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T-PC3\Documents\Machine Learning - SANTOS JACOB\Finals\First Reporter\Logistic Regression\"/>
    </mc:Choice>
  </mc:AlternateContent>
  <xr:revisionPtr revIDLastSave="0" documentId="13_ncr:1_{E2CC5BC0-3BE2-4750-AD11-AEBAE78F3D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actual">Sheet1!$A$5:$A$301</definedName>
    <definedName name="predicted">Sheet1!$V$5:$V$301</definedName>
    <definedName name="solver_adj" localSheetId="0" hidden="1">Sheet1!$A$2:$N$2</definedName>
    <definedName name="solver_cvg" localSheetId="0" hidden="1">0.00001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Sheet1!$S$1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6" i="1"/>
  <c r="V24" i="1"/>
  <c r="V28" i="1"/>
  <c r="V32" i="1"/>
  <c r="V36" i="1"/>
  <c r="V40" i="1"/>
  <c r="V48" i="1"/>
  <c r="V52" i="1"/>
  <c r="V56" i="1"/>
  <c r="V60" i="1"/>
  <c r="V64" i="1"/>
  <c r="V72" i="1"/>
  <c r="V108" i="1"/>
  <c r="V112" i="1"/>
  <c r="V116" i="1"/>
  <c r="V128" i="1"/>
  <c r="V136" i="1"/>
  <c r="V140" i="1"/>
  <c r="V144" i="1"/>
  <c r="V152" i="1"/>
  <c r="V188" i="1"/>
  <c r="V192" i="1"/>
  <c r="V196" i="1"/>
  <c r="V208" i="1"/>
  <c r="V216" i="1"/>
  <c r="V220" i="1"/>
  <c r="V224" i="1"/>
  <c r="V268" i="1"/>
  <c r="V272" i="1"/>
  <c r="V276" i="1"/>
  <c r="V288" i="1"/>
  <c r="V296" i="1"/>
  <c r="V300" i="1"/>
  <c r="Q6" i="1"/>
  <c r="R6" i="1" s="1"/>
  <c r="S6" i="1" s="1"/>
  <c r="T6" i="1" s="1"/>
  <c r="U6" i="1" s="1"/>
  <c r="Q7" i="1"/>
  <c r="R7" i="1" s="1"/>
  <c r="S7" i="1" s="1"/>
  <c r="T7" i="1" s="1"/>
  <c r="U7" i="1" s="1"/>
  <c r="Q8" i="1"/>
  <c r="R8" i="1" s="1"/>
  <c r="S8" i="1" s="1"/>
  <c r="T8" i="1" s="1"/>
  <c r="U8" i="1" s="1"/>
  <c r="Q9" i="1"/>
  <c r="R9" i="1" s="1"/>
  <c r="S9" i="1" s="1"/>
  <c r="T9" i="1" s="1"/>
  <c r="U9" i="1" s="1"/>
  <c r="Q10" i="1"/>
  <c r="R10" i="1" s="1"/>
  <c r="S10" i="1" s="1"/>
  <c r="T10" i="1" s="1"/>
  <c r="U10" i="1" s="1"/>
  <c r="Q11" i="1"/>
  <c r="R11" i="1" s="1"/>
  <c r="S11" i="1" s="1"/>
  <c r="T11" i="1" s="1"/>
  <c r="U11" i="1" s="1"/>
  <c r="Q12" i="1"/>
  <c r="R12" i="1" s="1"/>
  <c r="S12" i="1" s="1"/>
  <c r="T12" i="1" s="1"/>
  <c r="U12" i="1" s="1"/>
  <c r="Q13" i="1"/>
  <c r="R13" i="1" s="1"/>
  <c r="S13" i="1" s="1"/>
  <c r="T13" i="1" s="1"/>
  <c r="U13" i="1" s="1"/>
  <c r="Q14" i="1"/>
  <c r="R14" i="1" s="1"/>
  <c r="S14" i="1" s="1"/>
  <c r="T14" i="1" s="1"/>
  <c r="U14" i="1" s="1"/>
  <c r="Q15" i="1"/>
  <c r="R15" i="1" s="1"/>
  <c r="S15" i="1" s="1"/>
  <c r="T15" i="1" s="1"/>
  <c r="U15" i="1" s="1"/>
  <c r="Q16" i="1"/>
  <c r="R16" i="1" s="1"/>
  <c r="S16" i="1" s="1"/>
  <c r="T16" i="1" s="1"/>
  <c r="U16" i="1" s="1"/>
  <c r="Q17" i="1"/>
  <c r="R17" i="1" s="1"/>
  <c r="S17" i="1" s="1"/>
  <c r="T17" i="1" s="1"/>
  <c r="U17" i="1" s="1"/>
  <c r="Q18" i="1"/>
  <c r="R18" i="1" s="1"/>
  <c r="S18" i="1" s="1"/>
  <c r="T18" i="1" s="1"/>
  <c r="U18" i="1" s="1"/>
  <c r="Q19" i="1"/>
  <c r="R19" i="1" s="1"/>
  <c r="S19" i="1" s="1"/>
  <c r="T19" i="1" s="1"/>
  <c r="U19" i="1" s="1"/>
  <c r="Q20" i="1"/>
  <c r="R20" i="1" s="1"/>
  <c r="S20" i="1" s="1"/>
  <c r="T20" i="1" s="1"/>
  <c r="U20" i="1" s="1"/>
  <c r="Q21" i="1"/>
  <c r="R21" i="1" s="1"/>
  <c r="S21" i="1" s="1"/>
  <c r="T21" i="1" s="1"/>
  <c r="U21" i="1" s="1"/>
  <c r="Q22" i="1"/>
  <c r="R22" i="1" s="1"/>
  <c r="S22" i="1" s="1"/>
  <c r="T22" i="1" s="1"/>
  <c r="U22" i="1" s="1"/>
  <c r="Q23" i="1"/>
  <c r="R23" i="1" s="1"/>
  <c r="S23" i="1" s="1"/>
  <c r="T23" i="1" s="1"/>
  <c r="U23" i="1" s="1"/>
  <c r="Q24" i="1"/>
  <c r="R24" i="1" s="1"/>
  <c r="S24" i="1" s="1"/>
  <c r="T24" i="1" s="1"/>
  <c r="U24" i="1" s="1"/>
  <c r="Q25" i="1"/>
  <c r="R25" i="1" s="1"/>
  <c r="S25" i="1" s="1"/>
  <c r="T25" i="1" s="1"/>
  <c r="U25" i="1" s="1"/>
  <c r="Q26" i="1"/>
  <c r="R26" i="1" s="1"/>
  <c r="S26" i="1" s="1"/>
  <c r="T26" i="1" s="1"/>
  <c r="U26" i="1" s="1"/>
  <c r="Q27" i="1"/>
  <c r="R27" i="1" s="1"/>
  <c r="S27" i="1" s="1"/>
  <c r="T27" i="1" s="1"/>
  <c r="U27" i="1" s="1"/>
  <c r="Q28" i="1"/>
  <c r="R28" i="1" s="1"/>
  <c r="S28" i="1" s="1"/>
  <c r="T28" i="1" s="1"/>
  <c r="U28" i="1" s="1"/>
  <c r="Q29" i="1"/>
  <c r="R29" i="1" s="1"/>
  <c r="S29" i="1" s="1"/>
  <c r="T29" i="1" s="1"/>
  <c r="U29" i="1" s="1"/>
  <c r="Q30" i="1"/>
  <c r="R30" i="1" s="1"/>
  <c r="S30" i="1" s="1"/>
  <c r="T30" i="1" s="1"/>
  <c r="U30" i="1" s="1"/>
  <c r="Q31" i="1"/>
  <c r="R31" i="1" s="1"/>
  <c r="S31" i="1" s="1"/>
  <c r="T31" i="1" s="1"/>
  <c r="U31" i="1" s="1"/>
  <c r="Q32" i="1"/>
  <c r="R32" i="1" s="1"/>
  <c r="S32" i="1" s="1"/>
  <c r="T32" i="1" s="1"/>
  <c r="U32" i="1" s="1"/>
  <c r="Q33" i="1"/>
  <c r="R33" i="1" s="1"/>
  <c r="S33" i="1" s="1"/>
  <c r="T33" i="1" s="1"/>
  <c r="U33" i="1" s="1"/>
  <c r="Q34" i="1"/>
  <c r="R34" i="1" s="1"/>
  <c r="S34" i="1" s="1"/>
  <c r="T34" i="1" s="1"/>
  <c r="U34" i="1" s="1"/>
  <c r="Q35" i="1"/>
  <c r="R35" i="1" s="1"/>
  <c r="S35" i="1" s="1"/>
  <c r="T35" i="1" s="1"/>
  <c r="U35" i="1" s="1"/>
  <c r="Q36" i="1"/>
  <c r="R36" i="1" s="1"/>
  <c r="S36" i="1" s="1"/>
  <c r="T36" i="1" s="1"/>
  <c r="U36" i="1" s="1"/>
  <c r="Q37" i="1"/>
  <c r="R37" i="1" s="1"/>
  <c r="S37" i="1" s="1"/>
  <c r="T37" i="1" s="1"/>
  <c r="U37" i="1" s="1"/>
  <c r="Q38" i="1"/>
  <c r="R38" i="1" s="1"/>
  <c r="S38" i="1" s="1"/>
  <c r="T38" i="1" s="1"/>
  <c r="U38" i="1" s="1"/>
  <c r="Q39" i="1"/>
  <c r="R39" i="1" s="1"/>
  <c r="S39" i="1" s="1"/>
  <c r="T39" i="1" s="1"/>
  <c r="U39" i="1" s="1"/>
  <c r="Q40" i="1"/>
  <c r="R40" i="1" s="1"/>
  <c r="S40" i="1" s="1"/>
  <c r="T40" i="1" s="1"/>
  <c r="U40" i="1" s="1"/>
  <c r="Q41" i="1"/>
  <c r="R41" i="1" s="1"/>
  <c r="S41" i="1" s="1"/>
  <c r="T41" i="1" s="1"/>
  <c r="U41" i="1" s="1"/>
  <c r="Q42" i="1"/>
  <c r="R42" i="1" s="1"/>
  <c r="S42" i="1" s="1"/>
  <c r="T42" i="1" s="1"/>
  <c r="U42" i="1" s="1"/>
  <c r="Q43" i="1"/>
  <c r="R43" i="1" s="1"/>
  <c r="S43" i="1" s="1"/>
  <c r="T43" i="1" s="1"/>
  <c r="U43" i="1" s="1"/>
  <c r="Q44" i="1"/>
  <c r="R44" i="1" s="1"/>
  <c r="S44" i="1" s="1"/>
  <c r="T44" i="1" s="1"/>
  <c r="U44" i="1" s="1"/>
  <c r="Q45" i="1"/>
  <c r="R45" i="1" s="1"/>
  <c r="S45" i="1" s="1"/>
  <c r="T45" i="1" s="1"/>
  <c r="U45" i="1" s="1"/>
  <c r="Q46" i="1"/>
  <c r="R46" i="1" s="1"/>
  <c r="S46" i="1" s="1"/>
  <c r="T46" i="1" s="1"/>
  <c r="U46" i="1" s="1"/>
  <c r="Q47" i="1"/>
  <c r="R47" i="1" s="1"/>
  <c r="S47" i="1" s="1"/>
  <c r="T47" i="1" s="1"/>
  <c r="U47" i="1" s="1"/>
  <c r="Q48" i="1"/>
  <c r="R48" i="1" s="1"/>
  <c r="S48" i="1" s="1"/>
  <c r="T48" i="1" s="1"/>
  <c r="U48" i="1" s="1"/>
  <c r="Q49" i="1"/>
  <c r="R49" i="1" s="1"/>
  <c r="S49" i="1" s="1"/>
  <c r="T49" i="1" s="1"/>
  <c r="U49" i="1" s="1"/>
  <c r="Q50" i="1"/>
  <c r="R50" i="1" s="1"/>
  <c r="S50" i="1" s="1"/>
  <c r="T50" i="1" s="1"/>
  <c r="U50" i="1" s="1"/>
  <c r="Q51" i="1"/>
  <c r="R51" i="1" s="1"/>
  <c r="S51" i="1" s="1"/>
  <c r="T51" i="1" s="1"/>
  <c r="U51" i="1" s="1"/>
  <c r="Q52" i="1"/>
  <c r="R52" i="1" s="1"/>
  <c r="S52" i="1" s="1"/>
  <c r="T52" i="1" s="1"/>
  <c r="U52" i="1" s="1"/>
  <c r="Q53" i="1"/>
  <c r="R53" i="1" s="1"/>
  <c r="S53" i="1" s="1"/>
  <c r="T53" i="1" s="1"/>
  <c r="U53" i="1" s="1"/>
  <c r="Q54" i="1"/>
  <c r="R54" i="1" s="1"/>
  <c r="S54" i="1" s="1"/>
  <c r="T54" i="1" s="1"/>
  <c r="U54" i="1" s="1"/>
  <c r="Q55" i="1"/>
  <c r="R55" i="1" s="1"/>
  <c r="S55" i="1" s="1"/>
  <c r="T55" i="1" s="1"/>
  <c r="U55" i="1" s="1"/>
  <c r="Q56" i="1"/>
  <c r="R56" i="1" s="1"/>
  <c r="S56" i="1" s="1"/>
  <c r="T56" i="1" s="1"/>
  <c r="U56" i="1" s="1"/>
  <c r="Q57" i="1"/>
  <c r="R57" i="1" s="1"/>
  <c r="S57" i="1" s="1"/>
  <c r="T57" i="1" s="1"/>
  <c r="U57" i="1" s="1"/>
  <c r="Q58" i="1"/>
  <c r="R58" i="1" s="1"/>
  <c r="S58" i="1" s="1"/>
  <c r="T58" i="1" s="1"/>
  <c r="U58" i="1" s="1"/>
  <c r="Q59" i="1"/>
  <c r="R59" i="1" s="1"/>
  <c r="S59" i="1" s="1"/>
  <c r="T59" i="1" s="1"/>
  <c r="U59" i="1" s="1"/>
  <c r="Q60" i="1"/>
  <c r="R60" i="1" s="1"/>
  <c r="S60" i="1" s="1"/>
  <c r="T60" i="1" s="1"/>
  <c r="U60" i="1" s="1"/>
  <c r="Q61" i="1"/>
  <c r="R61" i="1" s="1"/>
  <c r="S61" i="1" s="1"/>
  <c r="T61" i="1" s="1"/>
  <c r="U61" i="1" s="1"/>
  <c r="Q62" i="1"/>
  <c r="R62" i="1" s="1"/>
  <c r="S62" i="1" s="1"/>
  <c r="T62" i="1" s="1"/>
  <c r="U62" i="1" s="1"/>
  <c r="Q63" i="1"/>
  <c r="R63" i="1" s="1"/>
  <c r="S63" i="1" s="1"/>
  <c r="T63" i="1" s="1"/>
  <c r="U63" i="1" s="1"/>
  <c r="Q64" i="1"/>
  <c r="R64" i="1" s="1"/>
  <c r="S64" i="1" s="1"/>
  <c r="T64" i="1" s="1"/>
  <c r="U64" i="1" s="1"/>
  <c r="Q65" i="1"/>
  <c r="R65" i="1" s="1"/>
  <c r="S65" i="1" s="1"/>
  <c r="T65" i="1" s="1"/>
  <c r="U65" i="1" s="1"/>
  <c r="Q66" i="1"/>
  <c r="R66" i="1" s="1"/>
  <c r="S66" i="1" s="1"/>
  <c r="T66" i="1" s="1"/>
  <c r="U66" i="1" s="1"/>
  <c r="Q67" i="1"/>
  <c r="R67" i="1" s="1"/>
  <c r="S67" i="1" s="1"/>
  <c r="T67" i="1" s="1"/>
  <c r="U67" i="1" s="1"/>
  <c r="Q68" i="1"/>
  <c r="R68" i="1" s="1"/>
  <c r="S68" i="1" s="1"/>
  <c r="T68" i="1" s="1"/>
  <c r="U68" i="1" s="1"/>
  <c r="Q69" i="1"/>
  <c r="R69" i="1" s="1"/>
  <c r="S69" i="1" s="1"/>
  <c r="T69" i="1" s="1"/>
  <c r="U69" i="1" s="1"/>
  <c r="Q70" i="1"/>
  <c r="R70" i="1" s="1"/>
  <c r="S70" i="1" s="1"/>
  <c r="T70" i="1" s="1"/>
  <c r="U70" i="1" s="1"/>
  <c r="Q71" i="1"/>
  <c r="R71" i="1" s="1"/>
  <c r="S71" i="1" s="1"/>
  <c r="T71" i="1" s="1"/>
  <c r="U71" i="1" s="1"/>
  <c r="Q72" i="1"/>
  <c r="R72" i="1" s="1"/>
  <c r="S72" i="1" s="1"/>
  <c r="T72" i="1" s="1"/>
  <c r="U72" i="1" s="1"/>
  <c r="Q73" i="1"/>
  <c r="R73" i="1" s="1"/>
  <c r="S73" i="1" s="1"/>
  <c r="T73" i="1" s="1"/>
  <c r="U73" i="1" s="1"/>
  <c r="Q74" i="1"/>
  <c r="R74" i="1" s="1"/>
  <c r="S74" i="1" s="1"/>
  <c r="T74" i="1" s="1"/>
  <c r="U74" i="1" s="1"/>
  <c r="Q75" i="1"/>
  <c r="R75" i="1" s="1"/>
  <c r="S75" i="1" s="1"/>
  <c r="T75" i="1" s="1"/>
  <c r="U75" i="1" s="1"/>
  <c r="Q76" i="1"/>
  <c r="R76" i="1" s="1"/>
  <c r="S76" i="1" s="1"/>
  <c r="T76" i="1" s="1"/>
  <c r="U76" i="1" s="1"/>
  <c r="Q77" i="1"/>
  <c r="R77" i="1" s="1"/>
  <c r="S77" i="1" s="1"/>
  <c r="T77" i="1" s="1"/>
  <c r="U77" i="1" s="1"/>
  <c r="Q78" i="1"/>
  <c r="R78" i="1" s="1"/>
  <c r="S78" i="1" s="1"/>
  <c r="T78" i="1" s="1"/>
  <c r="U78" i="1" s="1"/>
  <c r="Q79" i="1"/>
  <c r="R79" i="1" s="1"/>
  <c r="S79" i="1" s="1"/>
  <c r="T79" i="1" s="1"/>
  <c r="U79" i="1" s="1"/>
  <c r="Q80" i="1"/>
  <c r="R80" i="1" s="1"/>
  <c r="S80" i="1" s="1"/>
  <c r="T80" i="1" s="1"/>
  <c r="U80" i="1" s="1"/>
  <c r="Q81" i="1"/>
  <c r="R81" i="1" s="1"/>
  <c r="S81" i="1" s="1"/>
  <c r="T81" i="1" s="1"/>
  <c r="U81" i="1" s="1"/>
  <c r="Q82" i="1"/>
  <c r="R82" i="1" s="1"/>
  <c r="S82" i="1" s="1"/>
  <c r="T82" i="1" s="1"/>
  <c r="U82" i="1" s="1"/>
  <c r="Q83" i="1"/>
  <c r="R83" i="1" s="1"/>
  <c r="S83" i="1" s="1"/>
  <c r="T83" i="1" s="1"/>
  <c r="U83" i="1" s="1"/>
  <c r="Q84" i="1"/>
  <c r="R84" i="1" s="1"/>
  <c r="S84" i="1" s="1"/>
  <c r="T84" i="1" s="1"/>
  <c r="U84" i="1" s="1"/>
  <c r="Q85" i="1"/>
  <c r="R85" i="1" s="1"/>
  <c r="S85" i="1" s="1"/>
  <c r="T85" i="1" s="1"/>
  <c r="U85" i="1" s="1"/>
  <c r="Q86" i="1"/>
  <c r="R86" i="1" s="1"/>
  <c r="S86" i="1" s="1"/>
  <c r="T86" i="1" s="1"/>
  <c r="U86" i="1" s="1"/>
  <c r="Q87" i="1"/>
  <c r="R87" i="1" s="1"/>
  <c r="S87" i="1" s="1"/>
  <c r="T87" i="1" s="1"/>
  <c r="U87" i="1" s="1"/>
  <c r="Q88" i="1"/>
  <c r="R88" i="1" s="1"/>
  <c r="S88" i="1" s="1"/>
  <c r="T88" i="1" s="1"/>
  <c r="U88" i="1" s="1"/>
  <c r="Q89" i="1"/>
  <c r="R89" i="1" s="1"/>
  <c r="S89" i="1" s="1"/>
  <c r="T89" i="1" s="1"/>
  <c r="U89" i="1" s="1"/>
  <c r="Q90" i="1"/>
  <c r="R90" i="1" s="1"/>
  <c r="S90" i="1" s="1"/>
  <c r="T90" i="1" s="1"/>
  <c r="U90" i="1" s="1"/>
  <c r="Q91" i="1"/>
  <c r="R91" i="1" s="1"/>
  <c r="S91" i="1" s="1"/>
  <c r="T91" i="1" s="1"/>
  <c r="U91" i="1" s="1"/>
  <c r="Q92" i="1"/>
  <c r="R92" i="1" s="1"/>
  <c r="S92" i="1" s="1"/>
  <c r="T92" i="1" s="1"/>
  <c r="U92" i="1" s="1"/>
  <c r="Q93" i="1"/>
  <c r="R93" i="1" s="1"/>
  <c r="S93" i="1" s="1"/>
  <c r="T93" i="1" s="1"/>
  <c r="U93" i="1" s="1"/>
  <c r="Q94" i="1"/>
  <c r="R94" i="1" s="1"/>
  <c r="S94" i="1" s="1"/>
  <c r="T94" i="1" s="1"/>
  <c r="U94" i="1" s="1"/>
  <c r="Q95" i="1"/>
  <c r="R95" i="1" s="1"/>
  <c r="S95" i="1" s="1"/>
  <c r="T95" i="1" s="1"/>
  <c r="U95" i="1" s="1"/>
  <c r="Q96" i="1"/>
  <c r="R96" i="1" s="1"/>
  <c r="S96" i="1" s="1"/>
  <c r="T96" i="1" s="1"/>
  <c r="U96" i="1" s="1"/>
  <c r="Q97" i="1"/>
  <c r="R97" i="1" s="1"/>
  <c r="S97" i="1" s="1"/>
  <c r="T97" i="1" s="1"/>
  <c r="U97" i="1" s="1"/>
  <c r="Q98" i="1"/>
  <c r="R98" i="1" s="1"/>
  <c r="S98" i="1" s="1"/>
  <c r="T98" i="1" s="1"/>
  <c r="U98" i="1" s="1"/>
  <c r="Q99" i="1"/>
  <c r="R99" i="1" s="1"/>
  <c r="S99" i="1" s="1"/>
  <c r="T99" i="1" s="1"/>
  <c r="U99" i="1" s="1"/>
  <c r="Q100" i="1"/>
  <c r="R100" i="1" s="1"/>
  <c r="S100" i="1" s="1"/>
  <c r="T100" i="1" s="1"/>
  <c r="U100" i="1" s="1"/>
  <c r="Q101" i="1"/>
  <c r="R101" i="1" s="1"/>
  <c r="S101" i="1" s="1"/>
  <c r="T101" i="1" s="1"/>
  <c r="U101" i="1" s="1"/>
  <c r="Q102" i="1"/>
  <c r="R102" i="1" s="1"/>
  <c r="S102" i="1" s="1"/>
  <c r="T102" i="1" s="1"/>
  <c r="U102" i="1" s="1"/>
  <c r="Q103" i="1"/>
  <c r="R103" i="1" s="1"/>
  <c r="S103" i="1" s="1"/>
  <c r="T103" i="1" s="1"/>
  <c r="U103" i="1" s="1"/>
  <c r="Q104" i="1"/>
  <c r="R104" i="1" s="1"/>
  <c r="S104" i="1" s="1"/>
  <c r="T104" i="1" s="1"/>
  <c r="U104" i="1" s="1"/>
  <c r="Q105" i="1"/>
  <c r="R105" i="1" s="1"/>
  <c r="S105" i="1" s="1"/>
  <c r="T105" i="1" s="1"/>
  <c r="U105" i="1" s="1"/>
  <c r="Q106" i="1"/>
  <c r="R106" i="1" s="1"/>
  <c r="S106" i="1" s="1"/>
  <c r="T106" i="1" s="1"/>
  <c r="U106" i="1" s="1"/>
  <c r="Q107" i="1"/>
  <c r="R107" i="1" s="1"/>
  <c r="S107" i="1" s="1"/>
  <c r="T107" i="1" s="1"/>
  <c r="U107" i="1" s="1"/>
  <c r="Q108" i="1"/>
  <c r="R108" i="1" s="1"/>
  <c r="S108" i="1" s="1"/>
  <c r="T108" i="1" s="1"/>
  <c r="U108" i="1" s="1"/>
  <c r="Q109" i="1"/>
  <c r="R109" i="1" s="1"/>
  <c r="S109" i="1" s="1"/>
  <c r="T109" i="1" s="1"/>
  <c r="U109" i="1" s="1"/>
  <c r="Q110" i="1"/>
  <c r="R110" i="1" s="1"/>
  <c r="S110" i="1" s="1"/>
  <c r="T110" i="1" s="1"/>
  <c r="U110" i="1" s="1"/>
  <c r="Q111" i="1"/>
  <c r="R111" i="1" s="1"/>
  <c r="S111" i="1" s="1"/>
  <c r="T111" i="1" s="1"/>
  <c r="U111" i="1" s="1"/>
  <c r="Q112" i="1"/>
  <c r="R112" i="1" s="1"/>
  <c r="S112" i="1" s="1"/>
  <c r="T112" i="1" s="1"/>
  <c r="U112" i="1" s="1"/>
  <c r="Q113" i="1"/>
  <c r="R113" i="1" s="1"/>
  <c r="S113" i="1" s="1"/>
  <c r="T113" i="1" s="1"/>
  <c r="U113" i="1" s="1"/>
  <c r="Q114" i="1"/>
  <c r="R114" i="1" s="1"/>
  <c r="S114" i="1" s="1"/>
  <c r="T114" i="1" s="1"/>
  <c r="U114" i="1" s="1"/>
  <c r="Q115" i="1"/>
  <c r="R115" i="1" s="1"/>
  <c r="S115" i="1" s="1"/>
  <c r="T115" i="1" s="1"/>
  <c r="U115" i="1" s="1"/>
  <c r="Q116" i="1"/>
  <c r="R116" i="1" s="1"/>
  <c r="S116" i="1" s="1"/>
  <c r="T116" i="1" s="1"/>
  <c r="U116" i="1" s="1"/>
  <c r="Q117" i="1"/>
  <c r="R117" i="1" s="1"/>
  <c r="S117" i="1" s="1"/>
  <c r="T117" i="1" s="1"/>
  <c r="U117" i="1" s="1"/>
  <c r="Q118" i="1"/>
  <c r="R118" i="1" s="1"/>
  <c r="S118" i="1" s="1"/>
  <c r="T118" i="1" s="1"/>
  <c r="U118" i="1" s="1"/>
  <c r="Q119" i="1"/>
  <c r="R119" i="1" s="1"/>
  <c r="S119" i="1" s="1"/>
  <c r="T119" i="1" s="1"/>
  <c r="U119" i="1" s="1"/>
  <c r="Q120" i="1"/>
  <c r="R120" i="1" s="1"/>
  <c r="S120" i="1" s="1"/>
  <c r="T120" i="1" s="1"/>
  <c r="U120" i="1" s="1"/>
  <c r="Q121" i="1"/>
  <c r="R121" i="1" s="1"/>
  <c r="S121" i="1" s="1"/>
  <c r="T121" i="1" s="1"/>
  <c r="U121" i="1" s="1"/>
  <c r="Q122" i="1"/>
  <c r="R122" i="1" s="1"/>
  <c r="S122" i="1" s="1"/>
  <c r="T122" i="1" s="1"/>
  <c r="U122" i="1" s="1"/>
  <c r="Q123" i="1"/>
  <c r="R123" i="1" s="1"/>
  <c r="S123" i="1" s="1"/>
  <c r="T123" i="1" s="1"/>
  <c r="U123" i="1" s="1"/>
  <c r="Q124" i="1"/>
  <c r="R124" i="1" s="1"/>
  <c r="S124" i="1" s="1"/>
  <c r="T124" i="1" s="1"/>
  <c r="U124" i="1" s="1"/>
  <c r="Q125" i="1"/>
  <c r="R125" i="1" s="1"/>
  <c r="S125" i="1" s="1"/>
  <c r="T125" i="1" s="1"/>
  <c r="U125" i="1" s="1"/>
  <c r="Q126" i="1"/>
  <c r="R126" i="1" s="1"/>
  <c r="S126" i="1" s="1"/>
  <c r="T126" i="1" s="1"/>
  <c r="U126" i="1" s="1"/>
  <c r="Q127" i="1"/>
  <c r="R127" i="1" s="1"/>
  <c r="S127" i="1" s="1"/>
  <c r="T127" i="1" s="1"/>
  <c r="U127" i="1" s="1"/>
  <c r="Q128" i="1"/>
  <c r="R128" i="1" s="1"/>
  <c r="S128" i="1" s="1"/>
  <c r="T128" i="1" s="1"/>
  <c r="U128" i="1" s="1"/>
  <c r="Q129" i="1"/>
  <c r="R129" i="1" s="1"/>
  <c r="S129" i="1" s="1"/>
  <c r="T129" i="1" s="1"/>
  <c r="U129" i="1" s="1"/>
  <c r="Q130" i="1"/>
  <c r="R130" i="1" s="1"/>
  <c r="S130" i="1" s="1"/>
  <c r="T130" i="1" s="1"/>
  <c r="U130" i="1" s="1"/>
  <c r="Q131" i="1"/>
  <c r="R131" i="1" s="1"/>
  <c r="S131" i="1" s="1"/>
  <c r="T131" i="1" s="1"/>
  <c r="U131" i="1" s="1"/>
  <c r="Q132" i="1"/>
  <c r="R132" i="1" s="1"/>
  <c r="S132" i="1" s="1"/>
  <c r="T132" i="1" s="1"/>
  <c r="U132" i="1" s="1"/>
  <c r="Q133" i="1"/>
  <c r="R133" i="1" s="1"/>
  <c r="S133" i="1" s="1"/>
  <c r="T133" i="1" s="1"/>
  <c r="U133" i="1" s="1"/>
  <c r="Q134" i="1"/>
  <c r="R134" i="1" s="1"/>
  <c r="S134" i="1" s="1"/>
  <c r="T134" i="1" s="1"/>
  <c r="U134" i="1" s="1"/>
  <c r="Q135" i="1"/>
  <c r="R135" i="1" s="1"/>
  <c r="S135" i="1" s="1"/>
  <c r="T135" i="1" s="1"/>
  <c r="U135" i="1" s="1"/>
  <c r="Q136" i="1"/>
  <c r="R136" i="1" s="1"/>
  <c r="S136" i="1" s="1"/>
  <c r="T136" i="1" s="1"/>
  <c r="U136" i="1" s="1"/>
  <c r="Q137" i="1"/>
  <c r="R137" i="1" s="1"/>
  <c r="S137" i="1" s="1"/>
  <c r="T137" i="1" s="1"/>
  <c r="U137" i="1" s="1"/>
  <c r="Q138" i="1"/>
  <c r="R138" i="1" s="1"/>
  <c r="S138" i="1" s="1"/>
  <c r="T138" i="1" s="1"/>
  <c r="U138" i="1" s="1"/>
  <c r="Q139" i="1"/>
  <c r="R139" i="1" s="1"/>
  <c r="S139" i="1" s="1"/>
  <c r="T139" i="1" s="1"/>
  <c r="U139" i="1" s="1"/>
  <c r="Q140" i="1"/>
  <c r="R140" i="1" s="1"/>
  <c r="S140" i="1" s="1"/>
  <c r="T140" i="1" s="1"/>
  <c r="U140" i="1" s="1"/>
  <c r="Q141" i="1"/>
  <c r="R141" i="1" s="1"/>
  <c r="S141" i="1" s="1"/>
  <c r="T141" i="1" s="1"/>
  <c r="U141" i="1" s="1"/>
  <c r="Q142" i="1"/>
  <c r="R142" i="1" s="1"/>
  <c r="S142" i="1" s="1"/>
  <c r="T142" i="1" s="1"/>
  <c r="U142" i="1" s="1"/>
  <c r="Q143" i="1"/>
  <c r="R143" i="1" s="1"/>
  <c r="S143" i="1" s="1"/>
  <c r="T143" i="1" s="1"/>
  <c r="U143" i="1" s="1"/>
  <c r="Q144" i="1"/>
  <c r="R144" i="1" s="1"/>
  <c r="S144" i="1" s="1"/>
  <c r="T144" i="1" s="1"/>
  <c r="U144" i="1" s="1"/>
  <c r="Q145" i="1"/>
  <c r="R145" i="1" s="1"/>
  <c r="S145" i="1" s="1"/>
  <c r="T145" i="1" s="1"/>
  <c r="U145" i="1" s="1"/>
  <c r="Q146" i="1"/>
  <c r="R146" i="1" s="1"/>
  <c r="S146" i="1" s="1"/>
  <c r="T146" i="1" s="1"/>
  <c r="U146" i="1" s="1"/>
  <c r="Q147" i="1"/>
  <c r="R147" i="1" s="1"/>
  <c r="S147" i="1" s="1"/>
  <c r="T147" i="1" s="1"/>
  <c r="U147" i="1" s="1"/>
  <c r="Q148" i="1"/>
  <c r="R148" i="1" s="1"/>
  <c r="S148" i="1" s="1"/>
  <c r="T148" i="1" s="1"/>
  <c r="U148" i="1" s="1"/>
  <c r="Q149" i="1"/>
  <c r="R149" i="1" s="1"/>
  <c r="S149" i="1" s="1"/>
  <c r="T149" i="1" s="1"/>
  <c r="U149" i="1" s="1"/>
  <c r="Q150" i="1"/>
  <c r="R150" i="1" s="1"/>
  <c r="S150" i="1" s="1"/>
  <c r="T150" i="1" s="1"/>
  <c r="U150" i="1" s="1"/>
  <c r="Q151" i="1"/>
  <c r="R151" i="1" s="1"/>
  <c r="S151" i="1" s="1"/>
  <c r="T151" i="1" s="1"/>
  <c r="U151" i="1" s="1"/>
  <c r="Q152" i="1"/>
  <c r="R152" i="1" s="1"/>
  <c r="S152" i="1" s="1"/>
  <c r="T152" i="1" s="1"/>
  <c r="U152" i="1" s="1"/>
  <c r="Q153" i="1"/>
  <c r="R153" i="1" s="1"/>
  <c r="S153" i="1" s="1"/>
  <c r="T153" i="1" s="1"/>
  <c r="U153" i="1" s="1"/>
  <c r="Q154" i="1"/>
  <c r="R154" i="1" s="1"/>
  <c r="S154" i="1" s="1"/>
  <c r="T154" i="1" s="1"/>
  <c r="U154" i="1" s="1"/>
  <c r="Q155" i="1"/>
  <c r="R155" i="1" s="1"/>
  <c r="S155" i="1" s="1"/>
  <c r="T155" i="1" s="1"/>
  <c r="U155" i="1" s="1"/>
  <c r="Q156" i="1"/>
  <c r="R156" i="1" s="1"/>
  <c r="S156" i="1" s="1"/>
  <c r="T156" i="1" s="1"/>
  <c r="U156" i="1" s="1"/>
  <c r="Q157" i="1"/>
  <c r="R157" i="1" s="1"/>
  <c r="S157" i="1" s="1"/>
  <c r="T157" i="1" s="1"/>
  <c r="U157" i="1" s="1"/>
  <c r="Q158" i="1"/>
  <c r="R158" i="1" s="1"/>
  <c r="S158" i="1" s="1"/>
  <c r="T158" i="1" s="1"/>
  <c r="U158" i="1" s="1"/>
  <c r="Q159" i="1"/>
  <c r="R159" i="1" s="1"/>
  <c r="S159" i="1" s="1"/>
  <c r="T159" i="1" s="1"/>
  <c r="U159" i="1" s="1"/>
  <c r="Q160" i="1"/>
  <c r="R160" i="1" s="1"/>
  <c r="S160" i="1" s="1"/>
  <c r="T160" i="1" s="1"/>
  <c r="U160" i="1" s="1"/>
  <c r="Q161" i="1"/>
  <c r="R161" i="1" s="1"/>
  <c r="S161" i="1" s="1"/>
  <c r="T161" i="1" s="1"/>
  <c r="U161" i="1" s="1"/>
  <c r="Q162" i="1"/>
  <c r="R162" i="1" s="1"/>
  <c r="S162" i="1" s="1"/>
  <c r="T162" i="1" s="1"/>
  <c r="U162" i="1" s="1"/>
  <c r="Q163" i="1"/>
  <c r="R163" i="1" s="1"/>
  <c r="S163" i="1" s="1"/>
  <c r="T163" i="1" s="1"/>
  <c r="U163" i="1" s="1"/>
  <c r="Q164" i="1"/>
  <c r="R164" i="1" s="1"/>
  <c r="S164" i="1" s="1"/>
  <c r="T164" i="1" s="1"/>
  <c r="U164" i="1" s="1"/>
  <c r="Q165" i="1"/>
  <c r="R165" i="1" s="1"/>
  <c r="S165" i="1" s="1"/>
  <c r="T165" i="1" s="1"/>
  <c r="U165" i="1" s="1"/>
  <c r="Q166" i="1"/>
  <c r="R166" i="1" s="1"/>
  <c r="S166" i="1" s="1"/>
  <c r="T166" i="1" s="1"/>
  <c r="U166" i="1" s="1"/>
  <c r="Q167" i="1"/>
  <c r="R167" i="1" s="1"/>
  <c r="S167" i="1" s="1"/>
  <c r="T167" i="1" s="1"/>
  <c r="U167" i="1" s="1"/>
  <c r="Q168" i="1"/>
  <c r="R168" i="1" s="1"/>
  <c r="S168" i="1" s="1"/>
  <c r="T168" i="1" s="1"/>
  <c r="U168" i="1" s="1"/>
  <c r="Q169" i="1"/>
  <c r="R169" i="1" s="1"/>
  <c r="S169" i="1" s="1"/>
  <c r="T169" i="1" s="1"/>
  <c r="U169" i="1" s="1"/>
  <c r="Q170" i="1"/>
  <c r="R170" i="1" s="1"/>
  <c r="S170" i="1" s="1"/>
  <c r="T170" i="1" s="1"/>
  <c r="U170" i="1" s="1"/>
  <c r="Q171" i="1"/>
  <c r="R171" i="1" s="1"/>
  <c r="S171" i="1" s="1"/>
  <c r="T171" i="1" s="1"/>
  <c r="U171" i="1" s="1"/>
  <c r="Q172" i="1"/>
  <c r="R172" i="1" s="1"/>
  <c r="S172" i="1" s="1"/>
  <c r="T172" i="1" s="1"/>
  <c r="U172" i="1" s="1"/>
  <c r="Q173" i="1"/>
  <c r="R173" i="1" s="1"/>
  <c r="S173" i="1" s="1"/>
  <c r="T173" i="1" s="1"/>
  <c r="U173" i="1" s="1"/>
  <c r="Q174" i="1"/>
  <c r="R174" i="1" s="1"/>
  <c r="S174" i="1" s="1"/>
  <c r="T174" i="1" s="1"/>
  <c r="U174" i="1" s="1"/>
  <c r="Q175" i="1"/>
  <c r="R175" i="1" s="1"/>
  <c r="S175" i="1" s="1"/>
  <c r="T175" i="1" s="1"/>
  <c r="U175" i="1" s="1"/>
  <c r="Q176" i="1"/>
  <c r="R176" i="1" s="1"/>
  <c r="S176" i="1" s="1"/>
  <c r="T176" i="1" s="1"/>
  <c r="U176" i="1" s="1"/>
  <c r="Q177" i="1"/>
  <c r="R177" i="1" s="1"/>
  <c r="S177" i="1" s="1"/>
  <c r="T177" i="1" s="1"/>
  <c r="U177" i="1" s="1"/>
  <c r="Q178" i="1"/>
  <c r="R178" i="1" s="1"/>
  <c r="S178" i="1" s="1"/>
  <c r="T178" i="1" s="1"/>
  <c r="U178" i="1" s="1"/>
  <c r="Q179" i="1"/>
  <c r="R179" i="1" s="1"/>
  <c r="S179" i="1" s="1"/>
  <c r="T179" i="1" s="1"/>
  <c r="U179" i="1" s="1"/>
  <c r="Q180" i="1"/>
  <c r="R180" i="1" s="1"/>
  <c r="S180" i="1" s="1"/>
  <c r="T180" i="1" s="1"/>
  <c r="U180" i="1" s="1"/>
  <c r="Q181" i="1"/>
  <c r="R181" i="1" s="1"/>
  <c r="S181" i="1" s="1"/>
  <c r="T181" i="1" s="1"/>
  <c r="U181" i="1" s="1"/>
  <c r="Q182" i="1"/>
  <c r="R182" i="1" s="1"/>
  <c r="S182" i="1" s="1"/>
  <c r="T182" i="1" s="1"/>
  <c r="U182" i="1" s="1"/>
  <c r="Q183" i="1"/>
  <c r="R183" i="1" s="1"/>
  <c r="S183" i="1" s="1"/>
  <c r="T183" i="1" s="1"/>
  <c r="U183" i="1" s="1"/>
  <c r="Q184" i="1"/>
  <c r="R184" i="1" s="1"/>
  <c r="S184" i="1" s="1"/>
  <c r="T184" i="1" s="1"/>
  <c r="U184" i="1" s="1"/>
  <c r="Q185" i="1"/>
  <c r="R185" i="1" s="1"/>
  <c r="S185" i="1" s="1"/>
  <c r="T185" i="1" s="1"/>
  <c r="U185" i="1" s="1"/>
  <c r="Q186" i="1"/>
  <c r="R186" i="1" s="1"/>
  <c r="S186" i="1" s="1"/>
  <c r="T186" i="1" s="1"/>
  <c r="U186" i="1" s="1"/>
  <c r="Q187" i="1"/>
  <c r="R187" i="1" s="1"/>
  <c r="S187" i="1" s="1"/>
  <c r="T187" i="1" s="1"/>
  <c r="U187" i="1" s="1"/>
  <c r="Q188" i="1"/>
  <c r="R188" i="1" s="1"/>
  <c r="S188" i="1" s="1"/>
  <c r="T188" i="1" s="1"/>
  <c r="U188" i="1" s="1"/>
  <c r="Q189" i="1"/>
  <c r="R189" i="1" s="1"/>
  <c r="S189" i="1" s="1"/>
  <c r="T189" i="1" s="1"/>
  <c r="U189" i="1" s="1"/>
  <c r="Q190" i="1"/>
  <c r="R190" i="1" s="1"/>
  <c r="S190" i="1" s="1"/>
  <c r="T190" i="1" s="1"/>
  <c r="U190" i="1" s="1"/>
  <c r="Q191" i="1"/>
  <c r="R191" i="1" s="1"/>
  <c r="S191" i="1" s="1"/>
  <c r="T191" i="1" s="1"/>
  <c r="U191" i="1" s="1"/>
  <c r="Q192" i="1"/>
  <c r="R192" i="1" s="1"/>
  <c r="S192" i="1" s="1"/>
  <c r="T192" i="1" s="1"/>
  <c r="U192" i="1" s="1"/>
  <c r="Q193" i="1"/>
  <c r="R193" i="1" s="1"/>
  <c r="S193" i="1" s="1"/>
  <c r="T193" i="1" s="1"/>
  <c r="U193" i="1" s="1"/>
  <c r="Q194" i="1"/>
  <c r="R194" i="1" s="1"/>
  <c r="S194" i="1" s="1"/>
  <c r="T194" i="1" s="1"/>
  <c r="U194" i="1" s="1"/>
  <c r="Q195" i="1"/>
  <c r="R195" i="1" s="1"/>
  <c r="S195" i="1" s="1"/>
  <c r="T195" i="1" s="1"/>
  <c r="U195" i="1" s="1"/>
  <c r="Q196" i="1"/>
  <c r="R196" i="1" s="1"/>
  <c r="S196" i="1" s="1"/>
  <c r="T196" i="1" s="1"/>
  <c r="U196" i="1" s="1"/>
  <c r="Q197" i="1"/>
  <c r="R197" i="1" s="1"/>
  <c r="S197" i="1" s="1"/>
  <c r="T197" i="1" s="1"/>
  <c r="U197" i="1" s="1"/>
  <c r="Q198" i="1"/>
  <c r="R198" i="1" s="1"/>
  <c r="S198" i="1" s="1"/>
  <c r="T198" i="1" s="1"/>
  <c r="U198" i="1" s="1"/>
  <c r="Q199" i="1"/>
  <c r="R199" i="1" s="1"/>
  <c r="S199" i="1" s="1"/>
  <c r="T199" i="1" s="1"/>
  <c r="U199" i="1" s="1"/>
  <c r="Q200" i="1"/>
  <c r="R200" i="1" s="1"/>
  <c r="S200" i="1" s="1"/>
  <c r="T200" i="1" s="1"/>
  <c r="U200" i="1" s="1"/>
  <c r="Q201" i="1"/>
  <c r="R201" i="1" s="1"/>
  <c r="S201" i="1" s="1"/>
  <c r="T201" i="1" s="1"/>
  <c r="U201" i="1" s="1"/>
  <c r="Q202" i="1"/>
  <c r="R202" i="1" s="1"/>
  <c r="S202" i="1" s="1"/>
  <c r="T202" i="1" s="1"/>
  <c r="U202" i="1" s="1"/>
  <c r="Q203" i="1"/>
  <c r="R203" i="1" s="1"/>
  <c r="S203" i="1" s="1"/>
  <c r="T203" i="1" s="1"/>
  <c r="U203" i="1" s="1"/>
  <c r="Q204" i="1"/>
  <c r="R204" i="1" s="1"/>
  <c r="S204" i="1" s="1"/>
  <c r="T204" i="1" s="1"/>
  <c r="U204" i="1" s="1"/>
  <c r="Q205" i="1"/>
  <c r="R205" i="1" s="1"/>
  <c r="S205" i="1" s="1"/>
  <c r="T205" i="1" s="1"/>
  <c r="U205" i="1" s="1"/>
  <c r="Q206" i="1"/>
  <c r="R206" i="1" s="1"/>
  <c r="S206" i="1" s="1"/>
  <c r="T206" i="1" s="1"/>
  <c r="U206" i="1" s="1"/>
  <c r="Q207" i="1"/>
  <c r="R207" i="1" s="1"/>
  <c r="S207" i="1" s="1"/>
  <c r="T207" i="1" s="1"/>
  <c r="U207" i="1" s="1"/>
  <c r="Q208" i="1"/>
  <c r="R208" i="1" s="1"/>
  <c r="S208" i="1" s="1"/>
  <c r="T208" i="1" s="1"/>
  <c r="U208" i="1" s="1"/>
  <c r="Q209" i="1"/>
  <c r="R209" i="1" s="1"/>
  <c r="S209" i="1" s="1"/>
  <c r="T209" i="1" s="1"/>
  <c r="U209" i="1" s="1"/>
  <c r="Q210" i="1"/>
  <c r="R210" i="1" s="1"/>
  <c r="S210" i="1" s="1"/>
  <c r="T210" i="1" s="1"/>
  <c r="U210" i="1" s="1"/>
  <c r="Q211" i="1"/>
  <c r="R211" i="1" s="1"/>
  <c r="S211" i="1" s="1"/>
  <c r="T211" i="1" s="1"/>
  <c r="U211" i="1" s="1"/>
  <c r="Q212" i="1"/>
  <c r="R212" i="1" s="1"/>
  <c r="S212" i="1" s="1"/>
  <c r="T212" i="1" s="1"/>
  <c r="U212" i="1" s="1"/>
  <c r="Q213" i="1"/>
  <c r="R213" i="1" s="1"/>
  <c r="S213" i="1" s="1"/>
  <c r="T213" i="1" s="1"/>
  <c r="U213" i="1" s="1"/>
  <c r="Q214" i="1"/>
  <c r="R214" i="1" s="1"/>
  <c r="S214" i="1" s="1"/>
  <c r="T214" i="1" s="1"/>
  <c r="U214" i="1" s="1"/>
  <c r="Q215" i="1"/>
  <c r="R215" i="1" s="1"/>
  <c r="S215" i="1" s="1"/>
  <c r="T215" i="1" s="1"/>
  <c r="U215" i="1" s="1"/>
  <c r="Q216" i="1"/>
  <c r="R216" i="1" s="1"/>
  <c r="S216" i="1" s="1"/>
  <c r="T216" i="1" s="1"/>
  <c r="U216" i="1" s="1"/>
  <c r="Q217" i="1"/>
  <c r="R217" i="1" s="1"/>
  <c r="S217" i="1" s="1"/>
  <c r="T217" i="1" s="1"/>
  <c r="U217" i="1" s="1"/>
  <c r="Q218" i="1"/>
  <c r="R218" i="1" s="1"/>
  <c r="S218" i="1" s="1"/>
  <c r="T218" i="1" s="1"/>
  <c r="U218" i="1" s="1"/>
  <c r="Q219" i="1"/>
  <c r="R219" i="1" s="1"/>
  <c r="S219" i="1" s="1"/>
  <c r="T219" i="1" s="1"/>
  <c r="U219" i="1" s="1"/>
  <c r="Q220" i="1"/>
  <c r="R220" i="1" s="1"/>
  <c r="S220" i="1" s="1"/>
  <c r="T220" i="1" s="1"/>
  <c r="U220" i="1" s="1"/>
  <c r="Q221" i="1"/>
  <c r="R221" i="1" s="1"/>
  <c r="S221" i="1" s="1"/>
  <c r="T221" i="1" s="1"/>
  <c r="U221" i="1" s="1"/>
  <c r="Q222" i="1"/>
  <c r="R222" i="1" s="1"/>
  <c r="S222" i="1" s="1"/>
  <c r="T222" i="1" s="1"/>
  <c r="U222" i="1" s="1"/>
  <c r="Q223" i="1"/>
  <c r="R223" i="1" s="1"/>
  <c r="S223" i="1" s="1"/>
  <c r="T223" i="1" s="1"/>
  <c r="U223" i="1" s="1"/>
  <c r="Q224" i="1"/>
  <c r="R224" i="1" s="1"/>
  <c r="S224" i="1" s="1"/>
  <c r="T224" i="1" s="1"/>
  <c r="U224" i="1" s="1"/>
  <c r="Q225" i="1"/>
  <c r="R225" i="1" s="1"/>
  <c r="S225" i="1" s="1"/>
  <c r="T225" i="1" s="1"/>
  <c r="U225" i="1" s="1"/>
  <c r="Q226" i="1"/>
  <c r="R226" i="1" s="1"/>
  <c r="S226" i="1" s="1"/>
  <c r="T226" i="1" s="1"/>
  <c r="U226" i="1" s="1"/>
  <c r="Q227" i="1"/>
  <c r="R227" i="1" s="1"/>
  <c r="S227" i="1" s="1"/>
  <c r="T227" i="1" s="1"/>
  <c r="U227" i="1" s="1"/>
  <c r="Q228" i="1"/>
  <c r="R228" i="1" s="1"/>
  <c r="S228" i="1" s="1"/>
  <c r="T228" i="1" s="1"/>
  <c r="U228" i="1" s="1"/>
  <c r="Q229" i="1"/>
  <c r="R229" i="1" s="1"/>
  <c r="S229" i="1" s="1"/>
  <c r="T229" i="1" s="1"/>
  <c r="U229" i="1" s="1"/>
  <c r="Q230" i="1"/>
  <c r="R230" i="1" s="1"/>
  <c r="S230" i="1" s="1"/>
  <c r="T230" i="1" s="1"/>
  <c r="U230" i="1" s="1"/>
  <c r="Q231" i="1"/>
  <c r="R231" i="1" s="1"/>
  <c r="S231" i="1" s="1"/>
  <c r="T231" i="1" s="1"/>
  <c r="U231" i="1" s="1"/>
  <c r="Q232" i="1"/>
  <c r="R232" i="1" s="1"/>
  <c r="S232" i="1" s="1"/>
  <c r="T232" i="1" s="1"/>
  <c r="U232" i="1" s="1"/>
  <c r="Q233" i="1"/>
  <c r="R233" i="1" s="1"/>
  <c r="S233" i="1" s="1"/>
  <c r="T233" i="1" s="1"/>
  <c r="U233" i="1" s="1"/>
  <c r="Q234" i="1"/>
  <c r="R234" i="1" s="1"/>
  <c r="S234" i="1" s="1"/>
  <c r="T234" i="1" s="1"/>
  <c r="U234" i="1" s="1"/>
  <c r="Q235" i="1"/>
  <c r="R235" i="1" s="1"/>
  <c r="S235" i="1" s="1"/>
  <c r="T235" i="1" s="1"/>
  <c r="U235" i="1" s="1"/>
  <c r="Q236" i="1"/>
  <c r="R236" i="1" s="1"/>
  <c r="S236" i="1" s="1"/>
  <c r="T236" i="1" s="1"/>
  <c r="U236" i="1" s="1"/>
  <c r="Q237" i="1"/>
  <c r="R237" i="1" s="1"/>
  <c r="S237" i="1" s="1"/>
  <c r="T237" i="1" s="1"/>
  <c r="U237" i="1" s="1"/>
  <c r="Q238" i="1"/>
  <c r="R238" i="1" s="1"/>
  <c r="S238" i="1" s="1"/>
  <c r="T238" i="1" s="1"/>
  <c r="U238" i="1" s="1"/>
  <c r="Q239" i="1"/>
  <c r="R239" i="1" s="1"/>
  <c r="S239" i="1" s="1"/>
  <c r="T239" i="1" s="1"/>
  <c r="U239" i="1" s="1"/>
  <c r="Q240" i="1"/>
  <c r="R240" i="1" s="1"/>
  <c r="S240" i="1" s="1"/>
  <c r="T240" i="1" s="1"/>
  <c r="U240" i="1" s="1"/>
  <c r="Q241" i="1"/>
  <c r="R241" i="1" s="1"/>
  <c r="S241" i="1" s="1"/>
  <c r="T241" i="1" s="1"/>
  <c r="U241" i="1" s="1"/>
  <c r="Q242" i="1"/>
  <c r="R242" i="1" s="1"/>
  <c r="S242" i="1" s="1"/>
  <c r="T242" i="1" s="1"/>
  <c r="U242" i="1" s="1"/>
  <c r="Q243" i="1"/>
  <c r="R243" i="1" s="1"/>
  <c r="S243" i="1" s="1"/>
  <c r="T243" i="1" s="1"/>
  <c r="U243" i="1" s="1"/>
  <c r="Q244" i="1"/>
  <c r="R244" i="1" s="1"/>
  <c r="S244" i="1" s="1"/>
  <c r="T244" i="1" s="1"/>
  <c r="U244" i="1" s="1"/>
  <c r="Q245" i="1"/>
  <c r="R245" i="1" s="1"/>
  <c r="S245" i="1" s="1"/>
  <c r="T245" i="1" s="1"/>
  <c r="U245" i="1" s="1"/>
  <c r="Q246" i="1"/>
  <c r="R246" i="1" s="1"/>
  <c r="S246" i="1" s="1"/>
  <c r="T246" i="1" s="1"/>
  <c r="U246" i="1" s="1"/>
  <c r="Q247" i="1"/>
  <c r="R247" i="1" s="1"/>
  <c r="S247" i="1" s="1"/>
  <c r="T247" i="1" s="1"/>
  <c r="U247" i="1" s="1"/>
  <c r="Q248" i="1"/>
  <c r="R248" i="1" s="1"/>
  <c r="S248" i="1" s="1"/>
  <c r="T248" i="1" s="1"/>
  <c r="U248" i="1" s="1"/>
  <c r="Q249" i="1"/>
  <c r="R249" i="1" s="1"/>
  <c r="S249" i="1" s="1"/>
  <c r="T249" i="1" s="1"/>
  <c r="U249" i="1" s="1"/>
  <c r="Q250" i="1"/>
  <c r="R250" i="1" s="1"/>
  <c r="S250" i="1" s="1"/>
  <c r="T250" i="1" s="1"/>
  <c r="U250" i="1" s="1"/>
  <c r="Q251" i="1"/>
  <c r="R251" i="1" s="1"/>
  <c r="S251" i="1" s="1"/>
  <c r="T251" i="1" s="1"/>
  <c r="U251" i="1" s="1"/>
  <c r="Q252" i="1"/>
  <c r="R252" i="1" s="1"/>
  <c r="S252" i="1" s="1"/>
  <c r="T252" i="1" s="1"/>
  <c r="U252" i="1" s="1"/>
  <c r="Q253" i="1"/>
  <c r="R253" i="1" s="1"/>
  <c r="S253" i="1" s="1"/>
  <c r="T253" i="1" s="1"/>
  <c r="U253" i="1" s="1"/>
  <c r="Q254" i="1"/>
  <c r="R254" i="1" s="1"/>
  <c r="S254" i="1" s="1"/>
  <c r="T254" i="1" s="1"/>
  <c r="U254" i="1" s="1"/>
  <c r="Q255" i="1"/>
  <c r="R255" i="1" s="1"/>
  <c r="S255" i="1" s="1"/>
  <c r="T255" i="1" s="1"/>
  <c r="U255" i="1" s="1"/>
  <c r="Q256" i="1"/>
  <c r="R256" i="1" s="1"/>
  <c r="S256" i="1" s="1"/>
  <c r="T256" i="1" s="1"/>
  <c r="U256" i="1" s="1"/>
  <c r="Q257" i="1"/>
  <c r="R257" i="1" s="1"/>
  <c r="S257" i="1" s="1"/>
  <c r="T257" i="1" s="1"/>
  <c r="U257" i="1" s="1"/>
  <c r="Q258" i="1"/>
  <c r="R258" i="1" s="1"/>
  <c r="S258" i="1" s="1"/>
  <c r="T258" i="1" s="1"/>
  <c r="U258" i="1" s="1"/>
  <c r="Q259" i="1"/>
  <c r="R259" i="1" s="1"/>
  <c r="S259" i="1" s="1"/>
  <c r="T259" i="1" s="1"/>
  <c r="U259" i="1" s="1"/>
  <c r="Q260" i="1"/>
  <c r="R260" i="1" s="1"/>
  <c r="S260" i="1" s="1"/>
  <c r="T260" i="1" s="1"/>
  <c r="U260" i="1" s="1"/>
  <c r="Q261" i="1"/>
  <c r="R261" i="1" s="1"/>
  <c r="S261" i="1" s="1"/>
  <c r="T261" i="1" s="1"/>
  <c r="U261" i="1" s="1"/>
  <c r="Q262" i="1"/>
  <c r="R262" i="1" s="1"/>
  <c r="S262" i="1" s="1"/>
  <c r="T262" i="1" s="1"/>
  <c r="U262" i="1" s="1"/>
  <c r="Q263" i="1"/>
  <c r="R263" i="1" s="1"/>
  <c r="S263" i="1" s="1"/>
  <c r="T263" i="1" s="1"/>
  <c r="U263" i="1" s="1"/>
  <c r="Q264" i="1"/>
  <c r="R264" i="1" s="1"/>
  <c r="S264" i="1" s="1"/>
  <c r="T264" i="1" s="1"/>
  <c r="U264" i="1" s="1"/>
  <c r="Q265" i="1"/>
  <c r="R265" i="1" s="1"/>
  <c r="S265" i="1" s="1"/>
  <c r="T265" i="1" s="1"/>
  <c r="U265" i="1" s="1"/>
  <c r="Q266" i="1"/>
  <c r="R266" i="1" s="1"/>
  <c r="S266" i="1" s="1"/>
  <c r="T266" i="1" s="1"/>
  <c r="U266" i="1" s="1"/>
  <c r="Q267" i="1"/>
  <c r="R267" i="1" s="1"/>
  <c r="S267" i="1" s="1"/>
  <c r="T267" i="1" s="1"/>
  <c r="U267" i="1" s="1"/>
  <c r="Q268" i="1"/>
  <c r="R268" i="1" s="1"/>
  <c r="S268" i="1" s="1"/>
  <c r="T268" i="1" s="1"/>
  <c r="U268" i="1" s="1"/>
  <c r="Q269" i="1"/>
  <c r="R269" i="1" s="1"/>
  <c r="S269" i="1" s="1"/>
  <c r="T269" i="1" s="1"/>
  <c r="U269" i="1" s="1"/>
  <c r="Q270" i="1"/>
  <c r="R270" i="1" s="1"/>
  <c r="S270" i="1" s="1"/>
  <c r="T270" i="1" s="1"/>
  <c r="U270" i="1" s="1"/>
  <c r="Q271" i="1"/>
  <c r="R271" i="1" s="1"/>
  <c r="S271" i="1" s="1"/>
  <c r="T271" i="1" s="1"/>
  <c r="U271" i="1" s="1"/>
  <c r="Q272" i="1"/>
  <c r="R272" i="1" s="1"/>
  <c r="S272" i="1" s="1"/>
  <c r="T272" i="1" s="1"/>
  <c r="U272" i="1" s="1"/>
  <c r="Q273" i="1"/>
  <c r="R273" i="1" s="1"/>
  <c r="S273" i="1" s="1"/>
  <c r="T273" i="1" s="1"/>
  <c r="U273" i="1" s="1"/>
  <c r="Q274" i="1"/>
  <c r="R274" i="1" s="1"/>
  <c r="S274" i="1" s="1"/>
  <c r="T274" i="1" s="1"/>
  <c r="U274" i="1" s="1"/>
  <c r="Q275" i="1"/>
  <c r="R275" i="1" s="1"/>
  <c r="S275" i="1" s="1"/>
  <c r="T275" i="1" s="1"/>
  <c r="U275" i="1" s="1"/>
  <c r="Q276" i="1"/>
  <c r="R276" i="1" s="1"/>
  <c r="S276" i="1" s="1"/>
  <c r="T276" i="1" s="1"/>
  <c r="U276" i="1" s="1"/>
  <c r="Q277" i="1"/>
  <c r="R277" i="1" s="1"/>
  <c r="S277" i="1" s="1"/>
  <c r="T277" i="1" s="1"/>
  <c r="U277" i="1" s="1"/>
  <c r="Q278" i="1"/>
  <c r="R278" i="1" s="1"/>
  <c r="S278" i="1" s="1"/>
  <c r="T278" i="1" s="1"/>
  <c r="U278" i="1" s="1"/>
  <c r="Q279" i="1"/>
  <c r="R279" i="1" s="1"/>
  <c r="S279" i="1" s="1"/>
  <c r="T279" i="1" s="1"/>
  <c r="U279" i="1" s="1"/>
  <c r="Q280" i="1"/>
  <c r="R280" i="1" s="1"/>
  <c r="S280" i="1" s="1"/>
  <c r="T280" i="1" s="1"/>
  <c r="U280" i="1" s="1"/>
  <c r="Q281" i="1"/>
  <c r="R281" i="1" s="1"/>
  <c r="S281" i="1" s="1"/>
  <c r="T281" i="1" s="1"/>
  <c r="U281" i="1" s="1"/>
  <c r="Q282" i="1"/>
  <c r="R282" i="1" s="1"/>
  <c r="S282" i="1" s="1"/>
  <c r="T282" i="1" s="1"/>
  <c r="U282" i="1" s="1"/>
  <c r="Q283" i="1"/>
  <c r="R283" i="1" s="1"/>
  <c r="S283" i="1" s="1"/>
  <c r="T283" i="1" s="1"/>
  <c r="U283" i="1" s="1"/>
  <c r="Q284" i="1"/>
  <c r="R284" i="1" s="1"/>
  <c r="S284" i="1" s="1"/>
  <c r="T284" i="1" s="1"/>
  <c r="U284" i="1" s="1"/>
  <c r="Q285" i="1"/>
  <c r="R285" i="1" s="1"/>
  <c r="S285" i="1" s="1"/>
  <c r="T285" i="1" s="1"/>
  <c r="U285" i="1" s="1"/>
  <c r="Q286" i="1"/>
  <c r="R286" i="1" s="1"/>
  <c r="S286" i="1" s="1"/>
  <c r="T286" i="1" s="1"/>
  <c r="U286" i="1" s="1"/>
  <c r="Q287" i="1"/>
  <c r="R287" i="1" s="1"/>
  <c r="S287" i="1" s="1"/>
  <c r="T287" i="1" s="1"/>
  <c r="U287" i="1" s="1"/>
  <c r="Q288" i="1"/>
  <c r="R288" i="1" s="1"/>
  <c r="S288" i="1" s="1"/>
  <c r="T288" i="1" s="1"/>
  <c r="U288" i="1" s="1"/>
  <c r="Q289" i="1"/>
  <c r="R289" i="1" s="1"/>
  <c r="S289" i="1" s="1"/>
  <c r="T289" i="1" s="1"/>
  <c r="U289" i="1" s="1"/>
  <c r="Q290" i="1"/>
  <c r="R290" i="1" s="1"/>
  <c r="S290" i="1" s="1"/>
  <c r="T290" i="1" s="1"/>
  <c r="U290" i="1" s="1"/>
  <c r="Q291" i="1"/>
  <c r="R291" i="1" s="1"/>
  <c r="S291" i="1" s="1"/>
  <c r="T291" i="1" s="1"/>
  <c r="U291" i="1" s="1"/>
  <c r="Q292" i="1"/>
  <c r="R292" i="1" s="1"/>
  <c r="S292" i="1" s="1"/>
  <c r="T292" i="1" s="1"/>
  <c r="U292" i="1" s="1"/>
  <c r="Q293" i="1"/>
  <c r="R293" i="1" s="1"/>
  <c r="S293" i="1" s="1"/>
  <c r="T293" i="1" s="1"/>
  <c r="U293" i="1" s="1"/>
  <c r="Q294" i="1"/>
  <c r="R294" i="1" s="1"/>
  <c r="S294" i="1" s="1"/>
  <c r="T294" i="1" s="1"/>
  <c r="U294" i="1" s="1"/>
  <c r="Q295" i="1"/>
  <c r="R295" i="1" s="1"/>
  <c r="S295" i="1" s="1"/>
  <c r="T295" i="1" s="1"/>
  <c r="U295" i="1" s="1"/>
  <c r="Q296" i="1"/>
  <c r="R296" i="1" s="1"/>
  <c r="S296" i="1" s="1"/>
  <c r="T296" i="1" s="1"/>
  <c r="U296" i="1" s="1"/>
  <c r="Q297" i="1"/>
  <c r="R297" i="1" s="1"/>
  <c r="S297" i="1" s="1"/>
  <c r="T297" i="1" s="1"/>
  <c r="U297" i="1" s="1"/>
  <c r="Q298" i="1"/>
  <c r="R298" i="1" s="1"/>
  <c r="S298" i="1" s="1"/>
  <c r="T298" i="1" s="1"/>
  <c r="U298" i="1" s="1"/>
  <c r="Q299" i="1"/>
  <c r="R299" i="1" s="1"/>
  <c r="S299" i="1" s="1"/>
  <c r="T299" i="1" s="1"/>
  <c r="U299" i="1" s="1"/>
  <c r="Q300" i="1"/>
  <c r="R300" i="1" s="1"/>
  <c r="S300" i="1" s="1"/>
  <c r="T300" i="1" s="1"/>
  <c r="U300" i="1" s="1"/>
  <c r="Q301" i="1"/>
  <c r="R301" i="1" s="1"/>
  <c r="S301" i="1" s="1"/>
  <c r="T301" i="1" s="1"/>
  <c r="U301" i="1" s="1"/>
  <c r="Q5" i="1"/>
  <c r="R5" i="1" s="1"/>
  <c r="S5" i="1" s="1"/>
  <c r="T5" i="1" s="1"/>
  <c r="U5" i="1" s="1"/>
  <c r="V236" i="1" l="1"/>
  <c r="V156" i="1"/>
  <c r="V76" i="1"/>
  <c r="V232" i="1"/>
  <c r="V228" i="1"/>
  <c r="V148" i="1"/>
  <c r="V68" i="1"/>
  <c r="V292" i="1"/>
  <c r="V212" i="1"/>
  <c r="V132" i="1"/>
  <c r="V284" i="1"/>
  <c r="V204" i="1"/>
  <c r="V124" i="1"/>
  <c r="V44" i="1"/>
  <c r="V120" i="1"/>
  <c r="V264" i="1"/>
  <c r="V184" i="1"/>
  <c r="V104" i="1"/>
  <c r="V260" i="1"/>
  <c r="V180" i="1"/>
  <c r="V100" i="1"/>
  <c r="V20" i="1"/>
  <c r="V200" i="1"/>
  <c r="V252" i="1"/>
  <c r="V172" i="1"/>
  <c r="V92" i="1"/>
  <c r="V280" i="1"/>
  <c r="V96" i="1"/>
  <c r="V248" i="1"/>
  <c r="V168" i="1"/>
  <c r="V88" i="1"/>
  <c r="V5" i="1"/>
  <c r="V256" i="1"/>
  <c r="V244" i="1"/>
  <c r="V164" i="1"/>
  <c r="V84" i="1"/>
  <c r="V6" i="1"/>
  <c r="V176" i="1"/>
  <c r="V240" i="1"/>
  <c r="V160" i="1"/>
  <c r="V80" i="1"/>
  <c r="V8" i="1"/>
  <c r="V299" i="1"/>
  <c r="V295" i="1"/>
  <c r="V291" i="1"/>
  <c r="V287" i="1"/>
  <c r="V283" i="1"/>
  <c r="V279" i="1"/>
  <c r="V275" i="1"/>
  <c r="V271" i="1"/>
  <c r="V267" i="1"/>
  <c r="V263" i="1"/>
  <c r="V259" i="1"/>
  <c r="V255" i="1"/>
  <c r="V251" i="1"/>
  <c r="V247" i="1"/>
  <c r="V243" i="1"/>
  <c r="V239" i="1"/>
  <c r="V235" i="1"/>
  <c r="V231" i="1"/>
  <c r="V227" i="1"/>
  <c r="V223" i="1"/>
  <c r="V219" i="1"/>
  <c r="V215" i="1"/>
  <c r="V211" i="1"/>
  <c r="V207" i="1"/>
  <c r="V203" i="1"/>
  <c r="V199" i="1"/>
  <c r="V195" i="1"/>
  <c r="V191" i="1"/>
  <c r="V187" i="1"/>
  <c r="V183" i="1"/>
  <c r="V179" i="1"/>
  <c r="V175" i="1"/>
  <c r="V171" i="1"/>
  <c r="V167" i="1"/>
  <c r="V163" i="1"/>
  <c r="V159" i="1"/>
  <c r="V155" i="1"/>
  <c r="V151" i="1"/>
  <c r="V147" i="1"/>
  <c r="V143" i="1"/>
  <c r="V139" i="1"/>
  <c r="V135" i="1"/>
  <c r="V131" i="1"/>
  <c r="V127" i="1"/>
  <c r="V123" i="1"/>
  <c r="V119" i="1"/>
  <c r="V115" i="1"/>
  <c r="V111" i="1"/>
  <c r="V107" i="1"/>
  <c r="V103" i="1"/>
  <c r="V99" i="1"/>
  <c r="V95" i="1"/>
  <c r="V91" i="1"/>
  <c r="V87" i="1"/>
  <c r="V83" i="1"/>
  <c r="V79" i="1"/>
  <c r="V75" i="1"/>
  <c r="V71" i="1"/>
  <c r="V67" i="1"/>
  <c r="V63" i="1"/>
  <c r="V59" i="1"/>
  <c r="V55" i="1"/>
  <c r="V51" i="1"/>
  <c r="V47" i="1"/>
  <c r="V43" i="1"/>
  <c r="V39" i="1"/>
  <c r="V35" i="1"/>
  <c r="V31" i="1"/>
  <c r="V27" i="1"/>
  <c r="V23" i="1"/>
  <c r="V19" i="1"/>
  <c r="V15" i="1"/>
  <c r="V11" i="1"/>
  <c r="V7" i="1"/>
  <c r="V298" i="1"/>
  <c r="V294" i="1"/>
  <c r="V290" i="1"/>
  <c r="V286" i="1"/>
  <c r="V282" i="1"/>
  <c r="V278" i="1"/>
  <c r="V274" i="1"/>
  <c r="V270" i="1"/>
  <c r="V266" i="1"/>
  <c r="V262" i="1"/>
  <c r="V258" i="1"/>
  <c r="V254" i="1"/>
  <c r="V250" i="1"/>
  <c r="V246" i="1"/>
  <c r="V242" i="1"/>
  <c r="V238" i="1"/>
  <c r="V234" i="1"/>
  <c r="V230" i="1"/>
  <c r="V226" i="1"/>
  <c r="V222" i="1"/>
  <c r="V218" i="1"/>
  <c r="V214" i="1"/>
  <c r="V210" i="1"/>
  <c r="V206" i="1"/>
  <c r="V202" i="1"/>
  <c r="V198" i="1"/>
  <c r="V194" i="1"/>
  <c r="V190" i="1"/>
  <c r="V186" i="1"/>
  <c r="V182" i="1"/>
  <c r="V178" i="1"/>
  <c r="V174" i="1"/>
  <c r="V170" i="1"/>
  <c r="V166" i="1"/>
  <c r="V162" i="1"/>
  <c r="V158" i="1"/>
  <c r="V154" i="1"/>
  <c r="V150" i="1"/>
  <c r="V146" i="1"/>
  <c r="V142" i="1"/>
  <c r="V138" i="1"/>
  <c r="V134" i="1"/>
  <c r="V130" i="1"/>
  <c r="V126" i="1"/>
  <c r="V122" i="1"/>
  <c r="V118" i="1"/>
  <c r="V114" i="1"/>
  <c r="V110" i="1"/>
  <c r="V106" i="1"/>
  <c r="V102" i="1"/>
  <c r="V98" i="1"/>
  <c r="V94" i="1"/>
  <c r="V90" i="1"/>
  <c r="V86" i="1"/>
  <c r="V82" i="1"/>
  <c r="V78" i="1"/>
  <c r="V74" i="1"/>
  <c r="V70" i="1"/>
  <c r="V66" i="1"/>
  <c r="V62" i="1"/>
  <c r="V58" i="1"/>
  <c r="V54" i="1"/>
  <c r="V50" i="1"/>
  <c r="V46" i="1"/>
  <c r="V42" i="1"/>
  <c r="V38" i="1"/>
  <c r="V34" i="1"/>
  <c r="V30" i="1"/>
  <c r="V26" i="1"/>
  <c r="V22" i="1"/>
  <c r="V18" i="1"/>
  <c r="V14" i="1"/>
  <c r="V10" i="1"/>
  <c r="V301" i="1"/>
  <c r="V297" i="1"/>
  <c r="V293" i="1"/>
  <c r="V289" i="1"/>
  <c r="V285" i="1"/>
  <c r="V281" i="1"/>
  <c r="V277" i="1"/>
  <c r="V273" i="1"/>
  <c r="V269" i="1"/>
  <c r="V265" i="1"/>
  <c r="V261" i="1"/>
  <c r="V257" i="1"/>
  <c r="V253" i="1"/>
  <c r="V249" i="1"/>
  <c r="V245" i="1"/>
  <c r="V241" i="1"/>
  <c r="V237" i="1"/>
  <c r="V233" i="1"/>
  <c r="V229" i="1"/>
  <c r="V225" i="1"/>
  <c r="V221" i="1"/>
  <c r="V217" i="1"/>
  <c r="V213" i="1"/>
  <c r="V209" i="1"/>
  <c r="V205" i="1"/>
  <c r="V201" i="1"/>
  <c r="V197" i="1"/>
  <c r="V193" i="1"/>
  <c r="V189" i="1"/>
  <c r="V185" i="1"/>
  <c r="V181" i="1"/>
  <c r="V177" i="1"/>
  <c r="V173" i="1"/>
  <c r="V169" i="1"/>
  <c r="V165" i="1"/>
  <c r="V161" i="1"/>
  <c r="V157" i="1"/>
  <c r="V153" i="1"/>
  <c r="V149" i="1"/>
  <c r="V145" i="1"/>
  <c r="V141" i="1"/>
  <c r="V137" i="1"/>
  <c r="V133" i="1"/>
  <c r="V129" i="1"/>
  <c r="V125" i="1"/>
  <c r="V121" i="1"/>
  <c r="V117" i="1"/>
  <c r="V113" i="1"/>
  <c r="V109" i="1"/>
  <c r="V105" i="1"/>
  <c r="V101" i="1"/>
  <c r="V97" i="1"/>
  <c r="V93" i="1"/>
  <c r="V89" i="1"/>
  <c r="V85" i="1"/>
  <c r="V81" i="1"/>
  <c r="V77" i="1"/>
  <c r="V73" i="1"/>
  <c r="V69" i="1"/>
  <c r="V65" i="1"/>
  <c r="V61" i="1"/>
  <c r="V57" i="1"/>
  <c r="V53" i="1"/>
  <c r="V49" i="1"/>
  <c r="V45" i="1"/>
  <c r="V41" i="1"/>
  <c r="V37" i="1"/>
  <c r="V33" i="1"/>
  <c r="V29" i="1"/>
  <c r="V25" i="1"/>
  <c r="V21" i="1"/>
  <c r="V17" i="1"/>
  <c r="V13" i="1"/>
  <c r="V9" i="1"/>
  <c r="S1" i="1"/>
  <c r="AC3" i="1" l="1"/>
  <c r="AC4" i="1"/>
  <c r="AB4" i="1"/>
  <c r="AB3" i="1"/>
  <c r="AD3" i="1" l="1"/>
  <c r="AC11" i="1" s="1"/>
  <c r="AD4" i="1"/>
  <c r="AC9" i="1" s="1"/>
  <c r="AC5" i="1"/>
  <c r="AC8" i="1" s="1"/>
  <c r="AB5" i="1"/>
  <c r="AC10" i="1" l="1"/>
  <c r="AH2" i="1"/>
  <c r="AG2" i="1"/>
  <c r="AD5" i="1"/>
  <c r="AC7" i="1" s="1"/>
</calcChain>
</file>

<file path=xl/sharedStrings.xml><?xml version="1.0" encoding="utf-8"?>
<sst xmlns="http://schemas.openxmlformats.org/spreadsheetml/2006/main" count="49" uniqueCount="47">
  <si>
    <t>Intercept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</si>
  <si>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</si>
  <si>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</si>
  <si>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</si>
  <si>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</si>
  <si>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</si>
  <si>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</si>
  <si>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</si>
  <si>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</si>
  <si>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</si>
  <si>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</si>
  <si>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</si>
  <si>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</si>
  <si>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</si>
  <si>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cut-off</t>
  </si>
  <si>
    <t>Sum of the log likelihoods</t>
  </si>
  <si>
    <t>Predicted</t>
  </si>
  <si>
    <t>Cutoff</t>
  </si>
  <si>
    <t>Accuracy</t>
  </si>
  <si>
    <t>Precision</t>
  </si>
  <si>
    <t>FP</t>
  </si>
  <si>
    <t>TP</t>
  </si>
  <si>
    <t>Actual</t>
  </si>
  <si>
    <t>age</t>
  </si>
  <si>
    <t>gender</t>
  </si>
  <si>
    <t>restecg</t>
  </si>
  <si>
    <t>Logit</t>
  </si>
  <si>
    <t>Odds</t>
  </si>
  <si>
    <t>Probability of Heart Failure</t>
  </si>
  <si>
    <t>Probability of a Correct Match</t>
  </si>
  <si>
    <t>Log Likelihood</t>
  </si>
  <si>
    <t>Predicted Classification</t>
  </si>
  <si>
    <t>Total</t>
  </si>
  <si>
    <t>TP Rate</t>
  </si>
  <si>
    <t>FP Rate</t>
  </si>
  <si>
    <t>Actual: will buy =1</t>
  </si>
  <si>
    <t>prev purchase</t>
  </si>
  <si>
    <t>size</t>
  </si>
  <si>
    <t>location</t>
  </si>
  <si>
    <t>promo code</t>
  </si>
  <si>
    <t>color</t>
  </si>
  <si>
    <t>season</t>
  </si>
  <si>
    <t>pref payment</t>
  </si>
  <si>
    <t>review</t>
  </si>
  <si>
    <t>referal</t>
  </si>
  <si>
    <t>category</t>
  </si>
  <si>
    <t>Recall(Sensitivity)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</si>
</sst>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theme="4" tint="0.59999389629810485"/>
        <bgColor rgb="FFFFD966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1" fillId="4" borderId="1" xfId="0" applyFont="1" applyFill="1" applyBorder="1"/>
    <xf numFmtId="0" fontId="1" fillId="0" borderId="3" xfId="0" applyFont="1" applyBorder="1" applyAlignment="1">
      <alignment horizontal="right"/>
    </xf>
    <xf numFmtId="0" fontId="1" fillId="2" borderId="4" xfId="0" applyFont="1" applyFill="1" applyBorder="1"/>
    <xf numFmtId="0" fontId="1" fillId="2" borderId="3" xfId="0" applyFont="1" applyFill="1" applyBorder="1"/>
    <xf numFmtId="2" fontId="1" fillId="0" borderId="4" xfId="0" applyNumberFormat="1" applyFont="1" applyBorder="1"/>
    <xf numFmtId="10" fontId="2" fillId="0" borderId="0" xfId="0" applyNumberFormat="1" applyFont="1"/>
    <xf numFmtId="164" fontId="1" fillId="0" borderId="0" xfId="1" applyNumberFormat="1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6" borderId="2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7" borderId="7" xfId="0" applyFont="1" applyFill="1" applyBorder="1"/>
    <xf numFmtId="10" fontId="1" fillId="8" borderId="7" xfId="1" applyNumberFormat="1" applyFont="1" applyFill="1" applyBorder="1"/>
    <xf numFmtId="2" fontId="1" fillId="8" borderId="7" xfId="1" applyNumberFormat="1" applyFont="1" applyFill="1" applyBorder="1"/>
    <xf numFmtId="0" fontId="0" fillId="7" borderId="7" xfId="0" applyFill="1" applyBorder="1"/>
    <xf numFmtId="0" fontId="1" fillId="0" borderId="7" xfId="0" applyFont="1" applyBorder="1" applyAlignment="1">
      <alignment horizontal="right"/>
    </xf>
    <xf numFmtId="0" fontId="0" fillId="0" borderId="7" xfId="0" applyBorder="1"/>
    <xf numFmtId="0" fontId="1" fillId="0" borderId="7" xfId="0" applyFont="1" applyBorder="1"/>
    <xf numFmtId="0" fontId="1" fillId="7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13" xfId="0" applyFont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5" borderId="15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7" borderId="18" xfId="0" applyFont="1" applyFill="1" applyBorder="1"/>
    <xf numFmtId="2" fontId="1" fillId="8" borderId="18" xfId="1" applyNumberFormat="1" applyFont="1" applyFill="1" applyBorder="1"/>
    <xf numFmtId="0" fontId="1" fillId="0" borderId="19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</a:t>
            </a:r>
          </a:p>
        </c:rich>
      </c:tx>
      <c:layout>
        <c:manualLayout>
          <c:xMode val="edge"/>
          <c:yMode val="edge"/>
          <c:x val="0.3725623359580053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Sheet1!$AH$1</c:f>
              <c:strCache>
                <c:ptCount val="1"/>
                <c:pt idx="0">
                  <c:v>TP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Sheet1!$AG$3:$AG$12</c:f>
              <c:numCache>
                <c:formatCode>General</c:formatCode>
                <c:ptCount val="10"/>
                <c:pt idx="0">
                  <c:v>1</c:v>
                </c:pt>
                <c:pt idx="1">
                  <c:v>0.57499999999999996</c:v>
                </c:pt>
                <c:pt idx="2">
                  <c:v>0.375</c:v>
                </c:pt>
                <c:pt idx="3">
                  <c:v>0.27500000000000002</c:v>
                </c:pt>
                <c:pt idx="4">
                  <c:v>0.21249999999999999</c:v>
                </c:pt>
                <c:pt idx="5">
                  <c:v>0.13125000000000001</c:v>
                </c:pt>
                <c:pt idx="6">
                  <c:v>9.375E-2</c:v>
                </c:pt>
                <c:pt idx="7">
                  <c:v>6.8750000000000006E-2</c:v>
                </c:pt>
                <c:pt idx="8">
                  <c:v>0.05</c:v>
                </c:pt>
                <c:pt idx="9">
                  <c:v>0</c:v>
                </c:pt>
              </c:numCache>
            </c:numRef>
          </c:xVal>
          <c:yVal>
            <c:numRef>
              <c:f>Sheet1!$AH$3:$AH$12</c:f>
              <c:numCache>
                <c:formatCode>General</c:formatCode>
                <c:ptCount val="10"/>
                <c:pt idx="0">
                  <c:v>1</c:v>
                </c:pt>
                <c:pt idx="1">
                  <c:v>0.98540145985401462</c:v>
                </c:pt>
                <c:pt idx="2">
                  <c:v>0.93430656934306566</c:v>
                </c:pt>
                <c:pt idx="3">
                  <c:v>0.88321167883211682</c:v>
                </c:pt>
                <c:pt idx="4">
                  <c:v>0.83211678832116787</c:v>
                </c:pt>
                <c:pt idx="5">
                  <c:v>0.79562043795620441</c:v>
                </c:pt>
                <c:pt idx="6">
                  <c:v>0.74452554744525545</c:v>
                </c:pt>
                <c:pt idx="7">
                  <c:v>0.65693430656934304</c:v>
                </c:pt>
                <c:pt idx="8">
                  <c:v>0.54014598540145986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B0-444E-825C-3D2D375AE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459856"/>
        <c:axId val="1349715984"/>
      </c:scatterChart>
      <c:valAx>
        <c:axId val="108945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715984"/>
        <c:crosses val="autoZero"/>
        <c:crossBetween val="midCat"/>
      </c:valAx>
      <c:valAx>
        <c:axId val="13497159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45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385379</xdr:colOff>
      <xdr:row>17</xdr:row>
      <xdr:rowOff>2410</xdr:rowOff>
    </xdr:from>
    <xdr:to>
      <xdr:col>32</xdr:col>
      <xdr:colOff>468586</xdr:colOff>
      <xdr:row>30</xdr:row>
      <xdr:rowOff>183713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EDF90C-DABF-435B-99D6-0E42F4C69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301"/>
  <sheetViews>
    <sheetView tabSelected="1" topLeftCell="R1" zoomScale="87" zoomScaleNormal="87" workbookViewId="0">
      <selection activeCell="AJ19" sqref="AJ19"/>
    </sheetView>
  </sheetViews>
  <sheetFormatPr defaultColWidth="12.5703125" defaultRowHeight="15.75" customHeight="1" x14ac:dyDescent="0.2"/>
  <cols>
    <col min="1" max="1" width="21" customWidth="1"/>
    <col min="4" max="4" width="18" customWidth="1"/>
    <col min="15" max="15" width="10.85546875" customWidth="1"/>
    <col min="16" max="16" width="11.5703125" customWidth="1"/>
    <col min="17" max="17" width="21" customWidth="1"/>
    <col min="18" max="18" width="26" customWidth="1"/>
    <col min="19" max="19" width="31" customWidth="1"/>
    <col min="20" max="20" width="30.85546875" customWidth="1"/>
    <col min="21" max="21" width="18.28515625" customWidth="1"/>
    <col min="28" max="28" width="16.7109375" customWidth="1"/>
  </cols>
  <sheetData>
    <row r="1" spans="1:37" ht="15.75" customHeight="1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3"/>
      <c r="P1" s="1" t="s">
        <v>14</v>
      </c>
      <c r="Q1" s="18">
        <v>0.4</v>
      </c>
      <c r="R1" s="2" t="s">
        <v>15</v>
      </c>
      <c r="S1" s="18">
        <f>SUM(U5:U301)</f>
        <v>-50.697883466613028</v>
      </c>
      <c r="T1" s="3"/>
      <c r="U1" s="3"/>
      <c r="V1" s="3"/>
      <c r="Z1" s="29"/>
      <c r="AA1" s="30"/>
      <c r="AB1" s="30" t="s">
        <v>22</v>
      </c>
      <c r="AC1" s="30" t="s">
        <v>22</v>
      </c>
      <c r="AD1" s="31"/>
      <c r="AE1" s="3"/>
      <c r="AF1" s="19" t="s">
        <v>17</v>
      </c>
      <c r="AG1" s="20" t="s">
        <v>20</v>
      </c>
      <c r="AH1" s="20" t="s">
        <v>21</v>
      </c>
      <c r="AI1" s="3"/>
      <c r="AJ1" s="3"/>
      <c r="AK1" s="3"/>
    </row>
    <row r="2" spans="1:37" ht="15.75" customHeight="1" x14ac:dyDescent="0.25">
      <c r="A2" s="4">
        <v>-4.5701336161618213</v>
      </c>
      <c r="B2" s="5">
        <v>6.7765378600117582E-2</v>
      </c>
      <c r="C2" s="5">
        <v>0.68453817362105907</v>
      </c>
      <c r="D2" s="5">
        <v>5.1400949220966044E-3</v>
      </c>
      <c r="E2" s="5">
        <v>1.2691493425717744</v>
      </c>
      <c r="F2" s="5">
        <v>-4.4930203640480802E-3</v>
      </c>
      <c r="G2" s="5">
        <v>-0.79307497386836656</v>
      </c>
      <c r="H2" s="5">
        <v>0.34165022200144846</v>
      </c>
      <c r="I2" s="5">
        <v>0.49200182844541729</v>
      </c>
      <c r="J2" s="5">
        <v>1.7339432665459549</v>
      </c>
      <c r="K2" s="5">
        <v>3.8706378752041116E-2</v>
      </c>
      <c r="L2" s="5">
        <v>-0.36412372769395546</v>
      </c>
      <c r="M2" s="5">
        <v>6.6074493121843075E-2</v>
      </c>
      <c r="N2" s="5">
        <v>-0.10806373869222317</v>
      </c>
      <c r="O2" s="3"/>
      <c r="P2" s="3"/>
      <c r="Q2" s="3"/>
      <c r="R2" s="3"/>
      <c r="S2" s="3"/>
      <c r="T2" s="3"/>
      <c r="U2" s="3"/>
      <c r="V2" s="3"/>
      <c r="Z2" s="32"/>
      <c r="AA2" s="33"/>
      <c r="AB2" s="34">
        <v>0</v>
      </c>
      <c r="AC2" s="34">
        <v>1</v>
      </c>
      <c r="AD2" s="35"/>
      <c r="AE2" s="3"/>
      <c r="AF2" s="7"/>
      <c r="AG2" s="13">
        <f>AC11</f>
        <v>0.21249999999999999</v>
      </c>
      <c r="AH2" s="13">
        <f>AC10</f>
        <v>0.83211678832116787</v>
      </c>
      <c r="AI2" s="14"/>
      <c r="AJ2" s="14"/>
      <c r="AK2" s="3"/>
    </row>
    <row r="3" spans="1:37" ht="15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Z3" s="32" t="s">
        <v>16</v>
      </c>
      <c r="AA3" s="34">
        <v>0</v>
      </c>
      <c r="AB3" s="9">
        <f>COUNTIFS(actual,$AA3,predicted,AB$2)</f>
        <v>126</v>
      </c>
      <c r="AC3" s="9">
        <f>COUNTIFS(actual,$AA3,predicted,AC$2)</f>
        <v>34</v>
      </c>
      <c r="AD3" s="36">
        <f>SUM(AB3:AC3)</f>
        <v>160</v>
      </c>
      <c r="AE3" s="3"/>
      <c r="AF3" s="10">
        <v>0</v>
      </c>
      <c r="AG3" s="8">
        <f t="dataTable" ref="AG3:AH12" dt2D="0" dtr="0" r1="Q1"/>
        <v>1</v>
      </c>
      <c r="AH3" s="8">
        <v>1</v>
      </c>
      <c r="AI3" s="15"/>
      <c r="AJ3" s="15"/>
      <c r="AK3" s="3"/>
    </row>
    <row r="4" spans="1:37" ht="15.75" customHeight="1" x14ac:dyDescent="0.25">
      <c r="A4" s="21" t="s">
        <v>35</v>
      </c>
      <c r="B4" s="21" t="s">
        <v>23</v>
      </c>
      <c r="C4" s="21" t="s">
        <v>24</v>
      </c>
      <c r="D4" s="21" t="s">
        <v>36</v>
      </c>
      <c r="E4" s="21" t="s">
        <v>37</v>
      </c>
      <c r="F4" s="21" t="s">
        <v>38</v>
      </c>
      <c r="G4" s="21" t="s">
        <v>39</v>
      </c>
      <c r="H4" s="21" t="s">
        <v>25</v>
      </c>
      <c r="I4" s="21" t="s">
        <v>40</v>
      </c>
      <c r="J4" s="21" t="s">
        <v>41</v>
      </c>
      <c r="K4" s="21" t="s">
        <v>42</v>
      </c>
      <c r="L4" s="21" t="s">
        <v>43</v>
      </c>
      <c r="M4" s="21" t="s">
        <v>44</v>
      </c>
      <c r="N4" s="21" t="s">
        <v>45</v>
      </c>
      <c r="Q4" s="21" t="s">
        <v>26</v>
      </c>
      <c r="R4" s="21" t="s">
        <v>27</v>
      </c>
      <c r="S4" s="21" t="s">
        <v>28</v>
      </c>
      <c r="T4" s="21" t="s">
        <v>29</v>
      </c>
      <c r="U4" s="21" t="s">
        <v>30</v>
      </c>
      <c r="V4" s="28" t="s">
        <v>31</v>
      </c>
      <c r="W4" s="24"/>
      <c r="Z4" s="32" t="s">
        <v>16</v>
      </c>
      <c r="AA4" s="34">
        <v>1</v>
      </c>
      <c r="AB4" s="9">
        <f>COUNTIFS(actual,$AA4,predicted,AB$2)</f>
        <v>23</v>
      </c>
      <c r="AC4" s="9">
        <f>COUNTIFS(actual,$AA4,predicted,AC$2)</f>
        <v>114</v>
      </c>
      <c r="AD4" s="37">
        <f>SUM(AB4,AC4)</f>
        <v>137</v>
      </c>
      <c r="AE4" s="3"/>
      <c r="AF4" s="10">
        <v>0.1</v>
      </c>
      <c r="AG4" s="8">
        <v>0.57499999999999996</v>
      </c>
      <c r="AH4" s="8">
        <v>0.98540145985401462</v>
      </c>
      <c r="AI4" s="15"/>
      <c r="AJ4" s="15"/>
      <c r="AK4" s="3"/>
    </row>
    <row r="5" spans="1:37" ht="15.75" customHeight="1" x14ac:dyDescent="0.25">
      <c r="A5" s="25">
        <v>0</v>
      </c>
      <c r="B5" s="25">
        <v>17</v>
      </c>
      <c r="C5" s="25">
        <v>1</v>
      </c>
      <c r="D5" s="26">
        <v>53</v>
      </c>
      <c r="E5" s="25">
        <v>0</v>
      </c>
      <c r="F5" s="25">
        <v>8</v>
      </c>
      <c r="G5" s="25">
        <v>1</v>
      </c>
      <c r="H5" s="25">
        <v>2</v>
      </c>
      <c r="I5" s="25">
        <v>6</v>
      </c>
      <c r="J5" s="25">
        <v>0</v>
      </c>
      <c r="K5" s="25">
        <v>4</v>
      </c>
      <c r="L5" s="26">
        <v>4</v>
      </c>
      <c r="M5" s="26">
        <v>3</v>
      </c>
      <c r="N5" s="26">
        <v>1</v>
      </c>
      <c r="Q5" s="27">
        <f>A$2+SUMPRODUCT(B$2:N$2,B5:N5)</f>
        <v>-0.86637635266734536</v>
      </c>
      <c r="R5" s="27">
        <f>EXP(Q5)</f>
        <v>0.42047243582567062</v>
      </c>
      <c r="S5" s="27">
        <f>R5/(1+R5)</f>
        <v>0.29600886664250181</v>
      </c>
      <c r="T5" s="27">
        <f>IF(A5=1,S5,1-S5)</f>
        <v>0.70399113335749819</v>
      </c>
      <c r="U5" s="27">
        <f>LOG(T5)</f>
        <v>-0.15243281068482117</v>
      </c>
      <c r="V5" s="3">
        <f>IF(S5&gt;Q$1,1,0)</f>
        <v>0</v>
      </c>
      <c r="Z5" s="32"/>
      <c r="AA5" s="33" t="s">
        <v>32</v>
      </c>
      <c r="AB5" s="12">
        <f>SUM(AB3:AB4)</f>
        <v>149</v>
      </c>
      <c r="AC5" s="11">
        <f>SUM(AC3:AC4)</f>
        <v>148</v>
      </c>
      <c r="AD5" s="38">
        <f>SUM(AD3,AD4)</f>
        <v>297</v>
      </c>
      <c r="AE5" s="3"/>
      <c r="AF5" s="10">
        <v>0.2</v>
      </c>
      <c r="AG5" s="8">
        <v>0.375</v>
      </c>
      <c r="AH5" s="8">
        <v>0.93430656934306566</v>
      </c>
      <c r="AI5" s="15"/>
      <c r="AJ5" s="15"/>
      <c r="AK5" s="3"/>
    </row>
    <row r="6" spans="1:37" ht="15.75" customHeight="1" x14ac:dyDescent="0.25">
      <c r="A6" s="25">
        <v>1</v>
      </c>
      <c r="B6" s="25">
        <v>14</v>
      </c>
      <c r="C6" s="25">
        <v>1</v>
      </c>
      <c r="D6" s="26">
        <v>64</v>
      </c>
      <c r="E6" s="25">
        <v>3</v>
      </c>
      <c r="F6" s="25">
        <v>24</v>
      </c>
      <c r="G6" s="25">
        <v>0</v>
      </c>
      <c r="H6" s="25">
        <v>2</v>
      </c>
      <c r="I6" s="25">
        <v>3</v>
      </c>
      <c r="J6" s="25">
        <v>1</v>
      </c>
      <c r="K6" s="25">
        <v>4</v>
      </c>
      <c r="L6" s="26">
        <v>3</v>
      </c>
      <c r="M6" s="26">
        <v>4</v>
      </c>
      <c r="N6" s="26">
        <v>0</v>
      </c>
      <c r="Q6" s="27">
        <f t="shared" ref="Q6:Q69" si="0">A$2+SUMPRODUCT(B$2:N$2,B6:N6)</f>
        <v>4.3117029721520099</v>
      </c>
      <c r="R6" s="27">
        <f t="shared" ref="R6:R69" si="1">EXP(Q6)</f>
        <v>74.567367024251254</v>
      </c>
      <c r="S6" s="27">
        <f t="shared" ref="S6:S69" si="2">R6/(1+R6)</f>
        <v>0.98676677460948081</v>
      </c>
      <c r="T6" s="27">
        <f t="shared" ref="T6:T69" si="3">IF(A6=1,S6,1-S6)</f>
        <v>0.98676677460948081</v>
      </c>
      <c r="U6" s="27">
        <f t="shared" ref="U6:U69" si="4">LOG(T6)</f>
        <v>-5.785482050854664E-3</v>
      </c>
      <c r="V6" s="3">
        <f>IF(S6&gt;Q$1,1,0)</f>
        <v>1</v>
      </c>
      <c r="Z6" s="32"/>
      <c r="AA6" s="33"/>
      <c r="AB6" s="33"/>
      <c r="AC6" s="33"/>
      <c r="AD6" s="35"/>
      <c r="AE6" s="3"/>
      <c r="AF6" s="10">
        <v>0.3</v>
      </c>
      <c r="AG6" s="8">
        <v>0.27500000000000002</v>
      </c>
      <c r="AH6" s="8">
        <v>0.88321167883211682</v>
      </c>
      <c r="AI6" s="15"/>
      <c r="AJ6" s="15"/>
      <c r="AK6" s="3"/>
    </row>
    <row r="7" spans="1:37" ht="15.75" customHeight="1" x14ac:dyDescent="0.25">
      <c r="A7" s="25">
        <v>1</v>
      </c>
      <c r="B7" s="25">
        <v>14</v>
      </c>
      <c r="C7" s="25">
        <v>1</v>
      </c>
      <c r="D7" s="26">
        <v>73</v>
      </c>
      <c r="E7" s="25">
        <v>2</v>
      </c>
      <c r="F7" s="25">
        <v>45</v>
      </c>
      <c r="G7" s="25">
        <v>0</v>
      </c>
      <c r="H7" s="25">
        <v>2</v>
      </c>
      <c r="I7" s="25">
        <v>7</v>
      </c>
      <c r="J7" s="25">
        <v>1</v>
      </c>
      <c r="K7" s="25">
        <v>3</v>
      </c>
      <c r="L7" s="26">
        <v>5</v>
      </c>
      <c r="M7" s="26">
        <v>3</v>
      </c>
      <c r="N7" s="26">
        <v>0</v>
      </c>
      <c r="Q7" s="27">
        <f t="shared" si="0"/>
        <v>4.129440042753969</v>
      </c>
      <c r="R7" s="27">
        <f t="shared" si="1"/>
        <v>62.14311570246079</v>
      </c>
      <c r="S7" s="27">
        <f t="shared" si="2"/>
        <v>0.98416296077766985</v>
      </c>
      <c r="T7" s="27">
        <f t="shared" si="3"/>
        <v>0.98416296077766985</v>
      </c>
      <c r="U7" s="27">
        <f t="shared" si="4"/>
        <v>-6.9329837772145837E-3</v>
      </c>
      <c r="V7" s="3">
        <f t="shared" ref="V7:V69" si="5">IF(S7&gt;Q$1,1,0)</f>
        <v>1</v>
      </c>
      <c r="Z7" s="32"/>
      <c r="AA7" s="33"/>
      <c r="AB7" s="21" t="s">
        <v>18</v>
      </c>
      <c r="AC7" s="22">
        <f>(AB3+AC4)/AD5</f>
        <v>0.80808080808080807</v>
      </c>
      <c r="AD7" s="35"/>
      <c r="AE7" s="3"/>
      <c r="AF7" s="10">
        <v>0.4</v>
      </c>
      <c r="AG7" s="8">
        <v>0.21249999999999999</v>
      </c>
      <c r="AH7" s="8">
        <v>0.83211678832116787</v>
      </c>
      <c r="AI7" s="15"/>
      <c r="AJ7" s="15"/>
      <c r="AK7" s="3"/>
    </row>
    <row r="8" spans="1:37" ht="15.75" customHeight="1" x14ac:dyDescent="0.25">
      <c r="A8" s="25">
        <v>0</v>
      </c>
      <c r="B8" s="25">
        <v>13</v>
      </c>
      <c r="C8" s="25">
        <v>1</v>
      </c>
      <c r="D8" s="26">
        <v>90</v>
      </c>
      <c r="E8" s="25">
        <v>0</v>
      </c>
      <c r="F8" s="25">
        <v>7</v>
      </c>
      <c r="G8" s="25">
        <v>0</v>
      </c>
      <c r="H8" s="25">
        <v>0</v>
      </c>
      <c r="I8" s="25">
        <v>3</v>
      </c>
      <c r="J8" s="25">
        <v>0</v>
      </c>
      <c r="K8" s="25">
        <v>4</v>
      </c>
      <c r="L8" s="26">
        <v>5</v>
      </c>
      <c r="M8" s="26">
        <v>4</v>
      </c>
      <c r="N8" s="26">
        <v>1</v>
      </c>
      <c r="Q8" s="27">
        <f t="shared" si="0"/>
        <v>-2.6070415246290883</v>
      </c>
      <c r="R8" s="27">
        <f t="shared" si="1"/>
        <v>7.3752416025640796E-2</v>
      </c>
      <c r="S8" s="27">
        <f t="shared" si="2"/>
        <v>6.8686612411663822E-2</v>
      </c>
      <c r="T8" s="27">
        <f t="shared" si="3"/>
        <v>0.93131338758833615</v>
      </c>
      <c r="U8" s="27">
        <f t="shared" si="4"/>
        <v>-3.0904154036433509E-2</v>
      </c>
      <c r="V8" s="3">
        <f>IF(S8&gt;Q$1,1,0)</f>
        <v>0</v>
      </c>
      <c r="Z8" s="32"/>
      <c r="AA8" s="33"/>
      <c r="AB8" s="21" t="s">
        <v>19</v>
      </c>
      <c r="AC8" s="22">
        <f>AC4/AC5</f>
        <v>0.77027027027027029</v>
      </c>
      <c r="AD8" s="35"/>
      <c r="AE8" s="3"/>
      <c r="AF8" s="10">
        <v>0.5</v>
      </c>
      <c r="AG8" s="8">
        <v>0.13125000000000001</v>
      </c>
      <c r="AH8" s="8">
        <v>0.79562043795620441</v>
      </c>
      <c r="AI8" s="15"/>
      <c r="AJ8" s="15"/>
      <c r="AK8" s="3"/>
    </row>
    <row r="9" spans="1:37" ht="15.75" customHeight="1" x14ac:dyDescent="0.25">
      <c r="A9" s="25">
        <v>0</v>
      </c>
      <c r="B9" s="25">
        <v>16</v>
      </c>
      <c r="C9" s="25">
        <v>0</v>
      </c>
      <c r="D9" s="26">
        <v>49</v>
      </c>
      <c r="E9" s="25">
        <v>0</v>
      </c>
      <c r="F9" s="25">
        <v>29</v>
      </c>
      <c r="G9" s="25">
        <v>0</v>
      </c>
      <c r="H9" s="25">
        <v>2</v>
      </c>
      <c r="I9" s="25">
        <v>3</v>
      </c>
      <c r="J9" s="25">
        <v>0</v>
      </c>
      <c r="K9" s="25">
        <v>1</v>
      </c>
      <c r="L9" s="26">
        <v>4</v>
      </c>
      <c r="M9" s="26">
        <v>3</v>
      </c>
      <c r="N9" s="26">
        <v>1</v>
      </c>
      <c r="Q9" s="27">
        <f t="shared" si="0"/>
        <v>-2.5326433599459262</v>
      </c>
      <c r="R9" s="27">
        <f t="shared" si="1"/>
        <v>7.9448730880085916E-2</v>
      </c>
      <c r="S9" s="27">
        <f t="shared" si="2"/>
        <v>7.3601208290189499E-2</v>
      </c>
      <c r="T9" s="27">
        <f t="shared" si="3"/>
        <v>0.92639879170981054</v>
      </c>
      <c r="U9" s="27">
        <f t="shared" si="4"/>
        <v>-3.3202020061051836E-2</v>
      </c>
      <c r="V9" s="3">
        <f t="shared" si="5"/>
        <v>0</v>
      </c>
      <c r="Z9" s="32"/>
      <c r="AA9" s="33"/>
      <c r="AB9" s="21" t="s">
        <v>46</v>
      </c>
      <c r="AC9" s="22">
        <f>AC4/AD4</f>
        <v>0.83211678832116787</v>
      </c>
      <c r="AD9" s="35"/>
      <c r="AE9" s="3"/>
      <c r="AF9" s="10">
        <v>0.6</v>
      </c>
      <c r="AG9" s="8">
        <v>9.375E-2</v>
      </c>
      <c r="AH9" s="8">
        <v>0.74452554744525545</v>
      </c>
      <c r="AI9" s="15"/>
      <c r="AJ9" s="15"/>
      <c r="AK9" s="3"/>
    </row>
    <row r="10" spans="1:37" ht="15.75" customHeight="1" x14ac:dyDescent="0.25">
      <c r="A10" s="25">
        <v>0</v>
      </c>
      <c r="B10" s="25">
        <v>15</v>
      </c>
      <c r="C10" s="25">
        <v>1</v>
      </c>
      <c r="D10" s="26">
        <v>20</v>
      </c>
      <c r="E10" s="25">
        <v>0</v>
      </c>
      <c r="F10" s="25">
        <v>13</v>
      </c>
      <c r="G10" s="25">
        <v>0</v>
      </c>
      <c r="H10" s="25">
        <v>0</v>
      </c>
      <c r="I10" s="25">
        <v>3</v>
      </c>
      <c r="J10" s="25">
        <v>0</v>
      </c>
      <c r="K10" s="25">
        <v>4</v>
      </c>
      <c r="L10" s="26">
        <v>3</v>
      </c>
      <c r="M10" s="26">
        <v>2</v>
      </c>
      <c r="N10" s="26">
        <v>0</v>
      </c>
      <c r="Q10" s="27">
        <f t="shared" si="0"/>
        <v>-2.1541133263234555</v>
      </c>
      <c r="R10" s="27">
        <f t="shared" si="1"/>
        <v>0.11600600449546843</v>
      </c>
      <c r="S10" s="27">
        <f t="shared" si="2"/>
        <v>0.10394747342592767</v>
      </c>
      <c r="T10" s="27">
        <f t="shared" si="3"/>
        <v>0.89605252657407231</v>
      </c>
      <c r="U10" s="27">
        <f t="shared" si="4"/>
        <v>-4.7666531261267235E-2</v>
      </c>
      <c r="V10" s="3">
        <f t="shared" si="5"/>
        <v>0</v>
      </c>
      <c r="Z10" s="32"/>
      <c r="AA10" s="33"/>
      <c r="AB10" s="21" t="s">
        <v>33</v>
      </c>
      <c r="AC10" s="23">
        <f>AC4/AD4</f>
        <v>0.83211678832116787</v>
      </c>
      <c r="AD10" s="35"/>
      <c r="AE10" s="3"/>
      <c r="AF10" s="10">
        <v>0.7</v>
      </c>
      <c r="AG10" s="8">
        <v>6.8750000000000006E-2</v>
      </c>
      <c r="AH10" s="8">
        <v>0.65693430656934304</v>
      </c>
      <c r="AI10" s="15"/>
      <c r="AJ10" s="15"/>
      <c r="AK10" s="3"/>
    </row>
    <row r="11" spans="1:37" ht="15.75" customHeight="1" thickBot="1" x14ac:dyDescent="0.3">
      <c r="A11" s="25">
        <v>1</v>
      </c>
      <c r="B11" s="25">
        <v>14</v>
      </c>
      <c r="C11" s="25">
        <v>0</v>
      </c>
      <c r="D11" s="26">
        <v>85</v>
      </c>
      <c r="E11" s="25">
        <v>2</v>
      </c>
      <c r="F11" s="25">
        <v>31</v>
      </c>
      <c r="G11" s="25">
        <v>0</v>
      </c>
      <c r="H11" s="25">
        <v>2</v>
      </c>
      <c r="I11" s="25">
        <v>3</v>
      </c>
      <c r="J11" s="25">
        <v>0</v>
      </c>
      <c r="K11" s="25">
        <v>1</v>
      </c>
      <c r="L11" s="26">
        <v>4</v>
      </c>
      <c r="M11" s="26">
        <v>1</v>
      </c>
      <c r="N11" s="26">
        <v>0</v>
      </c>
      <c r="Q11" s="27">
        <f t="shared" si="0"/>
        <v>2.209669691330518E-2</v>
      </c>
      <c r="R11" s="27">
        <f t="shared" si="1"/>
        <v>1.0223426370683355</v>
      </c>
      <c r="S11" s="27">
        <f t="shared" si="2"/>
        <v>0.50552394946801005</v>
      </c>
      <c r="T11" s="27">
        <f t="shared" si="3"/>
        <v>0.50552394946801005</v>
      </c>
      <c r="U11" s="27">
        <f t="shared" si="4"/>
        <v>-0.29625826465177729</v>
      </c>
      <c r="V11" s="3">
        <f t="shared" si="5"/>
        <v>1</v>
      </c>
      <c r="Z11" s="39"/>
      <c r="AA11" s="40"/>
      <c r="AB11" s="41" t="s">
        <v>34</v>
      </c>
      <c r="AC11" s="42">
        <f>AC3/AD3</f>
        <v>0.21249999999999999</v>
      </c>
      <c r="AD11" s="43"/>
      <c r="AE11" s="3"/>
      <c r="AF11" s="10">
        <v>0.8</v>
      </c>
      <c r="AG11" s="8">
        <v>0.05</v>
      </c>
      <c r="AH11" s="8">
        <v>0.54014598540145986</v>
      </c>
      <c r="AI11" s="15"/>
      <c r="AJ11" s="15"/>
      <c r="AK11" s="3"/>
    </row>
    <row r="12" spans="1:37" ht="15.75" customHeight="1" x14ac:dyDescent="0.25">
      <c r="A12" s="25">
        <v>0</v>
      </c>
      <c r="B12" s="25">
        <v>18</v>
      </c>
      <c r="C12" s="25">
        <v>0</v>
      </c>
      <c r="D12" s="26">
        <v>34</v>
      </c>
      <c r="E12" s="25">
        <v>0</v>
      </c>
      <c r="F12" s="25">
        <v>27</v>
      </c>
      <c r="G12" s="25">
        <v>0</v>
      </c>
      <c r="H12" s="25">
        <v>0</v>
      </c>
      <c r="I12" s="25">
        <v>3</v>
      </c>
      <c r="J12" s="25">
        <v>1</v>
      </c>
      <c r="K12" s="25">
        <v>1</v>
      </c>
      <c r="L12" s="26">
        <v>5</v>
      </c>
      <c r="M12" s="26">
        <v>1</v>
      </c>
      <c r="N12" s="26">
        <v>1</v>
      </c>
      <c r="Q12" s="27">
        <f t="shared" si="0"/>
        <v>-1.910857877243628</v>
      </c>
      <c r="R12" s="27">
        <f t="shared" si="1"/>
        <v>0.14795340627612538</v>
      </c>
      <c r="S12" s="27">
        <f t="shared" si="2"/>
        <v>0.12888450477800759</v>
      </c>
      <c r="T12" s="27">
        <f t="shared" si="3"/>
        <v>0.87111549522199239</v>
      </c>
      <c r="U12" s="27">
        <f t="shared" si="4"/>
        <v>-5.9924261051652571E-2</v>
      </c>
      <c r="V12" s="3">
        <f t="shared" si="5"/>
        <v>0</v>
      </c>
      <c r="Z12" s="3"/>
      <c r="AA12" s="3"/>
      <c r="AB12" s="3"/>
      <c r="AC12" s="3"/>
      <c r="AD12" s="3"/>
      <c r="AE12" s="3"/>
      <c r="AF12" s="16">
        <v>1</v>
      </c>
      <c r="AG12" s="17">
        <v>0</v>
      </c>
      <c r="AH12" s="17">
        <v>0</v>
      </c>
      <c r="AI12" s="15"/>
      <c r="AJ12" s="15"/>
      <c r="AK12" s="3"/>
    </row>
    <row r="13" spans="1:37" ht="15.75" customHeight="1" x14ac:dyDescent="0.25">
      <c r="A13" s="25">
        <v>1</v>
      </c>
      <c r="B13" s="25">
        <v>18</v>
      </c>
      <c r="C13" s="25">
        <v>1</v>
      </c>
      <c r="D13" s="26">
        <v>97</v>
      </c>
      <c r="E13" s="25">
        <v>1</v>
      </c>
      <c r="F13" s="25">
        <v>17</v>
      </c>
      <c r="G13" s="25">
        <v>0</v>
      </c>
      <c r="H13" s="25">
        <v>2</v>
      </c>
      <c r="I13" s="25">
        <v>7</v>
      </c>
      <c r="J13" s="25">
        <v>0</v>
      </c>
      <c r="K13" s="25">
        <v>4</v>
      </c>
      <c r="L13" s="26">
        <v>3</v>
      </c>
      <c r="M13" s="26">
        <v>1</v>
      </c>
      <c r="N13" s="26">
        <v>0</v>
      </c>
      <c r="Q13" s="27">
        <f t="shared" si="0"/>
        <v>2.2813806442566422</v>
      </c>
      <c r="R13" s="27">
        <f t="shared" si="1"/>
        <v>9.7901878495244414</v>
      </c>
      <c r="S13" s="27">
        <f t="shared" si="2"/>
        <v>0.90732320753395657</v>
      </c>
      <c r="T13" s="27">
        <f t="shared" si="3"/>
        <v>0.90732320753395657</v>
      </c>
      <c r="U13" s="27">
        <f t="shared" si="4"/>
        <v>-4.2237980586365027E-2</v>
      </c>
      <c r="V13" s="3">
        <f t="shared" si="5"/>
        <v>1</v>
      </c>
      <c r="W13" s="3"/>
      <c r="X13" s="3"/>
      <c r="Y13" s="3"/>
      <c r="Z13" s="3"/>
      <c r="AA13" s="3"/>
      <c r="AB13" s="3"/>
      <c r="AC13" s="3"/>
      <c r="AD13" s="3"/>
      <c r="AE13" s="3"/>
      <c r="AF13" s="6"/>
      <c r="AG13" s="3"/>
      <c r="AH13" s="3"/>
      <c r="AI13" s="3"/>
      <c r="AJ13" s="3"/>
      <c r="AK13" s="3"/>
    </row>
    <row r="14" spans="1:37" ht="15.75" customHeight="1" x14ac:dyDescent="0.25">
      <c r="A14" s="25">
        <v>1</v>
      </c>
      <c r="B14" s="25">
        <v>16</v>
      </c>
      <c r="C14" s="25">
        <v>1</v>
      </c>
      <c r="D14" s="26">
        <v>31</v>
      </c>
      <c r="E14" s="25">
        <v>0</v>
      </c>
      <c r="F14" s="25">
        <v>36</v>
      </c>
      <c r="G14" s="25">
        <v>1</v>
      </c>
      <c r="H14" s="25">
        <v>2</v>
      </c>
      <c r="I14" s="25">
        <v>7</v>
      </c>
      <c r="J14" s="25">
        <v>1</v>
      </c>
      <c r="K14" s="25">
        <v>1</v>
      </c>
      <c r="L14" s="26">
        <v>4</v>
      </c>
      <c r="M14" s="26">
        <v>1</v>
      </c>
      <c r="N14" s="26">
        <v>1</v>
      </c>
      <c r="Q14" s="27">
        <f t="shared" si="0"/>
        <v>0.80464858274462792</v>
      </c>
      <c r="R14" s="27">
        <f t="shared" si="1"/>
        <v>2.2359106231684911</v>
      </c>
      <c r="S14" s="27">
        <f t="shared" si="2"/>
        <v>0.69096797889280548</v>
      </c>
      <c r="T14" s="27">
        <f t="shared" si="3"/>
        <v>0.69096797889280548</v>
      </c>
      <c r="U14" s="27">
        <f t="shared" si="4"/>
        <v>-0.1605420784034953</v>
      </c>
      <c r="V14" s="3">
        <f t="shared" si="5"/>
        <v>1</v>
      </c>
      <c r="W14" s="3"/>
      <c r="X14" s="3"/>
      <c r="Y14" s="3"/>
      <c r="Z14" s="3"/>
      <c r="AA14" s="3"/>
      <c r="AB14" s="3"/>
      <c r="AC14" s="3"/>
      <c r="AD14" s="3"/>
      <c r="AE14" s="3"/>
      <c r="AF14" s="6"/>
      <c r="AG14" s="3"/>
      <c r="AH14" s="3"/>
      <c r="AI14" s="3"/>
      <c r="AJ14" s="3"/>
      <c r="AK14" s="3"/>
    </row>
    <row r="15" spans="1:37" ht="15.75" customHeight="1" x14ac:dyDescent="0.25">
      <c r="A15" s="25">
        <v>0</v>
      </c>
      <c r="B15" s="25">
        <v>13</v>
      </c>
      <c r="C15" s="25">
        <v>1</v>
      </c>
      <c r="D15" s="26">
        <v>34</v>
      </c>
      <c r="E15" s="25">
        <v>0</v>
      </c>
      <c r="F15" s="25">
        <v>10</v>
      </c>
      <c r="G15" s="25">
        <v>0</v>
      </c>
      <c r="H15" s="25">
        <v>0</v>
      </c>
      <c r="I15" s="25">
        <v>6</v>
      </c>
      <c r="J15" s="25">
        <v>0</v>
      </c>
      <c r="K15" s="25">
        <v>2</v>
      </c>
      <c r="L15" s="26">
        <v>3</v>
      </c>
      <c r="M15" s="26">
        <v>1</v>
      </c>
      <c r="N15" s="26">
        <v>0</v>
      </c>
      <c r="Q15" s="27">
        <f t="shared" si="0"/>
        <v>-0.87168545881186743</v>
      </c>
      <c r="R15" s="27">
        <f t="shared" si="1"/>
        <v>0.41824601840582221</v>
      </c>
      <c r="S15" s="27">
        <f t="shared" si="2"/>
        <v>0.29490371414964461</v>
      </c>
      <c r="T15" s="27">
        <f t="shared" si="3"/>
        <v>0.70509628585035533</v>
      </c>
      <c r="U15" s="27">
        <f t="shared" si="4"/>
        <v>-0.15175157299696693</v>
      </c>
      <c r="V15" s="3">
        <f t="shared" si="5"/>
        <v>0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5.75" customHeight="1" x14ac:dyDescent="0.25">
      <c r="A16" s="25">
        <v>0</v>
      </c>
      <c r="B16" s="25">
        <v>14</v>
      </c>
      <c r="C16" s="25">
        <v>0</v>
      </c>
      <c r="D16" s="26">
        <v>68</v>
      </c>
      <c r="E16" s="25">
        <v>0</v>
      </c>
      <c r="F16" s="25">
        <v>27</v>
      </c>
      <c r="G16" s="25">
        <v>0</v>
      </c>
      <c r="H16" s="25">
        <v>2</v>
      </c>
      <c r="I16" s="25">
        <v>3</v>
      </c>
      <c r="J16" s="25">
        <v>0</v>
      </c>
      <c r="K16" s="25">
        <v>1</v>
      </c>
      <c r="L16" s="26">
        <v>5</v>
      </c>
      <c r="M16" s="26">
        <v>3</v>
      </c>
      <c r="N16" s="26">
        <v>0</v>
      </c>
      <c r="Q16" s="27">
        <f t="shared" si="0"/>
        <v>-2.8175862618999621</v>
      </c>
      <c r="R16" s="27">
        <f t="shared" si="1"/>
        <v>5.9749989619666558E-2</v>
      </c>
      <c r="S16" s="27">
        <f t="shared" si="2"/>
        <v>5.6381212743498325E-2</v>
      </c>
      <c r="T16" s="27">
        <f t="shared" si="3"/>
        <v>0.94361878725650172</v>
      </c>
      <c r="U16" s="27">
        <f t="shared" si="4"/>
        <v>-2.5203420986310485E-2</v>
      </c>
      <c r="V16" s="3">
        <f t="shared" si="5"/>
        <v>0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15.75" customHeight="1" x14ac:dyDescent="0.25">
      <c r="A17" s="25">
        <v>1</v>
      </c>
      <c r="B17" s="25">
        <v>14</v>
      </c>
      <c r="C17" s="25">
        <v>1</v>
      </c>
      <c r="D17" s="26">
        <v>72</v>
      </c>
      <c r="E17" s="25">
        <v>1</v>
      </c>
      <c r="F17" s="25">
        <v>31</v>
      </c>
      <c r="G17" s="25">
        <v>1</v>
      </c>
      <c r="H17" s="25">
        <v>2</v>
      </c>
      <c r="I17" s="25">
        <v>6</v>
      </c>
      <c r="J17" s="25">
        <v>1</v>
      </c>
      <c r="K17" s="25">
        <v>3</v>
      </c>
      <c r="L17" s="26">
        <v>5</v>
      </c>
      <c r="M17" s="26">
        <v>3</v>
      </c>
      <c r="N17" s="26">
        <v>1</v>
      </c>
      <c r="Q17" s="27">
        <f t="shared" si="0"/>
        <v>1.5249123493507648</v>
      </c>
      <c r="R17" s="27">
        <f t="shared" si="1"/>
        <v>4.5947408196404025</v>
      </c>
      <c r="S17" s="27">
        <f t="shared" si="2"/>
        <v>0.82126071032826253</v>
      </c>
      <c r="T17" s="27">
        <f t="shared" si="3"/>
        <v>0.82126071032826253</v>
      </c>
      <c r="U17" s="27">
        <f t="shared" si="4"/>
        <v>-8.5518953619519625E-2</v>
      </c>
      <c r="V17" s="3">
        <f t="shared" si="5"/>
        <v>1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15.75" customHeight="1" x14ac:dyDescent="0.25">
      <c r="A18" s="25">
        <v>0</v>
      </c>
      <c r="B18" s="25">
        <v>17</v>
      </c>
      <c r="C18" s="25">
        <v>1</v>
      </c>
      <c r="D18" s="26">
        <v>51</v>
      </c>
      <c r="E18" s="25">
        <v>0</v>
      </c>
      <c r="F18" s="25">
        <v>5</v>
      </c>
      <c r="G18" s="25">
        <v>0</v>
      </c>
      <c r="H18" s="25">
        <v>0</v>
      </c>
      <c r="I18" s="25">
        <v>7</v>
      </c>
      <c r="J18" s="25">
        <v>0</v>
      </c>
      <c r="K18" s="25">
        <v>1</v>
      </c>
      <c r="L18" s="26">
        <v>3</v>
      </c>
      <c r="M18" s="26">
        <v>2</v>
      </c>
      <c r="N18" s="26">
        <v>0</v>
      </c>
      <c r="Q18" s="27">
        <f t="shared" si="0"/>
        <v>2.8592713899705302E-2</v>
      </c>
      <c r="R18" s="27">
        <f t="shared" si="1"/>
        <v>1.0290054095163979</v>
      </c>
      <c r="S18" s="27">
        <f t="shared" si="2"/>
        <v>0.50714769151929251</v>
      </c>
      <c r="T18" s="27">
        <f t="shared" si="3"/>
        <v>0.49285230848070749</v>
      </c>
      <c r="U18" s="27">
        <f t="shared" si="4"/>
        <v>-0.30728320490421324</v>
      </c>
      <c r="V18" s="3">
        <f t="shared" si="5"/>
        <v>1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15.75" customHeight="1" x14ac:dyDescent="0.25">
      <c r="A19" s="25">
        <v>0</v>
      </c>
      <c r="B19" s="25">
        <v>15</v>
      </c>
      <c r="C19" s="25">
        <v>1</v>
      </c>
      <c r="D19" s="26">
        <v>53</v>
      </c>
      <c r="E19" s="25">
        <v>0</v>
      </c>
      <c r="F19" s="25">
        <v>10</v>
      </c>
      <c r="G19" s="25">
        <v>1</v>
      </c>
      <c r="H19" s="25">
        <v>0</v>
      </c>
      <c r="I19" s="25">
        <v>7</v>
      </c>
      <c r="J19" s="25">
        <v>0</v>
      </c>
      <c r="K19" s="25">
        <v>1</v>
      </c>
      <c r="L19" s="26">
        <v>5</v>
      </c>
      <c r="M19" s="26">
        <v>4</v>
      </c>
      <c r="N19" s="26">
        <v>1</v>
      </c>
      <c r="Q19" s="27">
        <f t="shared" si="0"/>
        <v>-1.6163601369813922</v>
      </c>
      <c r="R19" s="27">
        <f t="shared" si="1"/>
        <v>0.19862033577246505</v>
      </c>
      <c r="S19" s="27">
        <f t="shared" si="2"/>
        <v>0.16570746369363226</v>
      </c>
      <c r="T19" s="27">
        <f t="shared" si="3"/>
        <v>0.83429253630636779</v>
      </c>
      <c r="U19" s="27">
        <f t="shared" si="4"/>
        <v>-7.8681641655849899E-2</v>
      </c>
      <c r="V19" s="3">
        <f t="shared" si="5"/>
        <v>0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15.75" customHeight="1" x14ac:dyDescent="0.25">
      <c r="A20" s="25">
        <v>0</v>
      </c>
      <c r="B20" s="25">
        <v>18</v>
      </c>
      <c r="C20" s="25">
        <v>1</v>
      </c>
      <c r="D20" s="26">
        <v>81</v>
      </c>
      <c r="E20" s="25">
        <v>0</v>
      </c>
      <c r="F20" s="25">
        <v>32</v>
      </c>
      <c r="G20" s="25">
        <v>0</v>
      </c>
      <c r="H20" s="25">
        <v>0</v>
      </c>
      <c r="I20" s="25">
        <v>3</v>
      </c>
      <c r="J20" s="25">
        <v>0</v>
      </c>
      <c r="K20" s="25">
        <v>1</v>
      </c>
      <c r="L20" s="26">
        <v>4</v>
      </c>
      <c r="M20" s="26">
        <v>2</v>
      </c>
      <c r="N20" s="26">
        <v>0</v>
      </c>
      <c r="Q20" s="27">
        <f t="shared" si="0"/>
        <v>-2.2028816511422016</v>
      </c>
      <c r="R20" s="27">
        <f t="shared" si="1"/>
        <v>0.11048432192280708</v>
      </c>
      <c r="S20" s="27">
        <f t="shared" si="2"/>
        <v>9.949201419746577E-2</v>
      </c>
      <c r="T20" s="27">
        <f t="shared" si="3"/>
        <v>0.90050798580253422</v>
      </c>
      <c r="U20" s="27">
        <f t="shared" si="4"/>
        <v>-4.5512431456778808E-2</v>
      </c>
      <c r="V20" s="3">
        <f t="shared" si="5"/>
        <v>0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15.75" customHeight="1" x14ac:dyDescent="0.25">
      <c r="A21" s="25">
        <v>1</v>
      </c>
      <c r="B21" s="25">
        <v>16</v>
      </c>
      <c r="C21" s="25">
        <v>1</v>
      </c>
      <c r="D21" s="26">
        <v>36</v>
      </c>
      <c r="E21" s="25">
        <v>0</v>
      </c>
      <c r="F21" s="25">
        <v>49</v>
      </c>
      <c r="G21" s="25">
        <v>0</v>
      </c>
      <c r="H21" s="25">
        <v>0</v>
      </c>
      <c r="I21" s="25">
        <v>7</v>
      </c>
      <c r="J21" s="25">
        <v>0</v>
      </c>
      <c r="K21" s="25">
        <v>3</v>
      </c>
      <c r="L21" s="26">
        <v>4</v>
      </c>
      <c r="M21" s="26">
        <v>2</v>
      </c>
      <c r="N21" s="26">
        <v>1</v>
      </c>
      <c r="Q21" s="27">
        <f t="shared" si="0"/>
        <v>-0.70874169343207338</v>
      </c>
      <c r="R21" s="27">
        <f t="shared" si="1"/>
        <v>0.49226322596585248</v>
      </c>
      <c r="S21" s="27">
        <f t="shared" si="2"/>
        <v>0.32987693953741976</v>
      </c>
      <c r="T21" s="27">
        <f t="shared" si="3"/>
        <v>0.32987693953741976</v>
      </c>
      <c r="U21" s="27">
        <f t="shared" si="4"/>
        <v>-0.48164804329581185</v>
      </c>
      <c r="V21" s="3">
        <f t="shared" si="5"/>
        <v>0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15.75" customHeight="1" x14ac:dyDescent="0.25">
      <c r="A22" s="25">
        <v>0</v>
      </c>
      <c r="B22" s="25">
        <v>18</v>
      </c>
      <c r="C22" s="25">
        <v>1</v>
      </c>
      <c r="D22" s="26">
        <v>38</v>
      </c>
      <c r="E22" s="25">
        <v>0</v>
      </c>
      <c r="F22" s="25">
        <v>49</v>
      </c>
      <c r="G22" s="25">
        <v>0</v>
      </c>
      <c r="H22" s="25">
        <v>0</v>
      </c>
      <c r="I22" s="25">
        <v>3</v>
      </c>
      <c r="J22" s="25">
        <v>0</v>
      </c>
      <c r="K22" s="25">
        <v>4</v>
      </c>
      <c r="L22" s="26">
        <v>3</v>
      </c>
      <c r="M22" s="26">
        <v>3</v>
      </c>
      <c r="N22" s="26">
        <v>0</v>
      </c>
      <c r="Q22" s="27">
        <f t="shared" si="0"/>
        <v>-1.9539697219092513</v>
      </c>
      <c r="R22" s="27">
        <f t="shared" si="1"/>
        <v>0.14171040263214066</v>
      </c>
      <c r="S22" s="27">
        <f t="shared" si="2"/>
        <v>0.12412114517432471</v>
      </c>
      <c r="T22" s="27">
        <f t="shared" si="3"/>
        <v>0.87587885482567529</v>
      </c>
      <c r="U22" s="27">
        <f t="shared" si="4"/>
        <v>-5.7555958123074298E-2</v>
      </c>
      <c r="V22" s="3">
        <f t="shared" si="5"/>
        <v>0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15.75" customHeight="1" x14ac:dyDescent="0.25">
      <c r="A23" s="25">
        <v>0</v>
      </c>
      <c r="B23" s="25">
        <v>16</v>
      </c>
      <c r="C23" s="25">
        <v>0</v>
      </c>
      <c r="D23" s="26">
        <v>48</v>
      </c>
      <c r="E23" s="25">
        <v>0</v>
      </c>
      <c r="F23" s="25">
        <v>26</v>
      </c>
      <c r="G23" s="25">
        <v>0</v>
      </c>
      <c r="H23" s="25">
        <v>0</v>
      </c>
      <c r="I23" s="25">
        <v>3</v>
      </c>
      <c r="J23" s="25">
        <v>0</v>
      </c>
      <c r="K23" s="25">
        <v>4</v>
      </c>
      <c r="L23" s="26">
        <v>3</v>
      </c>
      <c r="M23" s="26">
        <v>2</v>
      </c>
      <c r="N23" s="26">
        <v>1</v>
      </c>
      <c r="Q23" s="27">
        <f t="shared" si="0"/>
        <v>-2.7934364669505403</v>
      </c>
      <c r="R23" s="27">
        <f t="shared" si="1"/>
        <v>6.1210504199167709E-2</v>
      </c>
      <c r="S23" s="27">
        <f t="shared" si="2"/>
        <v>5.767988910490443E-2</v>
      </c>
      <c r="T23" s="27">
        <f t="shared" si="3"/>
        <v>0.9423201108950956</v>
      </c>
      <c r="U23" s="27">
        <f t="shared" si="4"/>
        <v>-2.5801540116508689E-2</v>
      </c>
      <c r="V23" s="3">
        <f t="shared" si="5"/>
        <v>0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5.75" customHeight="1" x14ac:dyDescent="0.25">
      <c r="A24" s="25">
        <v>0</v>
      </c>
      <c r="B24" s="25">
        <v>13</v>
      </c>
      <c r="C24" s="25">
        <v>1</v>
      </c>
      <c r="D24" s="26">
        <v>90</v>
      </c>
      <c r="E24" s="25">
        <v>0</v>
      </c>
      <c r="F24" s="25">
        <v>36</v>
      </c>
      <c r="G24" s="25">
        <v>0</v>
      </c>
      <c r="H24" s="25">
        <v>0</v>
      </c>
      <c r="I24" s="25">
        <v>3</v>
      </c>
      <c r="J24" s="25">
        <v>0</v>
      </c>
      <c r="K24" s="25">
        <v>4</v>
      </c>
      <c r="L24" s="26">
        <v>5</v>
      </c>
      <c r="M24" s="26">
        <v>3</v>
      </c>
      <c r="N24" s="26">
        <v>1</v>
      </c>
      <c r="Q24" s="27">
        <f t="shared" si="0"/>
        <v>-2.8034136083083254</v>
      </c>
      <c r="R24" s="27">
        <f t="shared" si="1"/>
        <v>6.0602834788773485E-2</v>
      </c>
      <c r="S24" s="27">
        <f t="shared" si="2"/>
        <v>5.7139989448399847E-2</v>
      </c>
      <c r="T24" s="27">
        <f t="shared" si="3"/>
        <v>0.94286001055160018</v>
      </c>
      <c r="U24" s="27">
        <f t="shared" si="4"/>
        <v>-2.5552783570283247E-2</v>
      </c>
      <c r="V24" s="3">
        <f t="shared" si="5"/>
        <v>0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5.75" customHeight="1" x14ac:dyDescent="0.25">
      <c r="A25" s="25">
        <v>0</v>
      </c>
      <c r="B25" s="25">
        <v>15</v>
      </c>
      <c r="C25" s="25">
        <v>1</v>
      </c>
      <c r="D25" s="26">
        <v>51</v>
      </c>
      <c r="E25" s="25">
        <v>0</v>
      </c>
      <c r="F25" s="25">
        <v>42</v>
      </c>
      <c r="G25" s="25">
        <v>0</v>
      </c>
      <c r="H25" s="25">
        <v>2</v>
      </c>
      <c r="I25" s="25">
        <v>3</v>
      </c>
      <c r="J25" s="25">
        <v>1</v>
      </c>
      <c r="K25" s="25">
        <v>4</v>
      </c>
      <c r="L25" s="26">
        <v>4</v>
      </c>
      <c r="M25" s="26">
        <v>2</v>
      </c>
      <c r="N25" s="26">
        <v>0</v>
      </c>
      <c r="Q25" s="27">
        <f t="shared" si="0"/>
        <v>-7.1947991440958425E-2</v>
      </c>
      <c r="R25" s="27">
        <f t="shared" si="1"/>
        <v>0.93057929264075434</v>
      </c>
      <c r="S25" s="27">
        <f t="shared" si="2"/>
        <v>0.48202075728671884</v>
      </c>
      <c r="T25" s="27">
        <f t="shared" si="3"/>
        <v>0.51797924271328122</v>
      </c>
      <c r="U25" s="27">
        <f t="shared" si="4"/>
        <v>-0.28568764364416088</v>
      </c>
      <c r="V25" s="3">
        <f t="shared" si="5"/>
        <v>1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15.75" customHeight="1" x14ac:dyDescent="0.25">
      <c r="A26" s="25">
        <v>0</v>
      </c>
      <c r="B26" s="25">
        <v>17</v>
      </c>
      <c r="C26" s="25">
        <v>0</v>
      </c>
      <c r="D26" s="26">
        <v>62</v>
      </c>
      <c r="E26" s="25">
        <v>0</v>
      </c>
      <c r="F26" s="25">
        <v>37</v>
      </c>
      <c r="G26" s="25">
        <v>1</v>
      </c>
      <c r="H26" s="25">
        <v>2</v>
      </c>
      <c r="I26" s="25">
        <v>3</v>
      </c>
      <c r="J26" s="25">
        <v>0</v>
      </c>
      <c r="K26" s="25">
        <v>1</v>
      </c>
      <c r="L26" s="26">
        <v>4</v>
      </c>
      <c r="M26" s="26">
        <v>2</v>
      </c>
      <c r="N26" s="26">
        <v>1</v>
      </c>
      <c r="Q26" s="27">
        <f t="shared" si="0"/>
        <v>-3.2931503772611475</v>
      </c>
      <c r="R26" s="27">
        <f t="shared" si="1"/>
        <v>3.7136670392138305E-2</v>
      </c>
      <c r="S26" s="27">
        <f t="shared" si="2"/>
        <v>3.5806920584629448E-2</v>
      </c>
      <c r="T26" s="27">
        <f t="shared" si="3"/>
        <v>0.96419307941537058</v>
      </c>
      <c r="U26" s="27">
        <f t="shared" si="4"/>
        <v>-1.5835990030467192E-2</v>
      </c>
      <c r="V26" s="3">
        <f t="shared" si="5"/>
        <v>0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5.75" customHeight="1" x14ac:dyDescent="0.25">
      <c r="A27" s="25">
        <v>1</v>
      </c>
      <c r="B27" s="25">
        <v>15</v>
      </c>
      <c r="C27" s="25">
        <v>1</v>
      </c>
      <c r="D27" s="26">
        <v>37</v>
      </c>
      <c r="E27" s="25">
        <v>0</v>
      </c>
      <c r="F27" s="25">
        <v>23</v>
      </c>
      <c r="G27" s="25">
        <v>0</v>
      </c>
      <c r="H27" s="25">
        <v>2</v>
      </c>
      <c r="I27" s="25">
        <v>3</v>
      </c>
      <c r="J27" s="25">
        <v>0</v>
      </c>
      <c r="K27" s="25">
        <v>3</v>
      </c>
      <c r="L27" s="26">
        <v>4</v>
      </c>
      <c r="M27" s="26">
        <v>1</v>
      </c>
      <c r="N27" s="26">
        <v>1</v>
      </c>
      <c r="Q27" s="27">
        <f t="shared" si="0"/>
        <v>-2.0053298105454598</v>
      </c>
      <c r="R27" s="27">
        <f t="shared" si="1"/>
        <v>0.1346158906329622</v>
      </c>
      <c r="S27" s="27">
        <f t="shared" si="2"/>
        <v>0.11864446086495822</v>
      </c>
      <c r="T27" s="27">
        <f t="shared" si="3"/>
        <v>0.11864446086495822</v>
      </c>
      <c r="U27" s="27">
        <f t="shared" si="4"/>
        <v>-0.92575253281063363</v>
      </c>
      <c r="V27" s="3">
        <f t="shared" si="5"/>
        <v>0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15.75" customHeight="1" x14ac:dyDescent="0.25">
      <c r="A28" s="25">
        <v>1</v>
      </c>
      <c r="B28" s="25">
        <v>15</v>
      </c>
      <c r="C28" s="25">
        <v>1</v>
      </c>
      <c r="D28" s="26">
        <v>88</v>
      </c>
      <c r="E28" s="25">
        <v>2</v>
      </c>
      <c r="F28" s="25">
        <v>29</v>
      </c>
      <c r="G28" s="25">
        <v>0</v>
      </c>
      <c r="H28" s="25">
        <v>2</v>
      </c>
      <c r="I28" s="25">
        <v>7</v>
      </c>
      <c r="J28" s="25">
        <v>0</v>
      </c>
      <c r="K28" s="25">
        <v>3</v>
      </c>
      <c r="L28" s="26">
        <v>5</v>
      </c>
      <c r="M28" s="26">
        <v>1</v>
      </c>
      <c r="N28" s="26">
        <v>0</v>
      </c>
      <c r="Q28" s="27">
        <f t="shared" si="0"/>
        <v>2.4801029182206653</v>
      </c>
      <c r="R28" s="27">
        <f t="shared" si="1"/>
        <v>11.942493454779544</v>
      </c>
      <c r="S28" s="27">
        <f t="shared" si="2"/>
        <v>0.92273513573764188</v>
      </c>
      <c r="T28" s="27">
        <f t="shared" si="3"/>
        <v>0.92273513573764188</v>
      </c>
      <c r="U28" s="27">
        <f t="shared" si="4"/>
        <v>-3.4922942089080838E-2</v>
      </c>
      <c r="V28" s="3">
        <f t="shared" si="5"/>
        <v>1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t="15.75" customHeight="1" x14ac:dyDescent="0.25">
      <c r="A29" s="25">
        <v>1</v>
      </c>
      <c r="B29" s="25">
        <v>14</v>
      </c>
      <c r="C29" s="25">
        <v>1</v>
      </c>
      <c r="D29" s="26">
        <v>22</v>
      </c>
      <c r="E29" s="25">
        <v>2</v>
      </c>
      <c r="F29" s="25">
        <v>24</v>
      </c>
      <c r="G29" s="25">
        <v>0</v>
      </c>
      <c r="H29" s="25">
        <v>2</v>
      </c>
      <c r="I29" s="25">
        <v>7</v>
      </c>
      <c r="J29" s="25">
        <v>1</v>
      </c>
      <c r="K29" s="25">
        <v>2</v>
      </c>
      <c r="L29" s="26">
        <v>3</v>
      </c>
      <c r="M29" s="26">
        <v>1</v>
      </c>
      <c r="N29" s="26">
        <v>0</v>
      </c>
      <c r="Q29" s="27">
        <f t="shared" si="0"/>
        <v>4.5190407197642335</v>
      </c>
      <c r="R29" s="27">
        <f t="shared" si="1"/>
        <v>91.747544144979855</v>
      </c>
      <c r="S29" s="27">
        <f t="shared" si="2"/>
        <v>0.98921804335393682</v>
      </c>
      <c r="T29" s="27">
        <f t="shared" si="3"/>
        <v>0.98921804335393682</v>
      </c>
      <c r="U29" s="27">
        <f t="shared" si="4"/>
        <v>-4.7079706997579249E-3</v>
      </c>
      <c r="V29" s="3">
        <f t="shared" si="5"/>
        <v>1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ht="15.75" customHeight="1" x14ac:dyDescent="0.25">
      <c r="A30" s="25">
        <v>0</v>
      </c>
      <c r="B30" s="25">
        <v>18</v>
      </c>
      <c r="C30" s="25">
        <v>0</v>
      </c>
      <c r="D30" s="26">
        <v>25</v>
      </c>
      <c r="E30" s="25">
        <v>0</v>
      </c>
      <c r="F30" s="25">
        <v>34</v>
      </c>
      <c r="G30" s="25">
        <v>0</v>
      </c>
      <c r="H30" s="25">
        <v>0</v>
      </c>
      <c r="I30" s="25">
        <v>3</v>
      </c>
      <c r="J30" s="25">
        <v>0</v>
      </c>
      <c r="K30" s="25">
        <v>2</v>
      </c>
      <c r="L30" s="26">
        <v>5</v>
      </c>
      <c r="M30" s="26">
        <v>1</v>
      </c>
      <c r="N30" s="26">
        <v>1</v>
      </c>
      <c r="Q30" s="27">
        <f t="shared" si="0"/>
        <v>-3.6838067618847479</v>
      </c>
      <c r="R30" s="27">
        <f t="shared" si="1"/>
        <v>2.5127139502882312E-2</v>
      </c>
      <c r="S30" s="27">
        <f t="shared" si="2"/>
        <v>2.4511242103167109E-2</v>
      </c>
      <c r="T30" s="27">
        <f t="shared" si="3"/>
        <v>0.97548875789683287</v>
      </c>
      <c r="U30" s="27">
        <f t="shared" si="4"/>
        <v>-1.0777731304321234E-2</v>
      </c>
      <c r="V30" s="3">
        <f t="shared" si="5"/>
        <v>0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15.75" customHeight="1" x14ac:dyDescent="0.25">
      <c r="A31" s="25">
        <v>0</v>
      </c>
      <c r="B31" s="25">
        <v>13</v>
      </c>
      <c r="C31" s="25">
        <v>0</v>
      </c>
      <c r="D31" s="26">
        <v>20</v>
      </c>
      <c r="E31" s="25">
        <v>0</v>
      </c>
      <c r="F31" s="25">
        <v>22</v>
      </c>
      <c r="G31" s="25">
        <v>0</v>
      </c>
      <c r="H31" s="25">
        <v>0</v>
      </c>
      <c r="I31" s="25">
        <v>3</v>
      </c>
      <c r="J31" s="25">
        <v>0</v>
      </c>
      <c r="K31" s="25">
        <v>1</v>
      </c>
      <c r="L31" s="26">
        <v>5</v>
      </c>
      <c r="M31" s="26">
        <v>4</v>
      </c>
      <c r="N31" s="26">
        <v>0</v>
      </c>
      <c r="Q31" s="27">
        <f t="shared" si="0"/>
        <v>-3.7268370458215303</v>
      </c>
      <c r="R31" s="27">
        <f t="shared" si="1"/>
        <v>2.4068844219220353E-2</v>
      </c>
      <c r="S31" s="27">
        <f t="shared" si="2"/>
        <v>2.350315054997219E-2</v>
      </c>
      <c r="T31" s="27">
        <f t="shared" si="3"/>
        <v>0.97649684945002779</v>
      </c>
      <c r="U31" s="27">
        <f t="shared" si="4"/>
        <v>-1.0329153572926771E-2</v>
      </c>
      <c r="V31" s="3">
        <f t="shared" si="5"/>
        <v>0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ht="15.75" customHeight="1" x14ac:dyDescent="0.25">
      <c r="A32" s="25">
        <v>0</v>
      </c>
      <c r="B32" s="25">
        <v>18</v>
      </c>
      <c r="C32" s="25">
        <v>0</v>
      </c>
      <c r="D32" s="26">
        <v>56</v>
      </c>
      <c r="E32" s="25">
        <v>0</v>
      </c>
      <c r="F32" s="25">
        <v>49</v>
      </c>
      <c r="G32" s="25">
        <v>0</v>
      </c>
      <c r="H32" s="25">
        <v>0</v>
      </c>
      <c r="I32" s="25">
        <v>3</v>
      </c>
      <c r="J32" s="25">
        <v>0</v>
      </c>
      <c r="K32" s="25">
        <v>2</v>
      </c>
      <c r="L32" s="26">
        <v>5</v>
      </c>
      <c r="M32" s="26">
        <v>2</v>
      </c>
      <c r="N32" s="26">
        <v>0</v>
      </c>
      <c r="Q32" s="27">
        <f t="shared" si="0"/>
        <v>-3.4177208929464076</v>
      </c>
      <c r="R32" s="27">
        <f t="shared" si="1"/>
        <v>3.2787075104384403E-2</v>
      </c>
      <c r="S32" s="27">
        <f t="shared" si="2"/>
        <v>3.1746209741316325E-2</v>
      </c>
      <c r="T32" s="27">
        <f t="shared" si="3"/>
        <v>0.96825379025868363</v>
      </c>
      <c r="U32" s="27">
        <f t="shared" si="4"/>
        <v>-1.4010794279695857E-2</v>
      </c>
      <c r="V32" s="3">
        <f t="shared" si="5"/>
        <v>0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15.75" customHeight="1" x14ac:dyDescent="0.25">
      <c r="A33" s="25">
        <v>0</v>
      </c>
      <c r="B33" s="25">
        <v>14</v>
      </c>
      <c r="C33" s="25">
        <v>1</v>
      </c>
      <c r="D33" s="26">
        <v>94</v>
      </c>
      <c r="E33" s="25">
        <v>0</v>
      </c>
      <c r="F33" s="25">
        <v>1</v>
      </c>
      <c r="G33" s="25">
        <v>0</v>
      </c>
      <c r="H33" s="25">
        <v>0</v>
      </c>
      <c r="I33" s="25">
        <v>3</v>
      </c>
      <c r="J33" s="25">
        <v>0</v>
      </c>
      <c r="K33" s="25">
        <v>2</v>
      </c>
      <c r="L33" s="26">
        <v>5</v>
      </c>
      <c r="M33" s="26">
        <v>2</v>
      </c>
      <c r="N33" s="26">
        <v>1</v>
      </c>
      <c r="Q33" s="27">
        <f t="shared" si="0"/>
        <v>-2.7013193879040629</v>
      </c>
      <c r="R33" s="27">
        <f t="shared" si="1"/>
        <v>6.7116901068592624E-2</v>
      </c>
      <c r="S33" s="27">
        <f t="shared" si="2"/>
        <v>6.2895546871559155E-2</v>
      </c>
      <c r="T33" s="27">
        <f t="shared" si="3"/>
        <v>0.93710445312844082</v>
      </c>
      <c r="U33" s="27">
        <f t="shared" si="4"/>
        <v>-2.8211998344859622E-2</v>
      </c>
      <c r="V33" s="3">
        <f t="shared" si="5"/>
        <v>0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ht="15.75" customHeight="1" x14ac:dyDescent="0.25">
      <c r="A34" s="25">
        <v>1</v>
      </c>
      <c r="B34" s="25">
        <v>18</v>
      </c>
      <c r="C34" s="25">
        <v>1</v>
      </c>
      <c r="D34" s="26">
        <v>48</v>
      </c>
      <c r="E34" s="25">
        <v>0</v>
      </c>
      <c r="F34" s="25">
        <v>4</v>
      </c>
      <c r="G34" s="25">
        <v>0</v>
      </c>
      <c r="H34" s="25">
        <v>2</v>
      </c>
      <c r="I34" s="25">
        <v>7</v>
      </c>
      <c r="J34" s="25">
        <v>1</v>
      </c>
      <c r="K34" s="25">
        <v>1</v>
      </c>
      <c r="L34" s="26">
        <v>3</v>
      </c>
      <c r="M34" s="26">
        <v>4</v>
      </c>
      <c r="N34" s="26">
        <v>0</v>
      </c>
      <c r="Q34" s="27">
        <f t="shared" si="0"/>
        <v>2.6348235248901197</v>
      </c>
      <c r="R34" s="27">
        <f t="shared" si="1"/>
        <v>13.940852032672588</v>
      </c>
      <c r="S34" s="27">
        <f t="shared" si="2"/>
        <v>0.9330694127876239</v>
      </c>
      <c r="T34" s="27">
        <f t="shared" si="3"/>
        <v>0.9330694127876239</v>
      </c>
      <c r="U34" s="27">
        <f t="shared" si="4"/>
        <v>-3.0086047068808529E-2</v>
      </c>
      <c r="V34" s="3">
        <f t="shared" si="5"/>
        <v>1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5.75" customHeight="1" x14ac:dyDescent="0.25">
      <c r="A35" s="25">
        <v>0</v>
      </c>
      <c r="B35" s="25">
        <v>17</v>
      </c>
      <c r="C35" s="25">
        <v>0</v>
      </c>
      <c r="D35" s="26">
        <v>31</v>
      </c>
      <c r="E35" s="25">
        <v>2</v>
      </c>
      <c r="F35" s="25">
        <v>37</v>
      </c>
      <c r="G35" s="25">
        <v>0</v>
      </c>
      <c r="H35" s="25">
        <v>0</v>
      </c>
      <c r="I35" s="25">
        <v>3</v>
      </c>
      <c r="J35" s="25">
        <v>0</v>
      </c>
      <c r="K35" s="25">
        <v>2</v>
      </c>
      <c r="L35" s="26">
        <v>5</v>
      </c>
      <c r="M35" s="26">
        <v>3</v>
      </c>
      <c r="N35" s="26">
        <v>0</v>
      </c>
      <c r="Q35" s="27">
        <f t="shared" si="0"/>
        <v>-0.95569922196497092</v>
      </c>
      <c r="R35" s="27">
        <f t="shared" si="1"/>
        <v>0.38454316949671197</v>
      </c>
      <c r="S35" s="27">
        <f t="shared" si="2"/>
        <v>0.27774010805058191</v>
      </c>
      <c r="T35" s="27">
        <f t="shared" si="3"/>
        <v>0.72225989194941809</v>
      </c>
      <c r="U35" s="27">
        <f t="shared" si="4"/>
        <v>-0.1413065014192052</v>
      </c>
      <c r="V35" s="3">
        <f t="shared" si="5"/>
        <v>0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ht="15.75" customHeight="1" x14ac:dyDescent="0.25">
      <c r="A36" s="25">
        <v>1</v>
      </c>
      <c r="B36" s="25">
        <v>18</v>
      </c>
      <c r="C36" s="25">
        <v>1</v>
      </c>
      <c r="D36" s="26">
        <v>79</v>
      </c>
      <c r="E36" s="25">
        <v>2</v>
      </c>
      <c r="F36" s="25">
        <v>9</v>
      </c>
      <c r="G36" s="25">
        <v>1</v>
      </c>
      <c r="H36" s="25">
        <v>0</v>
      </c>
      <c r="I36" s="25">
        <v>7</v>
      </c>
      <c r="J36" s="25">
        <v>1</v>
      </c>
      <c r="K36" s="25">
        <v>2</v>
      </c>
      <c r="L36" s="26">
        <v>3</v>
      </c>
      <c r="M36" s="26">
        <v>2</v>
      </c>
      <c r="N36" s="26">
        <v>1</v>
      </c>
      <c r="Q36" s="27">
        <f t="shared" si="0"/>
        <v>3.6321182867432897</v>
      </c>
      <c r="R36" s="27">
        <f t="shared" si="1"/>
        <v>37.79278784776934</v>
      </c>
      <c r="S36" s="27">
        <f t="shared" si="2"/>
        <v>0.97422201250592766</v>
      </c>
      <c r="T36" s="27">
        <f t="shared" si="3"/>
        <v>0.97422201250592766</v>
      </c>
      <c r="U36" s="27">
        <f t="shared" si="4"/>
        <v>-1.1342061787597731E-2</v>
      </c>
      <c r="V36" s="3">
        <f t="shared" si="5"/>
        <v>1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5" x14ac:dyDescent="0.25">
      <c r="A37" s="25">
        <v>1</v>
      </c>
      <c r="B37" s="25">
        <v>14</v>
      </c>
      <c r="C37" s="25">
        <v>1</v>
      </c>
      <c r="D37" s="26">
        <v>67</v>
      </c>
      <c r="E37" s="25">
        <v>0</v>
      </c>
      <c r="F37" s="25">
        <v>16</v>
      </c>
      <c r="G37" s="25">
        <v>0</v>
      </c>
      <c r="H37" s="25">
        <v>0</v>
      </c>
      <c r="I37" s="25">
        <v>3</v>
      </c>
      <c r="J37" s="25">
        <v>0</v>
      </c>
      <c r="K37" s="25">
        <v>3</v>
      </c>
      <c r="L37" s="26">
        <v>3</v>
      </c>
      <c r="M37" s="26">
        <v>4</v>
      </c>
      <c r="N37" s="26">
        <v>0</v>
      </c>
      <c r="Q37" s="27">
        <f t="shared" si="0"/>
        <v>-1.9003306971855309</v>
      </c>
      <c r="R37" s="27">
        <f t="shared" si="1"/>
        <v>0.14951916547877203</v>
      </c>
      <c r="S37" s="27">
        <f t="shared" si="2"/>
        <v>0.13007105054790249</v>
      </c>
      <c r="T37" s="27">
        <f t="shared" si="3"/>
        <v>0.13007105054790249</v>
      </c>
      <c r="U37" s="27">
        <f t="shared" si="4"/>
        <v>-0.8858193520649652</v>
      </c>
      <c r="V37" s="3">
        <f t="shared" si="5"/>
        <v>0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15" x14ac:dyDescent="0.25">
      <c r="A38" s="25">
        <v>0</v>
      </c>
      <c r="B38" s="25">
        <v>16</v>
      </c>
      <c r="C38" s="25">
        <v>1</v>
      </c>
      <c r="D38" s="26">
        <v>38</v>
      </c>
      <c r="E38" s="25">
        <v>0</v>
      </c>
      <c r="F38" s="25">
        <v>37</v>
      </c>
      <c r="G38" s="25">
        <v>0</v>
      </c>
      <c r="H38" s="25">
        <v>0</v>
      </c>
      <c r="I38" s="25">
        <v>7</v>
      </c>
      <c r="J38" s="25">
        <v>0</v>
      </c>
      <c r="K38" s="25">
        <v>1</v>
      </c>
      <c r="L38" s="26">
        <v>3</v>
      </c>
      <c r="M38" s="26">
        <v>3</v>
      </c>
      <c r="N38" s="26">
        <v>0</v>
      </c>
      <c r="Q38" s="27">
        <f t="shared" si="0"/>
        <v>-0.18369605721536431</v>
      </c>
      <c r="R38" s="27">
        <f t="shared" si="1"/>
        <v>0.83218870314303928</v>
      </c>
      <c r="S38" s="27">
        <f t="shared" si="2"/>
        <v>0.4542046906606596</v>
      </c>
      <c r="T38" s="27">
        <f t="shared" si="3"/>
        <v>0.5457953093393404</v>
      </c>
      <c r="U38" s="27">
        <f t="shared" si="4"/>
        <v>-0.2629702010530674</v>
      </c>
      <c r="V38" s="3">
        <f t="shared" si="5"/>
        <v>1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15" x14ac:dyDescent="0.25">
      <c r="A39" s="25">
        <v>0</v>
      </c>
      <c r="B39" s="25">
        <v>18</v>
      </c>
      <c r="C39" s="25">
        <v>1</v>
      </c>
      <c r="D39" s="26">
        <v>91</v>
      </c>
      <c r="E39" s="25">
        <v>0</v>
      </c>
      <c r="F39" s="25">
        <v>35</v>
      </c>
      <c r="G39" s="25">
        <v>0</v>
      </c>
      <c r="H39" s="25">
        <v>0</v>
      </c>
      <c r="I39" s="25">
        <v>3</v>
      </c>
      <c r="J39" s="25">
        <v>1</v>
      </c>
      <c r="K39" s="25">
        <v>3</v>
      </c>
      <c r="L39" s="26">
        <v>5</v>
      </c>
      <c r="M39" s="26">
        <v>1</v>
      </c>
      <c r="N39" s="26">
        <v>0</v>
      </c>
      <c r="Q39" s="27">
        <f t="shared" si="0"/>
        <v>-0.78380195977914147</v>
      </c>
      <c r="R39" s="27">
        <f t="shared" si="1"/>
        <v>0.45666647899905205</v>
      </c>
      <c r="S39" s="27">
        <f t="shared" si="2"/>
        <v>0.31350105572062748</v>
      </c>
      <c r="T39" s="27">
        <f t="shared" si="3"/>
        <v>0.68649894427937252</v>
      </c>
      <c r="U39" s="27">
        <f t="shared" si="4"/>
        <v>-0.16336012629903307</v>
      </c>
      <c r="V39" s="3">
        <f t="shared" si="5"/>
        <v>0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ht="15" x14ac:dyDescent="0.25">
      <c r="A40" s="25">
        <v>0</v>
      </c>
      <c r="B40" s="25">
        <v>15</v>
      </c>
      <c r="C40" s="25">
        <v>1</v>
      </c>
      <c r="D40" s="26">
        <v>33</v>
      </c>
      <c r="E40" s="25">
        <v>0</v>
      </c>
      <c r="F40" s="25">
        <v>39</v>
      </c>
      <c r="G40" s="25">
        <v>0</v>
      </c>
      <c r="H40" s="25">
        <v>0</v>
      </c>
      <c r="I40" s="25">
        <v>3</v>
      </c>
      <c r="J40" s="25">
        <v>0</v>
      </c>
      <c r="K40" s="25">
        <v>4</v>
      </c>
      <c r="L40" s="26">
        <v>5</v>
      </c>
      <c r="M40" s="26">
        <v>2</v>
      </c>
      <c r="N40" s="26">
        <v>0</v>
      </c>
      <c r="Q40" s="27">
        <f t="shared" si="0"/>
        <v>-2.9323580771893605</v>
      </c>
      <c r="R40" s="27">
        <f t="shared" si="1"/>
        <v>5.3271272148808238E-2</v>
      </c>
      <c r="S40" s="27">
        <f t="shared" si="2"/>
        <v>5.0576972483193268E-2</v>
      </c>
      <c r="T40" s="27">
        <f t="shared" si="3"/>
        <v>0.94942302751680674</v>
      </c>
      <c r="U40" s="27">
        <f t="shared" si="4"/>
        <v>-2.2540239015172735E-2</v>
      </c>
      <c r="V40" s="3">
        <f t="shared" si="5"/>
        <v>0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ht="15" x14ac:dyDescent="0.25">
      <c r="A41" s="25">
        <v>1</v>
      </c>
      <c r="B41" s="25">
        <v>18</v>
      </c>
      <c r="C41" s="25">
        <v>1</v>
      </c>
      <c r="D41" s="26">
        <v>69</v>
      </c>
      <c r="E41" s="25">
        <v>0</v>
      </c>
      <c r="F41" s="25">
        <v>11</v>
      </c>
      <c r="G41" s="25">
        <v>0</v>
      </c>
      <c r="H41" s="25">
        <v>2</v>
      </c>
      <c r="I41" s="25">
        <v>7</v>
      </c>
      <c r="J41" s="25">
        <v>1</v>
      </c>
      <c r="K41" s="25">
        <v>1</v>
      </c>
      <c r="L41" s="26">
        <v>5</v>
      </c>
      <c r="M41" s="26">
        <v>1</v>
      </c>
      <c r="N41" s="26">
        <v>1</v>
      </c>
      <c r="Q41" s="27">
        <f t="shared" si="0"/>
        <v>1.6767797022601476</v>
      </c>
      <c r="R41" s="27">
        <f t="shared" si="1"/>
        <v>5.3483050747744816</v>
      </c>
      <c r="S41" s="27">
        <f t="shared" si="2"/>
        <v>0.84247763958704769</v>
      </c>
      <c r="T41" s="27">
        <f t="shared" si="3"/>
        <v>0.84247763958704769</v>
      </c>
      <c r="U41" s="27">
        <f t="shared" si="4"/>
        <v>-7.4441617023778939E-2</v>
      </c>
      <c r="V41" s="3">
        <f t="shared" si="5"/>
        <v>1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5" x14ac:dyDescent="0.25">
      <c r="A42" s="25">
        <v>1</v>
      </c>
      <c r="B42" s="25">
        <v>16</v>
      </c>
      <c r="C42" s="25">
        <v>1</v>
      </c>
      <c r="D42" s="26">
        <v>45</v>
      </c>
      <c r="E42" s="25">
        <v>1</v>
      </c>
      <c r="F42" s="25">
        <v>3</v>
      </c>
      <c r="G42" s="25">
        <v>0</v>
      </c>
      <c r="H42" s="25">
        <v>2</v>
      </c>
      <c r="I42" s="25">
        <v>6</v>
      </c>
      <c r="J42" s="25">
        <v>1</v>
      </c>
      <c r="K42" s="25">
        <v>4</v>
      </c>
      <c r="L42" s="26">
        <v>5</v>
      </c>
      <c r="M42" s="26">
        <v>1</v>
      </c>
      <c r="N42" s="26">
        <v>0</v>
      </c>
      <c r="Q42" s="27">
        <f t="shared" si="0"/>
        <v>2.4551612189166834</v>
      </c>
      <c r="R42" s="27">
        <f t="shared" si="1"/>
        <v>11.648311325641943</v>
      </c>
      <c r="S42" s="27">
        <f t="shared" si="2"/>
        <v>0.92093806246113674</v>
      </c>
      <c r="T42" s="27">
        <f t="shared" si="3"/>
        <v>0.92093806246113674</v>
      </c>
      <c r="U42" s="27">
        <f t="shared" si="4"/>
        <v>-3.5769577225386741E-2</v>
      </c>
      <c r="V42" s="3">
        <f t="shared" si="5"/>
        <v>1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ht="15" x14ac:dyDescent="0.25">
      <c r="A43" s="25">
        <v>1</v>
      </c>
      <c r="B43" s="25">
        <v>14</v>
      </c>
      <c r="C43" s="25">
        <v>1</v>
      </c>
      <c r="D43" s="26">
        <v>37</v>
      </c>
      <c r="E43" s="25">
        <v>1</v>
      </c>
      <c r="F43" s="25">
        <v>36</v>
      </c>
      <c r="G43" s="25">
        <v>0</v>
      </c>
      <c r="H43" s="25">
        <v>0</v>
      </c>
      <c r="I43" s="25">
        <v>7</v>
      </c>
      <c r="J43" s="25">
        <v>1</v>
      </c>
      <c r="K43" s="25">
        <v>1</v>
      </c>
      <c r="L43" s="26">
        <v>3</v>
      </c>
      <c r="M43" s="26">
        <v>3</v>
      </c>
      <c r="N43" s="26">
        <v>1</v>
      </c>
      <c r="Q43" s="27">
        <f t="shared" si="0"/>
        <v>2.5751549814518571</v>
      </c>
      <c r="R43" s="27">
        <f t="shared" si="1"/>
        <v>13.133352426798378</v>
      </c>
      <c r="S43" s="27">
        <f t="shared" si="2"/>
        <v>0.92924537860501588</v>
      </c>
      <c r="T43" s="27">
        <f t="shared" si="3"/>
        <v>0.92924537860501588</v>
      </c>
      <c r="U43" s="27">
        <f t="shared" si="4"/>
        <v>-3.1869590093771161E-2</v>
      </c>
      <c r="V43" s="3">
        <f t="shared" si="5"/>
        <v>1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5" x14ac:dyDescent="0.25">
      <c r="A44" s="25">
        <v>0</v>
      </c>
      <c r="B44" s="25">
        <v>16</v>
      </c>
      <c r="C44" s="25">
        <v>1</v>
      </c>
      <c r="D44" s="26">
        <v>60</v>
      </c>
      <c r="E44" s="25">
        <v>0</v>
      </c>
      <c r="F44" s="25">
        <v>29</v>
      </c>
      <c r="G44" s="25">
        <v>1</v>
      </c>
      <c r="H44" s="25">
        <v>0</v>
      </c>
      <c r="I44" s="25">
        <v>3</v>
      </c>
      <c r="J44" s="25">
        <v>1</v>
      </c>
      <c r="K44" s="25">
        <v>2</v>
      </c>
      <c r="L44" s="26">
        <v>5</v>
      </c>
      <c r="M44" s="26">
        <v>1</v>
      </c>
      <c r="N44" s="26">
        <v>1</v>
      </c>
      <c r="Q44" s="27">
        <f t="shared" si="0"/>
        <v>-1.9915626286927139</v>
      </c>
      <c r="R44" s="27">
        <f t="shared" si="1"/>
        <v>0.13648198805668499</v>
      </c>
      <c r="S44" s="27">
        <f t="shared" si="2"/>
        <v>0.12009164200662861</v>
      </c>
      <c r="T44" s="27">
        <f t="shared" si="3"/>
        <v>0.87990835799337141</v>
      </c>
      <c r="U44" s="27">
        <f t="shared" si="4"/>
        <v>-5.5562557043322663E-2</v>
      </c>
      <c r="V44" s="3">
        <f t="shared" si="5"/>
        <v>0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15" x14ac:dyDescent="0.25">
      <c r="A45" s="25">
        <v>1</v>
      </c>
      <c r="B45" s="25">
        <v>18</v>
      </c>
      <c r="C45" s="25">
        <v>0</v>
      </c>
      <c r="D45" s="26">
        <v>76</v>
      </c>
      <c r="E45" s="25">
        <v>3</v>
      </c>
      <c r="F45" s="25">
        <v>48</v>
      </c>
      <c r="G45" s="25">
        <v>0</v>
      </c>
      <c r="H45" s="25">
        <v>2</v>
      </c>
      <c r="I45" s="25">
        <v>7</v>
      </c>
      <c r="J45" s="25">
        <v>0</v>
      </c>
      <c r="K45" s="25">
        <v>1</v>
      </c>
      <c r="L45" s="26">
        <v>4</v>
      </c>
      <c r="M45" s="26">
        <v>3</v>
      </c>
      <c r="N45" s="26">
        <v>0</v>
      </c>
      <c r="Q45" s="27">
        <f t="shared" si="0"/>
        <v>3.5398216534232168</v>
      </c>
      <c r="R45" s="27">
        <f t="shared" si="1"/>
        <v>34.460772681928134</v>
      </c>
      <c r="S45" s="27">
        <f t="shared" si="2"/>
        <v>0.97179982486648886</v>
      </c>
      <c r="T45" s="27">
        <f t="shared" si="3"/>
        <v>0.97179982486648886</v>
      </c>
      <c r="U45" s="27">
        <f t="shared" si="4"/>
        <v>-1.2423183539656246E-2</v>
      </c>
      <c r="V45" s="3">
        <f t="shared" si="5"/>
        <v>1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15" x14ac:dyDescent="0.25">
      <c r="A46" s="25">
        <v>0</v>
      </c>
      <c r="B46" s="25">
        <v>17</v>
      </c>
      <c r="C46" s="25">
        <v>1</v>
      </c>
      <c r="D46" s="26">
        <v>39</v>
      </c>
      <c r="E46" s="25">
        <v>0</v>
      </c>
      <c r="F46" s="25">
        <v>28</v>
      </c>
      <c r="G46" s="25">
        <v>0</v>
      </c>
      <c r="H46" s="25">
        <v>0</v>
      </c>
      <c r="I46" s="25">
        <v>7</v>
      </c>
      <c r="J46" s="25">
        <v>1</v>
      </c>
      <c r="K46" s="25">
        <v>1</v>
      </c>
      <c r="L46" s="26">
        <v>4</v>
      </c>
      <c r="M46" s="26">
        <v>3</v>
      </c>
      <c r="N46" s="26">
        <v>1</v>
      </c>
      <c r="Q46" s="27">
        <f t="shared" si="0"/>
        <v>1.1914023997430583</v>
      </c>
      <c r="R46" s="27">
        <f t="shared" si="1"/>
        <v>3.2916942431277878</v>
      </c>
      <c r="S46" s="27">
        <f t="shared" si="2"/>
        <v>0.76699178847577931</v>
      </c>
      <c r="T46" s="27">
        <f t="shared" si="3"/>
        <v>0.23300821152422069</v>
      </c>
      <c r="U46" s="27">
        <f t="shared" si="4"/>
        <v>-0.63262877357991609</v>
      </c>
      <c r="V46" s="3">
        <f t="shared" si="5"/>
        <v>1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5" x14ac:dyDescent="0.25">
      <c r="A47" s="25">
        <v>0</v>
      </c>
      <c r="B47" s="25">
        <v>13</v>
      </c>
      <c r="C47" s="25">
        <v>0</v>
      </c>
      <c r="D47" s="26">
        <v>100</v>
      </c>
      <c r="E47" s="25">
        <v>2</v>
      </c>
      <c r="F47" s="25">
        <v>21</v>
      </c>
      <c r="G47" s="25">
        <v>0</v>
      </c>
      <c r="H47" s="25">
        <v>0</v>
      </c>
      <c r="I47" s="25">
        <v>3</v>
      </c>
      <c r="J47" s="25">
        <v>0</v>
      </c>
      <c r="K47" s="25">
        <v>4</v>
      </c>
      <c r="L47" s="26">
        <v>3</v>
      </c>
      <c r="M47" s="26">
        <v>3</v>
      </c>
      <c r="N47" s="26">
        <v>0</v>
      </c>
      <c r="Q47" s="27">
        <f t="shared" si="0"/>
        <v>5.4543519759864267E-3</v>
      </c>
      <c r="R47" s="27">
        <f t="shared" si="1"/>
        <v>1.0054692540350978</v>
      </c>
      <c r="S47" s="27">
        <f t="shared" si="2"/>
        <v>0.50136358461344988</v>
      </c>
      <c r="T47" s="27">
        <f t="shared" si="3"/>
        <v>0.49863641538655012</v>
      </c>
      <c r="U47" s="27">
        <f t="shared" si="4"/>
        <v>-0.30221600817493138</v>
      </c>
      <c r="V47" s="3">
        <f t="shared" si="5"/>
        <v>1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5" x14ac:dyDescent="0.25">
      <c r="A48" s="25">
        <v>0</v>
      </c>
      <c r="B48" s="25">
        <v>16</v>
      </c>
      <c r="C48" s="25">
        <v>1</v>
      </c>
      <c r="D48" s="26">
        <v>69</v>
      </c>
      <c r="E48" s="25">
        <v>0</v>
      </c>
      <c r="F48" s="25">
        <v>10</v>
      </c>
      <c r="G48" s="25">
        <v>1</v>
      </c>
      <c r="H48" s="25">
        <v>0</v>
      </c>
      <c r="I48" s="25">
        <v>3</v>
      </c>
      <c r="J48" s="25">
        <v>0</v>
      </c>
      <c r="K48" s="25">
        <v>2</v>
      </c>
      <c r="L48" s="26">
        <v>5</v>
      </c>
      <c r="M48" s="26">
        <v>4</v>
      </c>
      <c r="N48" s="26">
        <v>1</v>
      </c>
      <c r="Q48" s="27">
        <f t="shared" si="0"/>
        <v>-3.3956541746573565</v>
      </c>
      <c r="R48" s="27">
        <f t="shared" si="1"/>
        <v>3.3518619966798377E-2</v>
      </c>
      <c r="S48" s="27">
        <f t="shared" si="2"/>
        <v>3.243155887010063E-2</v>
      </c>
      <c r="T48" s="27">
        <f t="shared" si="3"/>
        <v>0.96756844112989937</v>
      </c>
      <c r="U48" s="27">
        <f t="shared" si="4"/>
        <v>-1.4318305323238665E-2</v>
      </c>
      <c r="V48" s="3">
        <f t="shared" si="5"/>
        <v>0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ht="15" x14ac:dyDescent="0.25">
      <c r="A49" s="25">
        <v>1</v>
      </c>
      <c r="B49" s="25">
        <v>13</v>
      </c>
      <c r="C49" s="25">
        <v>0</v>
      </c>
      <c r="D49" s="26">
        <v>53</v>
      </c>
      <c r="E49" s="25">
        <v>0</v>
      </c>
      <c r="F49" s="25">
        <v>12</v>
      </c>
      <c r="G49" s="25">
        <v>0</v>
      </c>
      <c r="H49" s="25">
        <v>2</v>
      </c>
      <c r="I49" s="25">
        <v>3</v>
      </c>
      <c r="J49" s="25">
        <v>0</v>
      </c>
      <c r="K49" s="25">
        <v>3</v>
      </c>
      <c r="L49" s="26">
        <v>3</v>
      </c>
      <c r="M49" s="26">
        <v>4</v>
      </c>
      <c r="N49" s="26">
        <v>1</v>
      </c>
      <c r="Q49" s="27">
        <f t="shared" si="0"/>
        <v>-2.1313867915491946</v>
      </c>
      <c r="R49" s="27">
        <f t="shared" si="1"/>
        <v>0.11867260551815498</v>
      </c>
      <c r="S49" s="27">
        <f t="shared" si="2"/>
        <v>0.10608341076090562</v>
      </c>
      <c r="T49" s="27">
        <f t="shared" si="3"/>
        <v>0.10608341076090562</v>
      </c>
      <c r="U49" s="27">
        <f t="shared" si="4"/>
        <v>-0.97435252541340267</v>
      </c>
      <c r="V49" s="3">
        <f t="shared" si="5"/>
        <v>0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15" x14ac:dyDescent="0.25">
      <c r="A50" s="25">
        <v>1</v>
      </c>
      <c r="B50" s="25">
        <v>14</v>
      </c>
      <c r="C50" s="25">
        <v>1</v>
      </c>
      <c r="D50" s="26">
        <v>21</v>
      </c>
      <c r="E50" s="25">
        <v>1</v>
      </c>
      <c r="F50" s="25">
        <v>27</v>
      </c>
      <c r="G50" s="25">
        <v>0</v>
      </c>
      <c r="H50" s="25">
        <v>2</v>
      </c>
      <c r="I50" s="25">
        <v>7</v>
      </c>
      <c r="J50" s="25">
        <v>0</v>
      </c>
      <c r="K50" s="25">
        <v>2</v>
      </c>
      <c r="L50" s="26">
        <v>3</v>
      </c>
      <c r="M50" s="26">
        <v>2</v>
      </c>
      <c r="N50" s="26">
        <v>0</v>
      </c>
      <c r="Q50" s="27">
        <f t="shared" si="0"/>
        <v>1.5634034477541086</v>
      </c>
      <c r="R50" s="27">
        <f t="shared" si="1"/>
        <v>4.7750452377115433</v>
      </c>
      <c r="S50" s="27">
        <f t="shared" si="2"/>
        <v>0.82684118325690092</v>
      </c>
      <c r="T50" s="27">
        <f t="shared" si="3"/>
        <v>0.82684118325690092</v>
      </c>
      <c r="U50" s="27">
        <f t="shared" si="4"/>
        <v>-8.2577900192079431E-2</v>
      </c>
      <c r="V50" s="3">
        <f t="shared" si="5"/>
        <v>1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5" x14ac:dyDescent="0.25">
      <c r="A51" s="25">
        <v>0</v>
      </c>
      <c r="B51" s="25">
        <v>16</v>
      </c>
      <c r="C51" s="25">
        <v>1</v>
      </c>
      <c r="D51" s="26">
        <v>43</v>
      </c>
      <c r="E51" s="25">
        <v>0</v>
      </c>
      <c r="F51" s="25">
        <v>47</v>
      </c>
      <c r="G51" s="25">
        <v>0</v>
      </c>
      <c r="H51" s="25">
        <v>0</v>
      </c>
      <c r="I51" s="25">
        <v>3</v>
      </c>
      <c r="J51" s="25">
        <v>0</v>
      </c>
      <c r="K51" s="25">
        <v>4</v>
      </c>
      <c r="L51" s="26">
        <v>4</v>
      </c>
      <c r="M51" s="26">
        <v>3</v>
      </c>
      <c r="N51" s="26">
        <v>0</v>
      </c>
      <c r="Q51" s="27">
        <f t="shared" si="0"/>
        <v>-2.4189376914648628</v>
      </c>
      <c r="R51" s="27">
        <f t="shared" si="1"/>
        <v>8.9016129844340153E-2</v>
      </c>
      <c r="S51" s="27">
        <f t="shared" si="2"/>
        <v>8.1739955364172417E-2</v>
      </c>
      <c r="T51" s="27">
        <f t="shared" si="3"/>
        <v>0.91826004463582755</v>
      </c>
      <c r="U51" s="27">
        <f t="shared" si="4"/>
        <v>-3.7034312309046753E-2</v>
      </c>
      <c r="V51" s="3">
        <f t="shared" si="5"/>
        <v>0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5" x14ac:dyDescent="0.25">
      <c r="A52" s="25">
        <v>1</v>
      </c>
      <c r="B52" s="25">
        <v>17</v>
      </c>
      <c r="C52" s="25">
        <v>1</v>
      </c>
      <c r="D52" s="26">
        <v>54</v>
      </c>
      <c r="E52" s="25">
        <v>0</v>
      </c>
      <c r="F52" s="25">
        <v>2</v>
      </c>
      <c r="G52" s="25">
        <v>0</v>
      </c>
      <c r="H52" s="25">
        <v>2</v>
      </c>
      <c r="I52" s="25">
        <v>7</v>
      </c>
      <c r="J52" s="25">
        <v>0</v>
      </c>
      <c r="K52" s="25">
        <v>3</v>
      </c>
      <c r="L52" s="26">
        <v>3</v>
      </c>
      <c r="M52" s="26">
        <v>3</v>
      </c>
      <c r="N52" s="26">
        <v>1</v>
      </c>
      <c r="Q52" s="27">
        <f t="shared" si="0"/>
        <v>0.77621601569473775</v>
      </c>
      <c r="R52" s="27">
        <f t="shared" si="1"/>
        <v>2.1732332067486269</v>
      </c>
      <c r="S52" s="27">
        <f t="shared" si="2"/>
        <v>0.684864006252908</v>
      </c>
      <c r="T52" s="27">
        <f t="shared" si="3"/>
        <v>0.684864006252908</v>
      </c>
      <c r="U52" s="27">
        <f t="shared" si="4"/>
        <v>-0.16439565799292455</v>
      </c>
      <c r="V52" s="3">
        <f t="shared" si="5"/>
        <v>1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ht="15" x14ac:dyDescent="0.25">
      <c r="A53" s="25">
        <v>0</v>
      </c>
      <c r="B53" s="25">
        <v>16</v>
      </c>
      <c r="C53" s="25">
        <v>0</v>
      </c>
      <c r="D53" s="26">
        <v>55</v>
      </c>
      <c r="E53" s="25">
        <v>1</v>
      </c>
      <c r="F53" s="25">
        <v>29</v>
      </c>
      <c r="G53" s="25">
        <v>1</v>
      </c>
      <c r="H53" s="25">
        <v>2</v>
      </c>
      <c r="I53" s="25">
        <v>3</v>
      </c>
      <c r="J53" s="25">
        <v>0</v>
      </c>
      <c r="K53" s="25">
        <v>4</v>
      </c>
      <c r="L53" s="26">
        <v>4</v>
      </c>
      <c r="M53" s="26">
        <v>1</v>
      </c>
      <c r="N53" s="26">
        <v>0</v>
      </c>
      <c r="Q53" s="27">
        <f t="shared" si="0"/>
        <v>-1.9336945330052795</v>
      </c>
      <c r="R53" s="27">
        <f t="shared" si="1"/>
        <v>0.14461293306040074</v>
      </c>
      <c r="S53" s="27">
        <f t="shared" si="2"/>
        <v>0.12634221480771055</v>
      </c>
      <c r="T53" s="27">
        <f t="shared" si="3"/>
        <v>0.87365778519228943</v>
      </c>
      <c r="U53" s="27">
        <f t="shared" si="4"/>
        <v>-5.8658648723369719E-2</v>
      </c>
      <c r="V53" s="3">
        <f t="shared" si="5"/>
        <v>0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ht="15" x14ac:dyDescent="0.25">
      <c r="A54" s="25">
        <v>0</v>
      </c>
      <c r="B54" s="25">
        <v>15</v>
      </c>
      <c r="C54" s="25">
        <v>1</v>
      </c>
      <c r="D54" s="26">
        <v>30</v>
      </c>
      <c r="E54" s="25">
        <v>0</v>
      </c>
      <c r="F54" s="25">
        <v>41</v>
      </c>
      <c r="G54" s="25">
        <v>1</v>
      </c>
      <c r="H54" s="25">
        <v>2</v>
      </c>
      <c r="I54" s="25">
        <v>3</v>
      </c>
      <c r="J54" s="25">
        <v>0</v>
      </c>
      <c r="K54" s="25">
        <v>4</v>
      </c>
      <c r="L54" s="26">
        <v>5</v>
      </c>
      <c r="M54" s="26">
        <v>4</v>
      </c>
      <c r="N54" s="26">
        <v>1</v>
      </c>
      <c r="Q54" s="27">
        <f t="shared" si="0"/>
        <v>-3.0424536849977537</v>
      </c>
      <c r="R54" s="27">
        <f t="shared" si="1"/>
        <v>4.7717661622427271E-2</v>
      </c>
      <c r="S54" s="27">
        <f t="shared" si="2"/>
        <v>4.554438983927675E-2</v>
      </c>
      <c r="T54" s="27">
        <f t="shared" si="3"/>
        <v>0.95445561016072322</v>
      </c>
      <c r="U54" s="27">
        <f t="shared" si="4"/>
        <v>-2.0244264976485619E-2</v>
      </c>
      <c r="V54" s="3">
        <f t="shared" si="5"/>
        <v>0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5" x14ac:dyDescent="0.25">
      <c r="A55" s="25">
        <v>0</v>
      </c>
      <c r="B55" s="25">
        <v>16</v>
      </c>
      <c r="C55" s="25">
        <v>0</v>
      </c>
      <c r="D55" s="26">
        <v>28</v>
      </c>
      <c r="E55" s="25">
        <v>1</v>
      </c>
      <c r="F55" s="25">
        <v>39</v>
      </c>
      <c r="G55" s="25">
        <v>0</v>
      </c>
      <c r="H55" s="25">
        <v>0</v>
      </c>
      <c r="I55" s="25">
        <v>3</v>
      </c>
      <c r="J55" s="25">
        <v>0</v>
      </c>
      <c r="K55" s="25">
        <v>1</v>
      </c>
      <c r="L55" s="26">
        <v>5</v>
      </c>
      <c r="M55" s="26">
        <v>2</v>
      </c>
      <c r="N55" s="26">
        <v>0</v>
      </c>
      <c r="Q55" s="27">
        <f t="shared" si="0"/>
        <v>-2.4218011405051336</v>
      </c>
      <c r="R55" s="27">
        <f t="shared" si="1"/>
        <v>8.8761601281467137E-2</v>
      </c>
      <c r="S55" s="27">
        <f t="shared" si="2"/>
        <v>8.1525286322547713E-2</v>
      </c>
      <c r="T55" s="27">
        <f t="shared" si="3"/>
        <v>0.91847471367745226</v>
      </c>
      <c r="U55" s="27">
        <f t="shared" si="4"/>
        <v>-3.6932795658136112E-2</v>
      </c>
      <c r="V55" s="3">
        <f t="shared" si="5"/>
        <v>0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5" x14ac:dyDescent="0.25">
      <c r="A56" s="25">
        <v>0</v>
      </c>
      <c r="B56" s="25">
        <v>17</v>
      </c>
      <c r="C56" s="25">
        <v>1</v>
      </c>
      <c r="D56" s="26">
        <v>59</v>
      </c>
      <c r="E56" s="25">
        <v>0</v>
      </c>
      <c r="F56" s="25">
        <v>32</v>
      </c>
      <c r="G56" s="25">
        <v>0</v>
      </c>
      <c r="H56" s="25">
        <v>0</v>
      </c>
      <c r="I56" s="25">
        <v>7</v>
      </c>
      <c r="J56" s="25">
        <v>0</v>
      </c>
      <c r="K56" s="25">
        <v>1</v>
      </c>
      <c r="L56" s="26">
        <v>4</v>
      </c>
      <c r="M56" s="26">
        <v>4</v>
      </c>
      <c r="N56" s="26">
        <v>1</v>
      </c>
      <c r="Q56" s="27">
        <f t="shared" si="0"/>
        <v>-0.39163655669531394</v>
      </c>
      <c r="R56" s="27">
        <f t="shared" si="1"/>
        <v>0.67594973872942898</v>
      </c>
      <c r="S56" s="27">
        <f t="shared" si="2"/>
        <v>0.40332339515257781</v>
      </c>
      <c r="T56" s="27">
        <f t="shared" si="3"/>
        <v>0.59667660484742213</v>
      </c>
      <c r="U56" s="27">
        <f t="shared" si="4"/>
        <v>-0.22426099011778408</v>
      </c>
      <c r="V56" s="3">
        <f t="shared" si="5"/>
        <v>1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ht="15" x14ac:dyDescent="0.25">
      <c r="A57" s="25">
        <v>1</v>
      </c>
      <c r="B57" s="25">
        <v>15</v>
      </c>
      <c r="C57" s="25">
        <v>1</v>
      </c>
      <c r="D57" s="26">
        <v>20</v>
      </c>
      <c r="E57" s="25">
        <v>1</v>
      </c>
      <c r="F57" s="25">
        <v>15</v>
      </c>
      <c r="G57" s="25">
        <v>0</v>
      </c>
      <c r="H57" s="25">
        <v>2</v>
      </c>
      <c r="I57" s="25">
        <v>3</v>
      </c>
      <c r="J57" s="25">
        <v>0</v>
      </c>
      <c r="K57" s="25">
        <v>3</v>
      </c>
      <c r="L57" s="26">
        <v>5</v>
      </c>
      <c r="M57" s="26">
        <v>2</v>
      </c>
      <c r="N57" s="26">
        <v>1</v>
      </c>
      <c r="Q57" s="27">
        <f t="shared" si="0"/>
        <v>-1.0856671533090552</v>
      </c>
      <c r="R57" s="27">
        <f t="shared" si="1"/>
        <v>0.3376764287823481</v>
      </c>
      <c r="S57" s="27">
        <f t="shared" si="2"/>
        <v>0.252435059418462</v>
      </c>
      <c r="T57" s="27">
        <f t="shared" si="3"/>
        <v>0.252435059418462</v>
      </c>
      <c r="U57" s="27">
        <f t="shared" si="4"/>
        <v>-0.59785032829244644</v>
      </c>
      <c r="V57" s="3">
        <f t="shared" si="5"/>
        <v>0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ht="15" x14ac:dyDescent="0.25">
      <c r="A58" s="25">
        <v>0</v>
      </c>
      <c r="B58" s="25">
        <v>17</v>
      </c>
      <c r="C58" s="25">
        <v>1</v>
      </c>
      <c r="D58" s="26">
        <v>24</v>
      </c>
      <c r="E58" s="25">
        <v>0</v>
      </c>
      <c r="F58" s="25">
        <v>13</v>
      </c>
      <c r="G58" s="25">
        <v>0</v>
      </c>
      <c r="H58" s="25">
        <v>2</v>
      </c>
      <c r="I58" s="25">
        <v>3</v>
      </c>
      <c r="J58" s="25">
        <v>0</v>
      </c>
      <c r="K58" s="25">
        <v>2</v>
      </c>
      <c r="L58" s="26">
        <v>3</v>
      </c>
      <c r="M58" s="26">
        <v>1</v>
      </c>
      <c r="N58" s="26">
        <v>1</v>
      </c>
      <c r="Q58" s="27">
        <f t="shared" si="0"/>
        <v>-1.5662727347500853</v>
      </c>
      <c r="R58" s="27">
        <f t="shared" si="1"/>
        <v>0.20882206886727017</v>
      </c>
      <c r="S58" s="27">
        <f t="shared" si="2"/>
        <v>0.17274839221205435</v>
      </c>
      <c r="T58" s="27">
        <f t="shared" si="3"/>
        <v>0.82725160778794571</v>
      </c>
      <c r="U58" s="27">
        <f t="shared" si="4"/>
        <v>-8.2362380103129781E-2</v>
      </c>
      <c r="V58" s="3">
        <f t="shared" si="5"/>
        <v>0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5" x14ac:dyDescent="0.25">
      <c r="A59" s="25">
        <v>1</v>
      </c>
      <c r="B59" s="25">
        <v>14</v>
      </c>
      <c r="C59" s="25">
        <v>1</v>
      </c>
      <c r="D59" s="26">
        <v>94</v>
      </c>
      <c r="E59" s="25">
        <v>1</v>
      </c>
      <c r="F59" s="25">
        <v>21</v>
      </c>
      <c r="G59" s="25">
        <v>0</v>
      </c>
      <c r="H59" s="25">
        <v>0</v>
      </c>
      <c r="I59" s="25">
        <v>7</v>
      </c>
      <c r="J59" s="25">
        <v>1</v>
      </c>
      <c r="K59" s="25">
        <v>3</v>
      </c>
      <c r="L59" s="26">
        <v>3</v>
      </c>
      <c r="M59" s="26">
        <v>2</v>
      </c>
      <c r="N59" s="26">
        <v>0</v>
      </c>
      <c r="Q59" s="27">
        <f t="shared" si="0"/>
        <v>3.0549377005465495</v>
      </c>
      <c r="R59" s="27">
        <f t="shared" si="1"/>
        <v>21.219863499833345</v>
      </c>
      <c r="S59" s="27">
        <f t="shared" si="2"/>
        <v>0.9549952230801283</v>
      </c>
      <c r="T59" s="27">
        <f t="shared" si="3"/>
        <v>0.9549952230801283</v>
      </c>
      <c r="U59" s="27">
        <f t="shared" si="4"/>
        <v>-1.9998800767174446E-2</v>
      </c>
      <c r="V59" s="3">
        <f t="shared" si="5"/>
        <v>1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5" x14ac:dyDescent="0.25">
      <c r="A60" s="25">
        <v>1</v>
      </c>
      <c r="B60" s="25">
        <v>15</v>
      </c>
      <c r="C60" s="25">
        <v>1</v>
      </c>
      <c r="D60" s="26">
        <v>28</v>
      </c>
      <c r="E60" s="25">
        <v>1</v>
      </c>
      <c r="F60" s="25">
        <v>43</v>
      </c>
      <c r="G60" s="25">
        <v>0</v>
      </c>
      <c r="H60" s="25">
        <v>2</v>
      </c>
      <c r="I60" s="25">
        <v>7</v>
      </c>
      <c r="J60" s="25">
        <v>1</v>
      </c>
      <c r="K60" s="25">
        <v>2</v>
      </c>
      <c r="L60" s="26">
        <v>3</v>
      </c>
      <c r="M60" s="26">
        <v>1</v>
      </c>
      <c r="N60" s="26">
        <v>0</v>
      </c>
      <c r="Q60" s="27">
        <f t="shared" si="0"/>
        <v>3.2631299384082446</v>
      </c>
      <c r="R60" s="27">
        <f t="shared" si="1"/>
        <v>26.131198319899248</v>
      </c>
      <c r="S60" s="27">
        <f t="shared" si="2"/>
        <v>0.96314206294137206</v>
      </c>
      <c r="T60" s="27">
        <f t="shared" si="3"/>
        <v>0.96314206294137206</v>
      </c>
      <c r="U60" s="27">
        <f t="shared" si="4"/>
        <v>-1.6309649945923842E-2</v>
      </c>
      <c r="V60" s="3">
        <f t="shared" si="5"/>
        <v>1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ht="15" x14ac:dyDescent="0.25">
      <c r="A61" s="25">
        <v>1</v>
      </c>
      <c r="B61" s="25">
        <v>18</v>
      </c>
      <c r="C61" s="25">
        <v>1</v>
      </c>
      <c r="D61" s="26">
        <v>73</v>
      </c>
      <c r="E61" s="25">
        <v>1</v>
      </c>
      <c r="F61" s="25">
        <v>15</v>
      </c>
      <c r="G61" s="25">
        <v>0</v>
      </c>
      <c r="H61" s="25">
        <v>0</v>
      </c>
      <c r="I61" s="25">
        <v>7</v>
      </c>
      <c r="J61" s="25">
        <v>0</v>
      </c>
      <c r="K61" s="25">
        <v>3</v>
      </c>
      <c r="L61" s="26">
        <v>4</v>
      </c>
      <c r="M61" s="26">
        <v>2</v>
      </c>
      <c r="N61" s="26">
        <v>0</v>
      </c>
      <c r="Q61" s="27">
        <f t="shared" si="0"/>
        <v>1.1469483495273671</v>
      </c>
      <c r="R61" s="27">
        <f t="shared" si="1"/>
        <v>3.1485698993042552</v>
      </c>
      <c r="S61" s="27">
        <f t="shared" si="2"/>
        <v>0.75895307918815413</v>
      </c>
      <c r="T61" s="27">
        <f t="shared" si="3"/>
        <v>0.75895307918815413</v>
      </c>
      <c r="U61" s="27">
        <f t="shared" si="4"/>
        <v>-0.11978507269418549</v>
      </c>
      <c r="V61" s="3">
        <f t="shared" si="5"/>
        <v>1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ht="15" x14ac:dyDescent="0.25">
      <c r="A62" s="25">
        <v>1</v>
      </c>
      <c r="B62" s="25">
        <v>16</v>
      </c>
      <c r="C62" s="25">
        <v>1</v>
      </c>
      <c r="D62" s="26">
        <v>64</v>
      </c>
      <c r="E62" s="25">
        <v>0</v>
      </c>
      <c r="F62" s="25">
        <v>7</v>
      </c>
      <c r="G62" s="25">
        <v>0</v>
      </c>
      <c r="H62" s="25">
        <v>2</v>
      </c>
      <c r="I62" s="25">
        <v>7</v>
      </c>
      <c r="J62" s="25">
        <v>0</v>
      </c>
      <c r="K62" s="25">
        <v>4</v>
      </c>
      <c r="L62" s="26">
        <v>4</v>
      </c>
      <c r="M62" s="26">
        <v>1</v>
      </c>
      <c r="N62" s="26">
        <v>1</v>
      </c>
      <c r="Q62" s="27">
        <f t="shared" si="0"/>
        <v>0.27982014930974586</v>
      </c>
      <c r="R62" s="27">
        <f t="shared" si="1"/>
        <v>1.322891867925267</v>
      </c>
      <c r="S62" s="27">
        <f t="shared" si="2"/>
        <v>0.56950213059501209</v>
      </c>
      <c r="T62" s="27">
        <f t="shared" si="3"/>
        <v>0.56950213059501209</v>
      </c>
      <c r="U62" s="27">
        <f t="shared" si="4"/>
        <v>-0.24450464681942682</v>
      </c>
      <c r="V62" s="3">
        <f t="shared" si="5"/>
        <v>1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ht="15" x14ac:dyDescent="0.25">
      <c r="A63" s="25">
        <v>0</v>
      </c>
      <c r="B63" s="25">
        <v>16</v>
      </c>
      <c r="C63" s="25">
        <v>1</v>
      </c>
      <c r="D63" s="26">
        <v>54</v>
      </c>
      <c r="E63" s="25">
        <v>1</v>
      </c>
      <c r="F63" s="25">
        <v>3</v>
      </c>
      <c r="G63" s="25">
        <v>0</v>
      </c>
      <c r="H63" s="25">
        <v>2</v>
      </c>
      <c r="I63" s="25">
        <v>3</v>
      </c>
      <c r="J63" s="25">
        <v>0</v>
      </c>
      <c r="K63" s="25">
        <v>1</v>
      </c>
      <c r="L63" s="26">
        <v>3</v>
      </c>
      <c r="M63" s="26">
        <v>2</v>
      </c>
      <c r="N63" s="26">
        <v>1</v>
      </c>
      <c r="Q63" s="27">
        <f t="shared" si="0"/>
        <v>-0.13838760510524839</v>
      </c>
      <c r="R63" s="27">
        <f t="shared" si="1"/>
        <v>0.87076111487318852</v>
      </c>
      <c r="S63" s="27">
        <f t="shared" si="2"/>
        <v>0.46545820733087767</v>
      </c>
      <c r="T63" s="27">
        <f t="shared" si="3"/>
        <v>0.53454179266912227</v>
      </c>
      <c r="U63" s="27">
        <f t="shared" si="4"/>
        <v>-0.27201833420444194</v>
      </c>
      <c r="V63" s="3">
        <f t="shared" si="5"/>
        <v>1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ht="15" x14ac:dyDescent="0.25">
      <c r="A64" s="25">
        <v>0</v>
      </c>
      <c r="B64" s="25">
        <v>18</v>
      </c>
      <c r="C64" s="25">
        <v>1</v>
      </c>
      <c r="D64" s="26">
        <v>79</v>
      </c>
      <c r="E64" s="25">
        <v>1</v>
      </c>
      <c r="F64" s="25">
        <v>24</v>
      </c>
      <c r="G64" s="25">
        <v>0</v>
      </c>
      <c r="H64" s="25">
        <v>2</v>
      </c>
      <c r="I64" s="25">
        <v>3</v>
      </c>
      <c r="J64" s="25">
        <v>1</v>
      </c>
      <c r="K64" s="25">
        <v>1</v>
      </c>
      <c r="L64" s="26">
        <v>4</v>
      </c>
      <c r="M64" s="26">
        <v>4</v>
      </c>
      <c r="N64" s="26">
        <v>1</v>
      </c>
      <c r="Q64" s="27">
        <f t="shared" si="0"/>
        <v>1.5332606225980774</v>
      </c>
      <c r="R64" s="27">
        <f t="shared" si="1"/>
        <v>4.6332595301546755</v>
      </c>
      <c r="S64" s="27">
        <f t="shared" si="2"/>
        <v>0.82248288142113302</v>
      </c>
      <c r="T64" s="27">
        <f t="shared" si="3"/>
        <v>0.17751711857886698</v>
      </c>
      <c r="U64" s="27">
        <f t="shared" si="4"/>
        <v>-0.75075976009699319</v>
      </c>
      <c r="V64" s="3">
        <f t="shared" si="5"/>
        <v>1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ht="15" x14ac:dyDescent="0.25">
      <c r="A65" s="25">
        <v>1</v>
      </c>
      <c r="B65" s="25">
        <v>16</v>
      </c>
      <c r="C65" s="25">
        <v>0</v>
      </c>
      <c r="D65" s="26">
        <v>37</v>
      </c>
      <c r="E65" s="25">
        <v>0</v>
      </c>
      <c r="F65" s="25">
        <v>5</v>
      </c>
      <c r="G65" s="25">
        <v>0</v>
      </c>
      <c r="H65" s="25">
        <v>0</v>
      </c>
      <c r="I65" s="25">
        <v>7</v>
      </c>
      <c r="J65" s="25">
        <v>1</v>
      </c>
      <c r="K65" s="25">
        <v>2</v>
      </c>
      <c r="L65" s="26">
        <v>3</v>
      </c>
      <c r="M65" s="26">
        <v>2</v>
      </c>
      <c r="N65" s="26">
        <v>0</v>
      </c>
      <c r="Q65" s="27">
        <f t="shared" si="0"/>
        <v>0.97697747806717228</v>
      </c>
      <c r="R65" s="27">
        <f t="shared" si="1"/>
        <v>2.6564150230012196</v>
      </c>
      <c r="S65" s="27">
        <f t="shared" si="2"/>
        <v>0.72650807041614474</v>
      </c>
      <c r="T65" s="27">
        <f t="shared" si="3"/>
        <v>0.72650807041614474</v>
      </c>
      <c r="U65" s="27">
        <f t="shared" si="4"/>
        <v>-0.13875955697816758</v>
      </c>
      <c r="V65" s="3">
        <f t="shared" si="5"/>
        <v>1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15" x14ac:dyDescent="0.25">
      <c r="A66" s="25">
        <v>0</v>
      </c>
      <c r="B66" s="25">
        <v>17</v>
      </c>
      <c r="C66" s="25">
        <v>0</v>
      </c>
      <c r="D66" s="26">
        <v>68</v>
      </c>
      <c r="E66" s="25">
        <v>0</v>
      </c>
      <c r="F66" s="25">
        <v>40</v>
      </c>
      <c r="G66" s="25">
        <v>0</v>
      </c>
      <c r="H66" s="25">
        <v>2</v>
      </c>
      <c r="I66" s="25">
        <v>3</v>
      </c>
      <c r="J66" s="25">
        <v>1</v>
      </c>
      <c r="K66" s="25">
        <v>3</v>
      </c>
      <c r="L66" s="26">
        <v>3</v>
      </c>
      <c r="M66" s="26">
        <v>1</v>
      </c>
      <c r="N66" s="26">
        <v>0</v>
      </c>
      <c r="Q66" s="27">
        <f t="shared" si="0"/>
        <v>-0.26524489763797199</v>
      </c>
      <c r="R66" s="27">
        <f t="shared" si="1"/>
        <v>0.76701808605552269</v>
      </c>
      <c r="S66" s="27">
        <f t="shared" si="2"/>
        <v>0.43407483608032615</v>
      </c>
      <c r="T66" s="27">
        <f t="shared" si="3"/>
        <v>0.56592516391967385</v>
      </c>
      <c r="U66" s="27">
        <f t="shared" si="4"/>
        <v>-0.24724099468724797</v>
      </c>
      <c r="V66" s="3">
        <f t="shared" si="5"/>
        <v>1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ht="15" x14ac:dyDescent="0.25">
      <c r="A67" s="25">
        <v>1</v>
      </c>
      <c r="B67" s="25">
        <v>18</v>
      </c>
      <c r="C67" s="25">
        <v>1</v>
      </c>
      <c r="D67" s="26">
        <v>21</v>
      </c>
      <c r="E67" s="25">
        <v>3</v>
      </c>
      <c r="F67" s="25">
        <v>36</v>
      </c>
      <c r="G67" s="25">
        <v>0</v>
      </c>
      <c r="H67" s="25">
        <v>2</v>
      </c>
      <c r="I67" s="25">
        <v>7</v>
      </c>
      <c r="J67" s="25">
        <v>1</v>
      </c>
      <c r="K67" s="25">
        <v>1</v>
      </c>
      <c r="L67" s="26">
        <v>3</v>
      </c>
      <c r="M67" s="26">
        <v>2</v>
      </c>
      <c r="N67" s="26">
        <v>1</v>
      </c>
      <c r="Q67" s="27">
        <f t="shared" si="0"/>
        <v>5.9194996131233859</v>
      </c>
      <c r="R67" s="27">
        <f t="shared" si="1"/>
        <v>372.22541055761639</v>
      </c>
      <c r="S67" s="27">
        <f t="shared" si="2"/>
        <v>0.99732065402914027</v>
      </c>
      <c r="T67" s="27">
        <f t="shared" si="3"/>
        <v>0.99732065402914027</v>
      </c>
      <c r="U67" s="27">
        <f t="shared" si="4"/>
        <v>-1.165186837581614E-3</v>
      </c>
      <c r="V67" s="3">
        <f t="shared" si="5"/>
        <v>1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ht="15" x14ac:dyDescent="0.25">
      <c r="A68" s="25">
        <v>0</v>
      </c>
      <c r="B68" s="25">
        <v>14</v>
      </c>
      <c r="C68" s="25">
        <v>0</v>
      </c>
      <c r="D68" s="26">
        <v>79</v>
      </c>
      <c r="E68" s="25">
        <v>0</v>
      </c>
      <c r="F68" s="25">
        <v>9</v>
      </c>
      <c r="G68" s="25">
        <v>1</v>
      </c>
      <c r="H68" s="25">
        <v>0</v>
      </c>
      <c r="I68" s="25">
        <v>3</v>
      </c>
      <c r="J68" s="25">
        <v>0</v>
      </c>
      <c r="K68" s="25">
        <v>1</v>
      </c>
      <c r="L68" s="26">
        <v>5</v>
      </c>
      <c r="M68" s="26">
        <v>2</v>
      </c>
      <c r="N68" s="26">
        <v>1</v>
      </c>
      <c r="Q68" s="27">
        <f t="shared" si="0"/>
        <v>-4.3306845008893644</v>
      </c>
      <c r="R68" s="27">
        <f t="shared" si="1"/>
        <v>1.3158537376179334E-2</v>
      </c>
      <c r="S68" s="27">
        <f t="shared" si="2"/>
        <v>1.2987639042411438E-2</v>
      </c>
      <c r="T68" s="27">
        <f t="shared" si="3"/>
        <v>0.9870123609575886</v>
      </c>
      <c r="U68" s="27">
        <f t="shared" si="4"/>
        <v>-5.677408361714425E-3</v>
      </c>
      <c r="V68" s="3">
        <f t="shared" si="5"/>
        <v>0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ht="15" x14ac:dyDescent="0.25">
      <c r="A69" s="25">
        <v>1</v>
      </c>
      <c r="B69" s="25">
        <v>14</v>
      </c>
      <c r="C69" s="25">
        <v>1</v>
      </c>
      <c r="D69" s="26">
        <v>83</v>
      </c>
      <c r="E69" s="25">
        <v>1</v>
      </c>
      <c r="F69" s="25">
        <v>3</v>
      </c>
      <c r="G69" s="25">
        <v>0</v>
      </c>
      <c r="H69" s="25">
        <v>0</v>
      </c>
      <c r="I69" s="25">
        <v>7</v>
      </c>
      <c r="J69" s="25">
        <v>0</v>
      </c>
      <c r="K69" s="25">
        <v>1</v>
      </c>
      <c r="L69" s="26">
        <v>5</v>
      </c>
      <c r="M69" s="26">
        <v>3</v>
      </c>
      <c r="N69" s="26">
        <v>0</v>
      </c>
      <c r="Q69" s="27">
        <f t="shared" si="0"/>
        <v>0.60574203664024662</v>
      </c>
      <c r="R69" s="27">
        <f t="shared" si="1"/>
        <v>1.8326115694075822</v>
      </c>
      <c r="S69" s="27">
        <f t="shared" si="2"/>
        <v>0.64696889231122423</v>
      </c>
      <c r="T69" s="27">
        <f t="shared" si="3"/>
        <v>0.64696889231122423</v>
      </c>
      <c r="U69" s="27">
        <f t="shared" si="4"/>
        <v>-0.18911660066417085</v>
      </c>
      <c r="V69" s="3">
        <f t="shared" si="5"/>
        <v>1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ht="15" x14ac:dyDescent="0.25">
      <c r="A70" s="25">
        <v>1</v>
      </c>
      <c r="B70" s="25">
        <v>17</v>
      </c>
      <c r="C70" s="25">
        <v>1</v>
      </c>
      <c r="D70" s="26">
        <v>36</v>
      </c>
      <c r="E70" s="25">
        <v>2</v>
      </c>
      <c r="F70" s="25">
        <v>2</v>
      </c>
      <c r="G70" s="25">
        <v>0</v>
      </c>
      <c r="H70" s="25">
        <v>2</v>
      </c>
      <c r="I70" s="25">
        <v>7</v>
      </c>
      <c r="J70" s="25">
        <v>1</v>
      </c>
      <c r="K70" s="25">
        <v>3</v>
      </c>
      <c r="L70" s="26">
        <v>4</v>
      </c>
      <c r="M70" s="26">
        <v>3</v>
      </c>
      <c r="N70" s="26">
        <v>0</v>
      </c>
      <c r="Q70" s="27">
        <f t="shared" ref="Q70:Q133" si="6">A$2+SUMPRODUCT(B$2:N$2,B70:N70)</f>
        <v>4.6998762697847711</v>
      </c>
      <c r="R70" s="27">
        <f t="shared" ref="R70:R133" si="7">EXP(Q70)</f>
        <v>109.93356950637725</v>
      </c>
      <c r="S70" s="27">
        <f t="shared" ref="S70:S133" si="8">R70/(1+R70)</f>
        <v>0.99098559611441595</v>
      </c>
      <c r="T70" s="27">
        <f t="shared" ref="T70:T133" si="9">IF(A70=1,S70,1-S70)</f>
        <v>0.99098559611441595</v>
      </c>
      <c r="U70" s="27">
        <f t="shared" ref="U70:U133" si="10">LOG(T70)</f>
        <v>-3.9326578996779172E-3</v>
      </c>
      <c r="V70" s="3">
        <f t="shared" ref="V70:V133" si="11">IF(S70&gt;Q$1,1,0)</f>
        <v>1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ht="15" x14ac:dyDescent="0.25">
      <c r="A71" s="25">
        <v>1</v>
      </c>
      <c r="B71" s="25">
        <v>17</v>
      </c>
      <c r="C71" s="25">
        <v>1</v>
      </c>
      <c r="D71" s="26">
        <v>94</v>
      </c>
      <c r="E71" s="25">
        <v>0</v>
      </c>
      <c r="F71" s="25">
        <v>2</v>
      </c>
      <c r="G71" s="25">
        <v>0</v>
      </c>
      <c r="H71" s="25">
        <v>2</v>
      </c>
      <c r="I71" s="25">
        <v>3</v>
      </c>
      <c r="J71" s="25">
        <v>0</v>
      </c>
      <c r="K71" s="25">
        <v>4</v>
      </c>
      <c r="L71" s="26">
        <v>4</v>
      </c>
      <c r="M71" s="26">
        <v>2</v>
      </c>
      <c r="N71" s="26">
        <v>0</v>
      </c>
      <c r="Q71" s="27">
        <f t="shared" si="6"/>
        <v>-1.2696156045746005</v>
      </c>
      <c r="R71" s="27">
        <f t="shared" si="7"/>
        <v>0.28093959291957576</v>
      </c>
      <c r="S71" s="27">
        <f t="shared" si="8"/>
        <v>0.21932306134690199</v>
      </c>
      <c r="T71" s="27">
        <f t="shared" si="9"/>
        <v>0.21932306134690199</v>
      </c>
      <c r="U71" s="27">
        <f t="shared" si="10"/>
        <v>-0.65891570079335415</v>
      </c>
      <c r="V71" s="3">
        <f t="shared" si="11"/>
        <v>0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15" x14ac:dyDescent="0.25">
      <c r="A72" s="25">
        <v>0</v>
      </c>
      <c r="B72" s="25">
        <v>13</v>
      </c>
      <c r="C72" s="25">
        <v>1</v>
      </c>
      <c r="D72" s="26">
        <v>33</v>
      </c>
      <c r="E72" s="25">
        <v>0</v>
      </c>
      <c r="F72" s="25">
        <v>22</v>
      </c>
      <c r="G72" s="25">
        <v>0</v>
      </c>
      <c r="H72" s="25">
        <v>2</v>
      </c>
      <c r="I72" s="25">
        <v>7</v>
      </c>
      <c r="J72" s="25">
        <v>0</v>
      </c>
      <c r="K72" s="25">
        <v>4</v>
      </c>
      <c r="L72" s="26">
        <v>3</v>
      </c>
      <c r="M72" s="26">
        <v>2</v>
      </c>
      <c r="N72" s="26">
        <v>1</v>
      </c>
      <c r="Q72" s="27">
        <f t="shared" si="6"/>
        <v>0.27998398627947552</v>
      </c>
      <c r="R72" s="27">
        <f t="shared" si="7"/>
        <v>1.3231086242760548</v>
      </c>
      <c r="S72" s="27">
        <f t="shared" si="8"/>
        <v>0.56954229795792366</v>
      </c>
      <c r="T72" s="27">
        <f t="shared" si="9"/>
        <v>0.43045770204207634</v>
      </c>
      <c r="U72" s="27">
        <f t="shared" si="10"/>
        <v>-0.36606951708425095</v>
      </c>
      <c r="V72" s="3">
        <f t="shared" si="11"/>
        <v>1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ht="15" x14ac:dyDescent="0.25">
      <c r="A73" s="25">
        <v>1</v>
      </c>
      <c r="B73" s="25">
        <v>16</v>
      </c>
      <c r="C73" s="25">
        <v>1</v>
      </c>
      <c r="D73" s="26">
        <v>46</v>
      </c>
      <c r="E73" s="25">
        <v>0</v>
      </c>
      <c r="F73" s="25">
        <v>25</v>
      </c>
      <c r="G73" s="25">
        <v>0</v>
      </c>
      <c r="H73" s="25">
        <v>2</v>
      </c>
      <c r="I73" s="25">
        <v>7</v>
      </c>
      <c r="J73" s="25">
        <v>1</v>
      </c>
      <c r="K73" s="25">
        <v>1</v>
      </c>
      <c r="L73" s="26">
        <v>3</v>
      </c>
      <c r="M73" s="26">
        <v>1</v>
      </c>
      <c r="N73" s="26">
        <v>1</v>
      </c>
      <c r="Q73" s="27">
        <f t="shared" si="6"/>
        <v>2.0883719321429286</v>
      </c>
      <c r="R73" s="27">
        <f t="shared" si="7"/>
        <v>8.0717630829444449</v>
      </c>
      <c r="S73" s="27">
        <f t="shared" si="8"/>
        <v>0.88976784436973777</v>
      </c>
      <c r="T73" s="27">
        <f t="shared" si="9"/>
        <v>0.88976784436973777</v>
      </c>
      <c r="U73" s="27">
        <f t="shared" si="10"/>
        <v>-5.0723293424033235E-2</v>
      </c>
      <c r="V73" s="3">
        <f t="shared" si="11"/>
        <v>1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ht="15" x14ac:dyDescent="0.25">
      <c r="A74" s="25">
        <v>1</v>
      </c>
      <c r="B74" s="25">
        <v>13</v>
      </c>
      <c r="C74" s="25">
        <v>1</v>
      </c>
      <c r="D74" s="26">
        <v>70</v>
      </c>
      <c r="E74" s="25">
        <v>0</v>
      </c>
      <c r="F74" s="25">
        <v>49</v>
      </c>
      <c r="G74" s="25">
        <v>0</v>
      </c>
      <c r="H74" s="25">
        <v>0</v>
      </c>
      <c r="I74" s="25">
        <v>3</v>
      </c>
      <c r="J74" s="25">
        <v>0</v>
      </c>
      <c r="K74" s="25">
        <v>2</v>
      </c>
      <c r="L74" s="26">
        <v>3</v>
      </c>
      <c r="M74" s="26">
        <v>4</v>
      </c>
      <c r="N74" s="26">
        <v>1</v>
      </c>
      <c r="Q74" s="27">
        <f t="shared" si="6"/>
        <v>-2.2477155804772102</v>
      </c>
      <c r="R74" s="27">
        <f t="shared" si="7"/>
        <v>0.10564027583442827</v>
      </c>
      <c r="S74" s="27">
        <f t="shared" si="8"/>
        <v>9.5546696464816644E-2</v>
      </c>
      <c r="T74" s="27">
        <f t="shared" si="9"/>
        <v>9.5546696464816644E-2</v>
      </c>
      <c r="U74" s="27">
        <f t="shared" si="10"/>
        <v>-1.019784324118159</v>
      </c>
      <c r="V74" s="3">
        <f t="shared" si="11"/>
        <v>0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ht="15" x14ac:dyDescent="0.25">
      <c r="A75" s="25">
        <v>0</v>
      </c>
      <c r="B75" s="25">
        <v>16</v>
      </c>
      <c r="C75" s="25">
        <v>0</v>
      </c>
      <c r="D75" s="26">
        <v>29</v>
      </c>
      <c r="E75" s="25">
        <v>0</v>
      </c>
      <c r="F75" s="25">
        <v>11</v>
      </c>
      <c r="G75" s="25">
        <v>0</v>
      </c>
      <c r="H75" s="25">
        <v>0</v>
      </c>
      <c r="I75" s="25">
        <v>3</v>
      </c>
      <c r="J75" s="25">
        <v>0</v>
      </c>
      <c r="K75" s="25">
        <v>4</v>
      </c>
      <c r="L75" s="26">
        <v>3</v>
      </c>
      <c r="M75" s="26">
        <v>4</v>
      </c>
      <c r="N75" s="26">
        <v>0</v>
      </c>
      <c r="Q75" s="27">
        <f t="shared" si="6"/>
        <v>-2.5834902400737452</v>
      </c>
      <c r="R75" s="27">
        <f t="shared" si="7"/>
        <v>7.5509995551936923E-2</v>
      </c>
      <c r="S75" s="27">
        <f t="shared" si="8"/>
        <v>7.0208548376332128E-2</v>
      </c>
      <c r="T75" s="27">
        <f t="shared" si="9"/>
        <v>0.92979145162366783</v>
      </c>
      <c r="U75" s="27">
        <f t="shared" si="10"/>
        <v>-3.1614450979062521E-2</v>
      </c>
      <c r="V75" s="3">
        <f t="shared" si="11"/>
        <v>0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ht="15" x14ac:dyDescent="0.25">
      <c r="A76" s="25">
        <v>1</v>
      </c>
      <c r="B76" s="25">
        <v>16</v>
      </c>
      <c r="C76" s="25">
        <v>1</v>
      </c>
      <c r="D76" s="26">
        <v>48</v>
      </c>
      <c r="E76" s="25">
        <v>2</v>
      </c>
      <c r="F76" s="25">
        <v>22</v>
      </c>
      <c r="G76" s="25">
        <v>1</v>
      </c>
      <c r="H76" s="25">
        <v>0</v>
      </c>
      <c r="I76" s="25">
        <v>7</v>
      </c>
      <c r="J76" s="25">
        <v>0</v>
      </c>
      <c r="K76" s="25">
        <v>2</v>
      </c>
      <c r="L76" s="26">
        <v>5</v>
      </c>
      <c r="M76" s="26">
        <v>3</v>
      </c>
      <c r="N76" s="26">
        <v>0</v>
      </c>
      <c r="Q76" s="27">
        <f t="shared" si="6"/>
        <v>0.99078283210563622</v>
      </c>
      <c r="R76" s="27">
        <f t="shared" si="7"/>
        <v>2.6933420819426068</v>
      </c>
      <c r="S76" s="27">
        <f t="shared" si="8"/>
        <v>0.72924251861500333</v>
      </c>
      <c r="T76" s="27">
        <f t="shared" si="9"/>
        <v>0.72924251861500333</v>
      </c>
      <c r="U76" s="27">
        <f t="shared" si="10"/>
        <v>-0.13712801766168062</v>
      </c>
      <c r="V76" s="3">
        <f t="shared" si="11"/>
        <v>1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ht="15" x14ac:dyDescent="0.25">
      <c r="A77" s="25">
        <v>1</v>
      </c>
      <c r="B77" s="25">
        <v>15</v>
      </c>
      <c r="C77" s="25">
        <v>1</v>
      </c>
      <c r="D77" s="26">
        <v>26</v>
      </c>
      <c r="E77" s="25">
        <v>2</v>
      </c>
      <c r="F77" s="25">
        <v>41</v>
      </c>
      <c r="G77" s="25">
        <v>0</v>
      </c>
      <c r="H77" s="25">
        <v>0</v>
      </c>
      <c r="I77" s="25">
        <v>7</v>
      </c>
      <c r="J77" s="25">
        <v>1</v>
      </c>
      <c r="K77" s="25">
        <v>4</v>
      </c>
      <c r="L77" s="26">
        <v>4</v>
      </c>
      <c r="M77" s="26">
        <v>1</v>
      </c>
      <c r="N77" s="26">
        <v>1</v>
      </c>
      <c r="Q77" s="27">
        <f t="shared" si="6"/>
        <v>3.4529099789789273</v>
      </c>
      <c r="R77" s="27">
        <f t="shared" si="7"/>
        <v>31.592191289967868</v>
      </c>
      <c r="S77" s="27">
        <f t="shared" si="8"/>
        <v>0.96931780403768641</v>
      </c>
      <c r="T77" s="27">
        <f t="shared" si="9"/>
        <v>0.96931780403768641</v>
      </c>
      <c r="U77" s="27">
        <f t="shared" si="10"/>
        <v>-1.3533810243905287E-2</v>
      </c>
      <c r="V77" s="3">
        <f t="shared" si="11"/>
        <v>1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ht="15" x14ac:dyDescent="0.25">
      <c r="A78" s="25">
        <v>1</v>
      </c>
      <c r="B78" s="25">
        <v>18</v>
      </c>
      <c r="C78" s="25">
        <v>1</v>
      </c>
      <c r="D78" s="26">
        <v>85</v>
      </c>
      <c r="E78" s="25">
        <v>2</v>
      </c>
      <c r="F78" s="25">
        <v>21</v>
      </c>
      <c r="G78" s="25">
        <v>0</v>
      </c>
      <c r="H78" s="25">
        <v>2</v>
      </c>
      <c r="I78" s="25">
        <v>6</v>
      </c>
      <c r="J78" s="25">
        <v>0</v>
      </c>
      <c r="K78" s="25">
        <v>2</v>
      </c>
      <c r="L78" s="26">
        <v>4</v>
      </c>
      <c r="M78" s="26">
        <v>3</v>
      </c>
      <c r="N78" s="26">
        <v>1</v>
      </c>
      <c r="Q78" s="27">
        <f t="shared" si="6"/>
        <v>2.5614237002150704</v>
      </c>
      <c r="R78" s="27">
        <f t="shared" si="7"/>
        <v>12.954247157609394</v>
      </c>
      <c r="S78" s="27">
        <f t="shared" si="8"/>
        <v>0.92833723032813775</v>
      </c>
      <c r="T78" s="27">
        <f t="shared" si="9"/>
        <v>0.92833723032813775</v>
      </c>
      <c r="U78" s="27">
        <f t="shared" si="10"/>
        <v>-3.2294232114991279E-2</v>
      </c>
      <c r="V78" s="3">
        <f t="shared" si="11"/>
        <v>1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ht="15" x14ac:dyDescent="0.25">
      <c r="A79" s="25">
        <v>1</v>
      </c>
      <c r="B79" s="25">
        <v>15</v>
      </c>
      <c r="C79" s="25">
        <v>1</v>
      </c>
      <c r="D79" s="26">
        <v>58</v>
      </c>
      <c r="E79" s="25">
        <v>1</v>
      </c>
      <c r="F79" s="25">
        <v>17</v>
      </c>
      <c r="G79" s="25">
        <v>0</v>
      </c>
      <c r="H79" s="25">
        <v>2</v>
      </c>
      <c r="I79" s="25">
        <v>3</v>
      </c>
      <c r="J79" s="25">
        <v>0</v>
      </c>
      <c r="K79" s="25">
        <v>3</v>
      </c>
      <c r="L79" s="26">
        <v>5</v>
      </c>
      <c r="M79" s="26">
        <v>2</v>
      </c>
      <c r="N79" s="26">
        <v>0</v>
      </c>
      <c r="Q79" s="27">
        <f t="shared" si="6"/>
        <v>-0.79126584830525681</v>
      </c>
      <c r="R79" s="27">
        <f t="shared" si="7"/>
        <v>0.45327066007810052</v>
      </c>
      <c r="S79" s="27">
        <f t="shared" si="8"/>
        <v>0.31189693188586165</v>
      </c>
      <c r="T79" s="27">
        <f t="shared" si="9"/>
        <v>0.31189693188586165</v>
      </c>
      <c r="U79" s="27">
        <f t="shared" si="10"/>
        <v>-0.50598889735441055</v>
      </c>
      <c r="V79" s="3">
        <f t="shared" si="11"/>
        <v>0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ht="15" x14ac:dyDescent="0.25">
      <c r="A80" s="25">
        <v>0</v>
      </c>
      <c r="B80" s="25">
        <v>13</v>
      </c>
      <c r="C80" s="25">
        <v>0</v>
      </c>
      <c r="D80" s="26">
        <v>85</v>
      </c>
      <c r="E80" s="25">
        <v>0</v>
      </c>
      <c r="F80" s="25">
        <v>14</v>
      </c>
      <c r="G80" s="25">
        <v>0</v>
      </c>
      <c r="H80" s="25">
        <v>2</v>
      </c>
      <c r="I80" s="25">
        <v>3</v>
      </c>
      <c r="J80" s="25">
        <v>0</v>
      </c>
      <c r="K80" s="25">
        <v>2</v>
      </c>
      <c r="L80" s="26">
        <v>4</v>
      </c>
      <c r="M80" s="26">
        <v>1</v>
      </c>
      <c r="N80" s="26">
        <v>1</v>
      </c>
      <c r="Q80" s="27">
        <f t="shared" si="6"/>
        <v>-2.5769433805817252</v>
      </c>
      <c r="R80" s="27">
        <f t="shared" si="7"/>
        <v>7.6005970651188609E-2</v>
      </c>
      <c r="S80" s="27">
        <f t="shared" si="8"/>
        <v>7.063712723191537E-2</v>
      </c>
      <c r="T80" s="27">
        <f t="shared" si="9"/>
        <v>0.9293628727680846</v>
      </c>
      <c r="U80" s="27">
        <f t="shared" si="10"/>
        <v>-3.181468119437629E-2</v>
      </c>
      <c r="V80" s="3">
        <f t="shared" si="11"/>
        <v>0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ht="15" x14ac:dyDescent="0.25">
      <c r="A81" s="25">
        <v>1</v>
      </c>
      <c r="B81" s="25">
        <v>16</v>
      </c>
      <c r="C81" s="25">
        <v>1</v>
      </c>
      <c r="D81" s="26">
        <v>43</v>
      </c>
      <c r="E81" s="25">
        <v>1</v>
      </c>
      <c r="F81" s="25">
        <v>14</v>
      </c>
      <c r="G81" s="25">
        <v>0</v>
      </c>
      <c r="H81" s="25">
        <v>2</v>
      </c>
      <c r="I81" s="25">
        <v>7</v>
      </c>
      <c r="J81" s="25">
        <v>1</v>
      </c>
      <c r="K81" s="25">
        <v>2</v>
      </c>
      <c r="L81" s="26">
        <v>5</v>
      </c>
      <c r="M81" s="26">
        <v>4</v>
      </c>
      <c r="N81" s="26">
        <v>0</v>
      </c>
      <c r="Q81" s="27">
        <f t="shared" si="6"/>
        <v>3.0082703553748233</v>
      </c>
      <c r="R81" s="27">
        <f t="shared" si="7"/>
        <v>20.252340262120946</v>
      </c>
      <c r="S81" s="27">
        <f t="shared" si="8"/>
        <v>0.9529463584872887</v>
      </c>
      <c r="T81" s="27">
        <f t="shared" si="9"/>
        <v>0.9529463584872887</v>
      </c>
      <c r="U81" s="27">
        <f t="shared" si="10"/>
        <v>-2.0931545183953817E-2</v>
      </c>
      <c r="V81" s="3">
        <f t="shared" si="11"/>
        <v>1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ht="15" x14ac:dyDescent="0.25">
      <c r="A82" s="25">
        <v>0</v>
      </c>
      <c r="B82" s="25">
        <v>14</v>
      </c>
      <c r="C82" s="25">
        <v>0</v>
      </c>
      <c r="D82" s="26">
        <v>53</v>
      </c>
      <c r="E82" s="25">
        <v>1</v>
      </c>
      <c r="F82" s="25">
        <v>46</v>
      </c>
      <c r="G82" s="25">
        <v>0</v>
      </c>
      <c r="H82" s="25">
        <v>2</v>
      </c>
      <c r="I82" s="25">
        <v>3</v>
      </c>
      <c r="J82" s="25">
        <v>0</v>
      </c>
      <c r="K82" s="25">
        <v>1</v>
      </c>
      <c r="L82" s="26">
        <v>4</v>
      </c>
      <c r="M82" s="26">
        <v>2</v>
      </c>
      <c r="N82" s="26">
        <v>1</v>
      </c>
      <c r="Q82" s="27">
        <f t="shared" si="6"/>
        <v>-1.5209202341966614</v>
      </c>
      <c r="R82" s="27">
        <f t="shared" si="7"/>
        <v>0.21851071337222552</v>
      </c>
      <c r="S82" s="27">
        <f t="shared" si="8"/>
        <v>0.17932605021378734</v>
      </c>
      <c r="T82" s="27">
        <f t="shared" si="9"/>
        <v>0.82067394978621266</v>
      </c>
      <c r="U82" s="27">
        <f t="shared" si="10"/>
        <v>-8.5829351935175699E-2</v>
      </c>
      <c r="V82" s="3">
        <f t="shared" si="11"/>
        <v>0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ht="15" x14ac:dyDescent="0.25">
      <c r="A83" s="25">
        <v>0</v>
      </c>
      <c r="B83" s="25">
        <v>16</v>
      </c>
      <c r="C83" s="25">
        <v>1</v>
      </c>
      <c r="D83" s="26">
        <v>91</v>
      </c>
      <c r="E83" s="25">
        <v>0</v>
      </c>
      <c r="F83" s="25">
        <v>22</v>
      </c>
      <c r="G83" s="25">
        <v>0</v>
      </c>
      <c r="H83" s="25">
        <v>2</v>
      </c>
      <c r="I83" s="25">
        <v>3</v>
      </c>
      <c r="J83" s="25">
        <v>0</v>
      </c>
      <c r="K83" s="25">
        <v>2</v>
      </c>
      <c r="L83" s="26">
        <v>5</v>
      </c>
      <c r="M83" s="26">
        <v>4</v>
      </c>
      <c r="N83" s="26">
        <v>1</v>
      </c>
      <c r="Q83" s="27">
        <f t="shared" si="6"/>
        <v>-1.8601129128685439</v>
      </c>
      <c r="R83" s="27">
        <f t="shared" si="7"/>
        <v>0.1556550539170711</v>
      </c>
      <c r="S83" s="27">
        <f t="shared" si="8"/>
        <v>0.13468989158095335</v>
      </c>
      <c r="T83" s="27">
        <f t="shared" si="9"/>
        <v>0.86531010841904665</v>
      </c>
      <c r="U83" s="27">
        <f t="shared" si="10"/>
        <v>-6.2828222894269536E-2</v>
      </c>
      <c r="V83" s="3">
        <f t="shared" si="11"/>
        <v>0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ht="15" x14ac:dyDescent="0.25">
      <c r="A84" s="25">
        <v>1</v>
      </c>
      <c r="B84" s="25">
        <v>17</v>
      </c>
      <c r="C84" s="25">
        <v>1</v>
      </c>
      <c r="D84" s="26">
        <v>96</v>
      </c>
      <c r="E84" s="25">
        <v>0</v>
      </c>
      <c r="F84" s="25">
        <v>34</v>
      </c>
      <c r="G84" s="25">
        <v>0</v>
      </c>
      <c r="H84" s="25">
        <v>2</v>
      </c>
      <c r="I84" s="25">
        <v>7</v>
      </c>
      <c r="J84" s="25">
        <v>1</v>
      </c>
      <c r="K84" s="25">
        <v>1</v>
      </c>
      <c r="L84" s="26">
        <v>3</v>
      </c>
      <c r="M84" s="26">
        <v>3</v>
      </c>
      <c r="N84" s="26">
        <v>1</v>
      </c>
      <c r="Q84" s="27">
        <f t="shared" si="6"/>
        <v>2.5048538598151291</v>
      </c>
      <c r="R84" s="27">
        <f t="shared" si="7"/>
        <v>12.241769820566478</v>
      </c>
      <c r="S84" s="27">
        <f t="shared" si="8"/>
        <v>0.9244813938355243</v>
      </c>
      <c r="T84" s="27">
        <f t="shared" si="9"/>
        <v>0.9244813938355243</v>
      </c>
      <c r="U84" s="27">
        <f t="shared" si="10"/>
        <v>-3.4101825051996333E-2</v>
      </c>
      <c r="V84" s="3">
        <f t="shared" si="11"/>
        <v>1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ht="15" x14ac:dyDescent="0.25">
      <c r="A85" s="25">
        <v>0</v>
      </c>
      <c r="B85" s="25">
        <v>14</v>
      </c>
      <c r="C85" s="25">
        <v>1</v>
      </c>
      <c r="D85" s="26">
        <v>72</v>
      </c>
      <c r="E85" s="25">
        <v>0</v>
      </c>
      <c r="F85" s="25">
        <v>18</v>
      </c>
      <c r="G85" s="25">
        <v>0</v>
      </c>
      <c r="H85" s="25">
        <v>2</v>
      </c>
      <c r="I85" s="25">
        <v>3</v>
      </c>
      <c r="J85" s="25">
        <v>1</v>
      </c>
      <c r="K85" s="25">
        <v>4</v>
      </c>
      <c r="L85" s="26">
        <v>5</v>
      </c>
      <c r="M85" s="26">
        <v>2</v>
      </c>
      <c r="N85" s="26">
        <v>0</v>
      </c>
      <c r="Q85" s="27">
        <f t="shared" si="6"/>
        <v>-0.28806261563384883</v>
      </c>
      <c r="R85" s="27">
        <f t="shared" si="7"/>
        <v>0.74971464691147882</v>
      </c>
      <c r="S85" s="27">
        <f t="shared" si="8"/>
        <v>0.4284782368569886</v>
      </c>
      <c r="T85" s="27">
        <f t="shared" si="9"/>
        <v>0.5715217631430114</v>
      </c>
      <c r="U85" s="27">
        <f t="shared" si="10"/>
        <v>-0.24296722732826012</v>
      </c>
      <c r="V85" s="3">
        <f t="shared" si="11"/>
        <v>1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ht="15" x14ac:dyDescent="0.25">
      <c r="A86" s="25">
        <v>0</v>
      </c>
      <c r="B86" s="25">
        <v>13</v>
      </c>
      <c r="C86" s="25">
        <v>0</v>
      </c>
      <c r="D86" s="26">
        <v>96</v>
      </c>
      <c r="E86" s="25">
        <v>0</v>
      </c>
      <c r="F86" s="25">
        <v>22</v>
      </c>
      <c r="G86" s="25">
        <v>0</v>
      </c>
      <c r="H86" s="25">
        <v>2</v>
      </c>
      <c r="I86" s="25">
        <v>3</v>
      </c>
      <c r="J86" s="25">
        <v>0</v>
      </c>
      <c r="K86" s="25">
        <v>2</v>
      </c>
      <c r="L86" s="26">
        <v>3</v>
      </c>
      <c r="M86" s="26">
        <v>4</v>
      </c>
      <c r="N86" s="26">
        <v>0</v>
      </c>
      <c r="Q86" s="27">
        <f t="shared" si="6"/>
        <v>-1.8859355535993396</v>
      </c>
      <c r="R86" s="27">
        <f t="shared" si="7"/>
        <v>0.15168708163067302</v>
      </c>
      <c r="S86" s="27">
        <f t="shared" si="8"/>
        <v>0.13170858998947818</v>
      </c>
      <c r="T86" s="27">
        <f t="shared" si="9"/>
        <v>0.86829141001052179</v>
      </c>
      <c r="U86" s="27">
        <f t="shared" si="10"/>
        <v>-6.1334495422654497E-2</v>
      </c>
      <c r="V86" s="3">
        <f t="shared" si="11"/>
        <v>0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ht="15" x14ac:dyDescent="0.25">
      <c r="A87" s="25">
        <v>0</v>
      </c>
      <c r="B87" s="25">
        <v>15</v>
      </c>
      <c r="C87" s="25">
        <v>1</v>
      </c>
      <c r="D87" s="26">
        <v>28</v>
      </c>
      <c r="E87" s="25">
        <v>0</v>
      </c>
      <c r="F87" s="25">
        <v>4</v>
      </c>
      <c r="G87" s="25">
        <v>0</v>
      </c>
      <c r="H87" s="25">
        <v>2</v>
      </c>
      <c r="I87" s="25">
        <v>3</v>
      </c>
      <c r="J87" s="25">
        <v>0</v>
      </c>
      <c r="K87" s="25">
        <v>3</v>
      </c>
      <c r="L87" s="26">
        <v>4</v>
      </c>
      <c r="M87" s="26">
        <v>4</v>
      </c>
      <c r="N87" s="26">
        <v>1</v>
      </c>
      <c r="Q87" s="27">
        <f t="shared" si="6"/>
        <v>-1.767999798561886</v>
      </c>
      <c r="R87" s="27">
        <f t="shared" si="7"/>
        <v>0.17067403007651341</v>
      </c>
      <c r="S87" s="27">
        <f t="shared" si="8"/>
        <v>0.14579124990528611</v>
      </c>
      <c r="T87" s="27">
        <f t="shared" si="9"/>
        <v>0.85420875009471386</v>
      </c>
      <c r="U87" s="27">
        <f t="shared" si="10"/>
        <v>-6.8435984187130802E-2</v>
      </c>
      <c r="V87" s="3">
        <f t="shared" si="11"/>
        <v>0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ht="15" x14ac:dyDescent="0.25">
      <c r="A88" s="25">
        <v>1</v>
      </c>
      <c r="B88" s="25">
        <v>17</v>
      </c>
      <c r="C88" s="25">
        <v>1</v>
      </c>
      <c r="D88" s="26">
        <v>40</v>
      </c>
      <c r="E88" s="25">
        <v>0</v>
      </c>
      <c r="F88" s="25">
        <v>30</v>
      </c>
      <c r="G88" s="25">
        <v>1</v>
      </c>
      <c r="H88" s="25">
        <v>2</v>
      </c>
      <c r="I88" s="25">
        <v>7</v>
      </c>
      <c r="J88" s="25">
        <v>1</v>
      </c>
      <c r="K88" s="25">
        <v>3</v>
      </c>
      <c r="L88" s="26">
        <v>5</v>
      </c>
      <c r="M88" s="26">
        <v>3</v>
      </c>
      <c r="N88" s="26">
        <v>1</v>
      </c>
      <c r="Q88" s="27">
        <f t="shared" si="6"/>
        <v>0.79107095388171622</v>
      </c>
      <c r="R88" s="27">
        <f t="shared" si="7"/>
        <v>2.2057574262469868</v>
      </c>
      <c r="S88" s="27">
        <f t="shared" si="8"/>
        <v>0.68806123887835446</v>
      </c>
      <c r="T88" s="27">
        <f t="shared" si="9"/>
        <v>0.68806123887835446</v>
      </c>
      <c r="U88" s="27">
        <f t="shared" si="10"/>
        <v>-0.16237290693400089</v>
      </c>
      <c r="V88" s="3">
        <f t="shared" si="11"/>
        <v>1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ht="15" x14ac:dyDescent="0.25">
      <c r="A89" s="25">
        <v>0</v>
      </c>
      <c r="B89" s="25">
        <v>15</v>
      </c>
      <c r="C89" s="25">
        <v>1</v>
      </c>
      <c r="D89" s="26">
        <v>32</v>
      </c>
      <c r="E89" s="25">
        <v>0</v>
      </c>
      <c r="F89" s="25">
        <v>46</v>
      </c>
      <c r="G89" s="25">
        <v>0</v>
      </c>
      <c r="H89" s="25">
        <v>0</v>
      </c>
      <c r="I89" s="25">
        <v>3</v>
      </c>
      <c r="J89" s="25">
        <v>0</v>
      </c>
      <c r="K89" s="25">
        <v>2</v>
      </c>
      <c r="L89" s="26">
        <v>3</v>
      </c>
      <c r="M89" s="26">
        <v>1</v>
      </c>
      <c r="N89" s="26">
        <v>1</v>
      </c>
      <c r="Q89" s="27">
        <f t="shared" si="6"/>
        <v>-2.4922528485900308</v>
      </c>
      <c r="R89" s="27">
        <f t="shared" si="7"/>
        <v>8.2723393213551696E-2</v>
      </c>
      <c r="S89" s="27">
        <f t="shared" si="8"/>
        <v>7.6403071857555863E-2</v>
      </c>
      <c r="T89" s="27">
        <f t="shared" si="9"/>
        <v>0.9235969281424441</v>
      </c>
      <c r="U89" s="27">
        <f t="shared" si="10"/>
        <v>-3.4517520203761545E-2</v>
      </c>
      <c r="V89" s="3">
        <f t="shared" si="11"/>
        <v>0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ht="15" x14ac:dyDescent="0.25">
      <c r="A90" s="25">
        <v>0</v>
      </c>
      <c r="B90" s="25">
        <v>17</v>
      </c>
      <c r="C90" s="25">
        <v>1</v>
      </c>
      <c r="D90" s="26">
        <v>95</v>
      </c>
      <c r="E90" s="25">
        <v>0</v>
      </c>
      <c r="F90" s="25">
        <v>35</v>
      </c>
      <c r="G90" s="25">
        <v>0</v>
      </c>
      <c r="H90" s="25">
        <v>2</v>
      </c>
      <c r="I90" s="25">
        <v>3</v>
      </c>
      <c r="J90" s="25">
        <v>0</v>
      </c>
      <c r="K90" s="25">
        <v>3</v>
      </c>
      <c r="L90" s="26">
        <v>5</v>
      </c>
      <c r="M90" s="26">
        <v>1</v>
      </c>
      <c r="N90" s="26">
        <v>0</v>
      </c>
      <c r="Q90" s="27">
        <f t="shared" si="6"/>
        <v>-1.8816497812339308</v>
      </c>
      <c r="R90" s="27">
        <f t="shared" si="7"/>
        <v>0.15233857300797843</v>
      </c>
      <c r="S90" s="27">
        <f t="shared" si="8"/>
        <v>0.13219949117065932</v>
      </c>
      <c r="T90" s="27">
        <f t="shared" si="9"/>
        <v>0.86780050882934068</v>
      </c>
      <c r="U90" s="27">
        <f t="shared" si="10"/>
        <v>-6.1580099560909103E-2</v>
      </c>
      <c r="V90" s="3">
        <f t="shared" si="11"/>
        <v>0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ht="15" x14ac:dyDescent="0.25">
      <c r="A91" s="25">
        <v>0</v>
      </c>
      <c r="B91" s="25">
        <v>17</v>
      </c>
      <c r="C91" s="25">
        <v>1</v>
      </c>
      <c r="D91" s="26">
        <v>41</v>
      </c>
      <c r="E91" s="25">
        <v>0</v>
      </c>
      <c r="F91" s="25">
        <v>21</v>
      </c>
      <c r="G91" s="25">
        <v>0</v>
      </c>
      <c r="H91" s="25">
        <v>2</v>
      </c>
      <c r="I91" s="25">
        <v>3</v>
      </c>
      <c r="J91" s="25">
        <v>0</v>
      </c>
      <c r="K91" s="25">
        <v>3</v>
      </c>
      <c r="L91" s="26">
        <v>5</v>
      </c>
      <c r="M91" s="26">
        <v>2</v>
      </c>
      <c r="N91" s="26">
        <v>0</v>
      </c>
      <c r="Q91" s="27">
        <f t="shared" si="6"/>
        <v>-2.0302381288086315</v>
      </c>
      <c r="R91" s="27">
        <f t="shared" si="7"/>
        <v>0.13130425010072744</v>
      </c>
      <c r="S91" s="27">
        <f t="shared" si="8"/>
        <v>0.11606448936175796</v>
      </c>
      <c r="T91" s="27">
        <f t="shared" si="9"/>
        <v>0.88393551063824205</v>
      </c>
      <c r="U91" s="27">
        <f t="shared" si="10"/>
        <v>-5.357941869235263E-2</v>
      </c>
      <c r="V91" s="3">
        <f t="shared" si="11"/>
        <v>0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ht="15" x14ac:dyDescent="0.25">
      <c r="A92" s="25">
        <v>0</v>
      </c>
      <c r="B92" s="25">
        <v>16</v>
      </c>
      <c r="C92" s="25">
        <v>0</v>
      </c>
      <c r="D92" s="26">
        <v>53</v>
      </c>
      <c r="E92" s="25">
        <v>0</v>
      </c>
      <c r="F92" s="25">
        <v>4</v>
      </c>
      <c r="G92" s="25">
        <v>0</v>
      </c>
      <c r="H92" s="25">
        <v>2</v>
      </c>
      <c r="I92" s="25">
        <v>3</v>
      </c>
      <c r="J92" s="25">
        <v>0</v>
      </c>
      <c r="K92" s="25">
        <v>1</v>
      </c>
      <c r="L92" s="26">
        <v>4</v>
      </c>
      <c r="M92" s="26">
        <v>2</v>
      </c>
      <c r="N92" s="26">
        <v>1</v>
      </c>
      <c r="Q92" s="27">
        <f t="shared" si="6"/>
        <v>-2.4658319642781805</v>
      </c>
      <c r="R92" s="27">
        <f t="shared" si="7"/>
        <v>8.4938147463413688E-2</v>
      </c>
      <c r="S92" s="27">
        <f t="shared" si="8"/>
        <v>7.8288469865309046E-2</v>
      </c>
      <c r="T92" s="27">
        <f t="shared" si="9"/>
        <v>0.92171153013469098</v>
      </c>
      <c r="U92" s="27">
        <f t="shared" si="10"/>
        <v>-3.5404979676689603E-2</v>
      </c>
      <c r="V92" s="3">
        <f t="shared" si="11"/>
        <v>0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ht="15" x14ac:dyDescent="0.25">
      <c r="A93" s="25">
        <v>0</v>
      </c>
      <c r="B93" s="25">
        <v>18</v>
      </c>
      <c r="C93" s="25">
        <v>0</v>
      </c>
      <c r="D93" s="26">
        <v>47</v>
      </c>
      <c r="E93" s="25">
        <v>0</v>
      </c>
      <c r="F93" s="25">
        <v>7</v>
      </c>
      <c r="G93" s="25">
        <v>0</v>
      </c>
      <c r="H93" s="25">
        <v>2</v>
      </c>
      <c r="I93" s="25">
        <v>3</v>
      </c>
      <c r="J93" s="25">
        <v>0</v>
      </c>
      <c r="K93" s="25">
        <v>3</v>
      </c>
      <c r="L93" s="26">
        <v>5</v>
      </c>
      <c r="M93" s="26">
        <v>4</v>
      </c>
      <c r="N93" s="26">
        <v>1</v>
      </c>
      <c r="Q93" s="27">
        <f t="shared" si="6"/>
        <v>-2.529182821648857</v>
      </c>
      <c r="R93" s="27">
        <f t="shared" si="7"/>
        <v>7.9724142517363844E-2</v>
      </c>
      <c r="S93" s="27">
        <f t="shared" si="8"/>
        <v>7.3837510321375199E-2</v>
      </c>
      <c r="T93" s="27">
        <f t="shared" si="9"/>
        <v>0.9261624896786248</v>
      </c>
      <c r="U93" s="27">
        <f t="shared" si="10"/>
        <v>-3.3312812259716551E-2</v>
      </c>
      <c r="V93" s="3">
        <f t="shared" si="11"/>
        <v>0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ht="15" x14ac:dyDescent="0.25">
      <c r="A94" s="25">
        <v>0</v>
      </c>
      <c r="B94" s="25">
        <v>15</v>
      </c>
      <c r="C94" s="25">
        <v>1</v>
      </c>
      <c r="D94" s="26">
        <v>83</v>
      </c>
      <c r="E94" s="25">
        <v>0</v>
      </c>
      <c r="F94" s="25">
        <v>37</v>
      </c>
      <c r="G94" s="25">
        <v>0</v>
      </c>
      <c r="H94" s="25">
        <v>2</v>
      </c>
      <c r="I94" s="25">
        <v>3</v>
      </c>
      <c r="J94" s="25">
        <v>0</v>
      </c>
      <c r="K94" s="25">
        <v>2</v>
      </c>
      <c r="L94" s="26">
        <v>4</v>
      </c>
      <c r="M94" s="26">
        <v>4</v>
      </c>
      <c r="N94" s="26">
        <v>1</v>
      </c>
      <c r="Q94" s="27">
        <f t="shared" si="6"/>
        <v>-1.6722706286122002</v>
      </c>
      <c r="R94" s="27">
        <f t="shared" si="7"/>
        <v>0.18782011137606644</v>
      </c>
      <c r="S94" s="27">
        <f t="shared" si="8"/>
        <v>0.15812167985477238</v>
      </c>
      <c r="T94" s="27">
        <f t="shared" si="9"/>
        <v>0.84187832014522757</v>
      </c>
      <c r="U94" s="27">
        <f t="shared" si="10"/>
        <v>-7.4750674187094274E-2</v>
      </c>
      <c r="V94" s="3">
        <f t="shared" si="11"/>
        <v>0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ht="15" x14ac:dyDescent="0.25">
      <c r="A95" s="25">
        <v>1</v>
      </c>
      <c r="B95" s="25">
        <v>18</v>
      </c>
      <c r="C95" s="25">
        <v>0</v>
      </c>
      <c r="D95" s="26">
        <v>48</v>
      </c>
      <c r="E95" s="25">
        <v>3</v>
      </c>
      <c r="F95" s="25">
        <v>46</v>
      </c>
      <c r="G95" s="25">
        <v>0</v>
      </c>
      <c r="H95" s="25">
        <v>2</v>
      </c>
      <c r="I95" s="25">
        <v>7</v>
      </c>
      <c r="J95" s="25">
        <v>0</v>
      </c>
      <c r="K95" s="25">
        <v>2</v>
      </c>
      <c r="L95" s="26">
        <v>4</v>
      </c>
      <c r="M95" s="26">
        <v>1</v>
      </c>
      <c r="N95" s="26">
        <v>0</v>
      </c>
      <c r="Q95" s="27">
        <f t="shared" si="6"/>
        <v>3.3114424288409658</v>
      </c>
      <c r="R95" s="27">
        <f t="shared" si="7"/>
        <v>27.424655069159158</v>
      </c>
      <c r="S95" s="27">
        <f t="shared" si="8"/>
        <v>0.96481927405743606</v>
      </c>
      <c r="T95" s="27">
        <f t="shared" si="9"/>
        <v>0.96481927405743606</v>
      </c>
      <c r="U95" s="27">
        <f t="shared" si="10"/>
        <v>-1.5554029278158467E-2</v>
      </c>
      <c r="V95" s="3">
        <f t="shared" si="11"/>
        <v>1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ht="15" x14ac:dyDescent="0.25">
      <c r="A96" s="25">
        <v>0</v>
      </c>
      <c r="B96" s="25">
        <v>14</v>
      </c>
      <c r="C96" s="25">
        <v>1</v>
      </c>
      <c r="D96" s="26">
        <v>99</v>
      </c>
      <c r="E96" s="25">
        <v>3</v>
      </c>
      <c r="F96" s="25">
        <v>30</v>
      </c>
      <c r="G96" s="25">
        <v>0</v>
      </c>
      <c r="H96" s="25">
        <v>0</v>
      </c>
      <c r="I96" s="25">
        <v>7</v>
      </c>
      <c r="J96" s="25">
        <v>0</v>
      </c>
      <c r="K96" s="25">
        <v>4</v>
      </c>
      <c r="L96" s="26">
        <v>5</v>
      </c>
      <c r="M96" s="26">
        <v>4</v>
      </c>
      <c r="N96" s="26">
        <v>0</v>
      </c>
      <c r="Q96" s="27">
        <f t="shared" si="6"/>
        <v>3.2871643200860108</v>
      </c>
      <c r="R96" s="27">
        <f t="shared" si="7"/>
        <v>26.766853707471096</v>
      </c>
      <c r="S96" s="27">
        <f t="shared" si="8"/>
        <v>0.96398583683498373</v>
      </c>
      <c r="T96" s="27">
        <f t="shared" si="9"/>
        <v>3.6014163165016266E-2</v>
      </c>
      <c r="U96" s="27">
        <f t="shared" si="10"/>
        <v>-1.4435266721558762</v>
      </c>
      <c r="V96" s="3">
        <f t="shared" si="11"/>
        <v>1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ht="15" x14ac:dyDescent="0.25">
      <c r="A97" s="25">
        <v>0</v>
      </c>
      <c r="B97" s="25">
        <v>18</v>
      </c>
      <c r="C97" s="25">
        <v>0</v>
      </c>
      <c r="D97" s="26">
        <v>87</v>
      </c>
      <c r="E97" s="25">
        <v>0</v>
      </c>
      <c r="F97" s="25">
        <v>35</v>
      </c>
      <c r="G97" s="25">
        <v>0</v>
      </c>
      <c r="H97" s="25">
        <v>0</v>
      </c>
      <c r="I97" s="25">
        <v>3</v>
      </c>
      <c r="J97" s="25">
        <v>0</v>
      </c>
      <c r="K97" s="25">
        <v>4</v>
      </c>
      <c r="L97" s="26">
        <v>5</v>
      </c>
      <c r="M97" s="26">
        <v>1</v>
      </c>
      <c r="N97" s="26">
        <v>1</v>
      </c>
      <c r="Q97" s="27">
        <f t="shared" si="6"/>
        <v>-3.2922011395747246</v>
      </c>
      <c r="R97" s="27">
        <f t="shared" si="7"/>
        <v>3.7171938655556964E-2</v>
      </c>
      <c r="S97" s="27">
        <f t="shared" si="8"/>
        <v>3.5839707256003675E-2</v>
      </c>
      <c r="T97" s="27">
        <f t="shared" si="9"/>
        <v>0.96416029274399628</v>
      </c>
      <c r="U97" s="27">
        <f t="shared" si="10"/>
        <v>-1.5850758143682107E-2</v>
      </c>
      <c r="V97" s="3">
        <f t="shared" si="11"/>
        <v>0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ht="15" x14ac:dyDescent="0.25">
      <c r="A98" s="25">
        <v>0</v>
      </c>
      <c r="B98" s="25">
        <v>13</v>
      </c>
      <c r="C98" s="25">
        <v>0</v>
      </c>
      <c r="D98" s="26">
        <v>62</v>
      </c>
      <c r="E98" s="25">
        <v>0</v>
      </c>
      <c r="F98" s="25">
        <v>39</v>
      </c>
      <c r="G98" s="25">
        <v>0</v>
      </c>
      <c r="H98" s="25">
        <v>2</v>
      </c>
      <c r="I98" s="25">
        <v>3</v>
      </c>
      <c r="J98" s="25">
        <v>0</v>
      </c>
      <c r="K98" s="25">
        <v>3</v>
      </c>
      <c r="L98" s="26">
        <v>4</v>
      </c>
      <c r="M98" s="26">
        <v>4</v>
      </c>
      <c r="N98" s="26">
        <v>1</v>
      </c>
      <c r="Q98" s="27">
        <f t="shared" si="6"/>
        <v>-2.570561214773579</v>
      </c>
      <c r="R98" s="27">
        <f t="shared" si="7"/>
        <v>7.6492604595756311E-2</v>
      </c>
      <c r="S98" s="27">
        <f t="shared" si="8"/>
        <v>7.1057250434600761E-2</v>
      </c>
      <c r="T98" s="27">
        <f t="shared" si="9"/>
        <v>0.92894274956539924</v>
      </c>
      <c r="U98" s="27">
        <f t="shared" si="10"/>
        <v>-3.2011050606986925E-2</v>
      </c>
      <c r="V98" s="3">
        <f t="shared" si="11"/>
        <v>0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ht="15" x14ac:dyDescent="0.25">
      <c r="A99" s="25">
        <v>1</v>
      </c>
      <c r="B99" s="25">
        <v>17</v>
      </c>
      <c r="C99" s="25">
        <v>1</v>
      </c>
      <c r="D99" s="26">
        <v>76</v>
      </c>
      <c r="E99" s="25">
        <v>1</v>
      </c>
      <c r="F99" s="25">
        <v>35</v>
      </c>
      <c r="G99" s="25">
        <v>0</v>
      </c>
      <c r="H99" s="25">
        <v>0</v>
      </c>
      <c r="I99" s="25">
        <v>7</v>
      </c>
      <c r="J99" s="25">
        <v>1</v>
      </c>
      <c r="K99" s="25">
        <v>1</v>
      </c>
      <c r="L99" s="26">
        <v>5</v>
      </c>
      <c r="M99" s="26">
        <v>3</v>
      </c>
      <c r="N99" s="26">
        <v>1</v>
      </c>
      <c r="Q99" s="27">
        <f t="shared" si="6"/>
        <v>2.2551603841901144</v>
      </c>
      <c r="R99" s="27">
        <f t="shared" si="7"/>
        <v>9.5368227430869652</v>
      </c>
      <c r="S99" s="27">
        <f t="shared" si="8"/>
        <v>0.9050947306999082</v>
      </c>
      <c r="T99" s="27">
        <f t="shared" si="9"/>
        <v>0.9050947306999082</v>
      </c>
      <c r="U99" s="27">
        <f t="shared" si="10"/>
        <v>-4.3305963483003265E-2</v>
      </c>
      <c r="V99" s="3">
        <f t="shared" si="11"/>
        <v>1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ht="15" x14ac:dyDescent="0.25">
      <c r="A100" s="25">
        <v>1</v>
      </c>
      <c r="B100" s="25">
        <v>13</v>
      </c>
      <c r="C100" s="25">
        <v>1</v>
      </c>
      <c r="D100" s="26">
        <v>100</v>
      </c>
      <c r="E100" s="25">
        <v>1</v>
      </c>
      <c r="F100" s="25">
        <v>12</v>
      </c>
      <c r="G100" s="25">
        <v>0</v>
      </c>
      <c r="H100" s="25">
        <v>2</v>
      </c>
      <c r="I100" s="25">
        <v>7</v>
      </c>
      <c r="J100" s="25">
        <v>1</v>
      </c>
      <c r="K100" s="25">
        <v>4</v>
      </c>
      <c r="L100" s="26">
        <v>5</v>
      </c>
      <c r="M100" s="26">
        <v>2</v>
      </c>
      <c r="N100" s="26">
        <v>0</v>
      </c>
      <c r="Q100" s="27">
        <f t="shared" si="6"/>
        <v>3.0522094421224706</v>
      </c>
      <c r="R100" s="27">
        <f t="shared" si="7"/>
        <v>21.162049130613305</v>
      </c>
      <c r="S100" s="27">
        <f t="shared" si="8"/>
        <v>0.95487781864815646</v>
      </c>
      <c r="T100" s="27">
        <f t="shared" si="9"/>
        <v>0.95487781864815646</v>
      </c>
      <c r="U100" s="27">
        <f t="shared" si="10"/>
        <v>-2.0052194993813131E-2</v>
      </c>
      <c r="V100" s="3">
        <f t="shared" si="11"/>
        <v>1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ht="15" x14ac:dyDescent="0.25">
      <c r="A101" s="25">
        <v>1</v>
      </c>
      <c r="B101" s="25">
        <v>14</v>
      </c>
      <c r="C101" s="25">
        <v>0</v>
      </c>
      <c r="D101" s="26">
        <v>73</v>
      </c>
      <c r="E101" s="25">
        <v>2</v>
      </c>
      <c r="F101" s="25">
        <v>38</v>
      </c>
      <c r="G101" s="25">
        <v>0</v>
      </c>
      <c r="H101" s="25">
        <v>2</v>
      </c>
      <c r="I101" s="25">
        <v>7</v>
      </c>
      <c r="J101" s="25">
        <v>0</v>
      </c>
      <c r="K101" s="25">
        <v>2</v>
      </c>
      <c r="L101" s="26">
        <v>4</v>
      </c>
      <c r="M101" s="26">
        <v>2</v>
      </c>
      <c r="N101" s="26">
        <v>1</v>
      </c>
      <c r="Q101" s="27">
        <f t="shared" si="6"/>
        <v>1.8936888622631391</v>
      </c>
      <c r="R101" s="27">
        <f t="shared" si="7"/>
        <v>6.6438317130136513</v>
      </c>
      <c r="S101" s="27">
        <f t="shared" si="8"/>
        <v>0.86917556043293098</v>
      </c>
      <c r="T101" s="27">
        <f t="shared" si="9"/>
        <v>0.86917556043293098</v>
      </c>
      <c r="U101" s="27">
        <f t="shared" si="10"/>
        <v>-6.0892493716376291E-2</v>
      </c>
      <c r="V101" s="3">
        <f t="shared" si="11"/>
        <v>1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ht="15" x14ac:dyDescent="0.25">
      <c r="A102" s="25">
        <v>0</v>
      </c>
      <c r="B102" s="25">
        <v>15</v>
      </c>
      <c r="C102" s="25">
        <v>1</v>
      </c>
      <c r="D102" s="26">
        <v>92</v>
      </c>
      <c r="E102" s="25">
        <v>1</v>
      </c>
      <c r="F102" s="25">
        <v>31</v>
      </c>
      <c r="G102" s="25">
        <v>0</v>
      </c>
      <c r="H102" s="25">
        <v>0</v>
      </c>
      <c r="I102" s="25">
        <v>3</v>
      </c>
      <c r="J102" s="25">
        <v>0</v>
      </c>
      <c r="K102" s="25">
        <v>4</v>
      </c>
      <c r="L102" s="26">
        <v>3</v>
      </c>
      <c r="M102" s="26">
        <v>3</v>
      </c>
      <c r="N102" s="26">
        <v>0</v>
      </c>
      <c r="Q102" s="27">
        <f t="shared" si="6"/>
        <v>-0.52967702279174755</v>
      </c>
      <c r="R102" s="27">
        <f t="shared" si="7"/>
        <v>0.5887951063714818</v>
      </c>
      <c r="S102" s="27">
        <f t="shared" si="8"/>
        <v>0.37059222048850743</v>
      </c>
      <c r="T102" s="27">
        <f t="shared" si="9"/>
        <v>0.62940777951149252</v>
      </c>
      <c r="U102" s="27">
        <f t="shared" si="10"/>
        <v>-0.20106789348820495</v>
      </c>
      <c r="V102" s="3">
        <f t="shared" si="11"/>
        <v>0</v>
      </c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ht="15" x14ac:dyDescent="0.25">
      <c r="A103" s="25">
        <v>0</v>
      </c>
      <c r="B103" s="25">
        <v>15</v>
      </c>
      <c r="C103" s="25">
        <v>1</v>
      </c>
      <c r="D103" s="26">
        <v>67</v>
      </c>
      <c r="E103" s="25">
        <v>0</v>
      </c>
      <c r="F103" s="25">
        <v>14</v>
      </c>
      <c r="G103" s="25">
        <v>0</v>
      </c>
      <c r="H103" s="25">
        <v>2</v>
      </c>
      <c r="I103" s="25">
        <v>3</v>
      </c>
      <c r="J103" s="25">
        <v>0</v>
      </c>
      <c r="K103" s="25">
        <v>3</v>
      </c>
      <c r="L103" s="26">
        <v>3</v>
      </c>
      <c r="M103" s="26">
        <v>1</v>
      </c>
      <c r="N103" s="26">
        <v>0</v>
      </c>
      <c r="Q103" s="27">
        <f t="shared" si="6"/>
        <v>-1.3385023132199501</v>
      </c>
      <c r="R103" s="27">
        <f t="shared" si="7"/>
        <v>0.2622381251917526</v>
      </c>
      <c r="S103" s="27">
        <f t="shared" si="8"/>
        <v>0.207756460495055</v>
      </c>
      <c r="T103" s="27">
        <f t="shared" si="9"/>
        <v>0.79224353950494497</v>
      </c>
      <c r="U103" s="27">
        <f t="shared" si="10"/>
        <v>-0.10114129365712261</v>
      </c>
      <c r="V103" s="3">
        <f t="shared" si="11"/>
        <v>0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ht="15" x14ac:dyDescent="0.25">
      <c r="A104" s="25">
        <v>0</v>
      </c>
      <c r="B104" s="25">
        <v>16</v>
      </c>
      <c r="C104" s="25">
        <v>1</v>
      </c>
      <c r="D104" s="26">
        <v>40</v>
      </c>
      <c r="E104" s="25">
        <v>0</v>
      </c>
      <c r="F104" s="25">
        <v>17</v>
      </c>
      <c r="G104" s="25">
        <v>0</v>
      </c>
      <c r="H104" s="25">
        <v>2</v>
      </c>
      <c r="I104" s="25">
        <v>3</v>
      </c>
      <c r="J104" s="25">
        <v>0</v>
      </c>
      <c r="K104" s="25">
        <v>2</v>
      </c>
      <c r="L104" s="26">
        <v>3</v>
      </c>
      <c r="M104" s="26">
        <v>1</v>
      </c>
      <c r="N104" s="26">
        <v>1</v>
      </c>
      <c r="Q104" s="27">
        <f t="shared" si="6"/>
        <v>-1.5697686760528491</v>
      </c>
      <c r="R104" s="27">
        <f t="shared" si="7"/>
        <v>0.20809331375654705</v>
      </c>
      <c r="S104" s="27">
        <f t="shared" si="8"/>
        <v>0.17224937129192791</v>
      </c>
      <c r="T104" s="27">
        <f t="shared" si="9"/>
        <v>0.82775062870807203</v>
      </c>
      <c r="U104" s="27">
        <f t="shared" si="10"/>
        <v>-8.210048071259865E-2</v>
      </c>
      <c r="V104" s="3">
        <f t="shared" si="11"/>
        <v>0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ht="15" x14ac:dyDescent="0.25">
      <c r="A105" s="25">
        <v>0</v>
      </c>
      <c r="B105" s="25">
        <v>14</v>
      </c>
      <c r="C105" s="25">
        <v>1</v>
      </c>
      <c r="D105" s="26">
        <v>98</v>
      </c>
      <c r="E105" s="25">
        <v>0</v>
      </c>
      <c r="F105" s="25">
        <v>37</v>
      </c>
      <c r="G105" s="25">
        <v>0</v>
      </c>
      <c r="H105" s="25">
        <v>2</v>
      </c>
      <c r="I105" s="25">
        <v>3</v>
      </c>
      <c r="J105" s="25">
        <v>0</v>
      </c>
      <c r="K105" s="25">
        <v>2</v>
      </c>
      <c r="L105" s="26">
        <v>4</v>
      </c>
      <c r="M105" s="26">
        <v>3</v>
      </c>
      <c r="N105" s="26">
        <v>0</v>
      </c>
      <c r="Q105" s="27">
        <f t="shared" si="6"/>
        <v>-1.6209453378104897</v>
      </c>
      <c r="R105" s="27">
        <f t="shared" si="7"/>
        <v>0.19771170636029575</v>
      </c>
      <c r="S105" s="27">
        <f t="shared" si="8"/>
        <v>0.16507453781270806</v>
      </c>
      <c r="T105" s="27">
        <f t="shared" si="9"/>
        <v>0.83492546218729191</v>
      </c>
      <c r="U105" s="27">
        <f t="shared" si="10"/>
        <v>-7.8352294343562959E-2</v>
      </c>
      <c r="V105" s="3">
        <f t="shared" si="11"/>
        <v>0</v>
      </c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ht="15" x14ac:dyDescent="0.25">
      <c r="A106" s="25">
        <v>0</v>
      </c>
      <c r="B106" s="25">
        <v>18</v>
      </c>
      <c r="C106" s="25">
        <v>0</v>
      </c>
      <c r="D106" s="26">
        <v>85</v>
      </c>
      <c r="E106" s="25">
        <v>1</v>
      </c>
      <c r="F106" s="25">
        <v>36</v>
      </c>
      <c r="G106" s="25">
        <v>0</v>
      </c>
      <c r="H106" s="25">
        <v>2</v>
      </c>
      <c r="I106" s="25">
        <v>3</v>
      </c>
      <c r="J106" s="25">
        <v>0</v>
      </c>
      <c r="K106" s="25">
        <v>2</v>
      </c>
      <c r="L106" s="26">
        <v>4</v>
      </c>
      <c r="M106" s="26">
        <v>4</v>
      </c>
      <c r="N106" s="26">
        <v>1</v>
      </c>
      <c r="Q106" s="27">
        <f t="shared" si="6"/>
        <v>-0.86959011365289163</v>
      </c>
      <c r="R106" s="27">
        <f t="shared" si="7"/>
        <v>0.41912330696594263</v>
      </c>
      <c r="S106" s="27">
        <f t="shared" si="8"/>
        <v>0.29533959798181308</v>
      </c>
      <c r="T106" s="27">
        <f t="shared" si="9"/>
        <v>0.70466040201818692</v>
      </c>
      <c r="U106" s="27">
        <f t="shared" si="10"/>
        <v>-0.15202013274308901</v>
      </c>
      <c r="V106" s="3">
        <f t="shared" si="11"/>
        <v>0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ht="15" x14ac:dyDescent="0.25">
      <c r="A107" s="25">
        <v>0</v>
      </c>
      <c r="B107" s="25">
        <v>16</v>
      </c>
      <c r="C107" s="25">
        <v>0</v>
      </c>
      <c r="D107" s="26">
        <v>67</v>
      </c>
      <c r="E107" s="25">
        <v>1</v>
      </c>
      <c r="F107" s="25">
        <v>23</v>
      </c>
      <c r="G107" s="25">
        <v>1</v>
      </c>
      <c r="H107" s="25">
        <v>2</v>
      </c>
      <c r="I107" s="25">
        <v>3</v>
      </c>
      <c r="J107" s="25">
        <v>0</v>
      </c>
      <c r="K107" s="25">
        <v>4</v>
      </c>
      <c r="L107" s="26">
        <v>3</v>
      </c>
      <c r="M107" s="26">
        <v>3</v>
      </c>
      <c r="N107" s="26">
        <v>0</v>
      </c>
      <c r="Q107" s="27">
        <f t="shared" si="6"/>
        <v>-1.3487825578181889</v>
      </c>
      <c r="R107" s="27">
        <f t="shared" si="7"/>
        <v>0.2595560628708945</v>
      </c>
      <c r="S107" s="27">
        <f t="shared" si="8"/>
        <v>0.2060694799716106</v>
      </c>
      <c r="T107" s="27">
        <f t="shared" si="9"/>
        <v>0.79393052002838937</v>
      </c>
      <c r="U107" s="27">
        <f t="shared" si="10"/>
        <v>-0.10021750272226256</v>
      </c>
      <c r="V107" s="3">
        <f t="shared" si="11"/>
        <v>0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ht="15" x14ac:dyDescent="0.25">
      <c r="A108" s="25">
        <v>1</v>
      </c>
      <c r="B108" s="25">
        <v>14</v>
      </c>
      <c r="C108" s="25">
        <v>1</v>
      </c>
      <c r="D108" s="26">
        <v>89</v>
      </c>
      <c r="E108" s="25">
        <v>3</v>
      </c>
      <c r="F108" s="25">
        <v>13</v>
      </c>
      <c r="G108" s="25">
        <v>0</v>
      </c>
      <c r="H108" s="25">
        <v>0</v>
      </c>
      <c r="I108" s="25">
        <v>7</v>
      </c>
      <c r="J108" s="25">
        <v>0</v>
      </c>
      <c r="K108" s="25">
        <v>2</v>
      </c>
      <c r="L108" s="26">
        <v>4</v>
      </c>
      <c r="M108" s="26">
        <v>1</v>
      </c>
      <c r="N108" s="26">
        <v>1</v>
      </c>
      <c r="Q108" s="27">
        <f t="shared" si="6"/>
        <v>3.29256846918598</v>
      </c>
      <c r="R108" s="27">
        <f t="shared" si="7"/>
        <v>26.91189734155795</v>
      </c>
      <c r="S108" s="27">
        <f t="shared" si="8"/>
        <v>0.96417298373654081</v>
      </c>
      <c r="T108" s="27">
        <f t="shared" si="9"/>
        <v>0.96417298373654081</v>
      </c>
      <c r="U108" s="27">
        <f t="shared" si="10"/>
        <v>-1.5845041675373161E-2</v>
      </c>
      <c r="V108" s="3">
        <f t="shared" si="11"/>
        <v>1</v>
      </c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ht="15" x14ac:dyDescent="0.25">
      <c r="A109" s="25">
        <v>0</v>
      </c>
      <c r="B109" s="25">
        <v>15</v>
      </c>
      <c r="C109" s="25">
        <v>1</v>
      </c>
      <c r="D109" s="26">
        <v>24</v>
      </c>
      <c r="E109" s="25">
        <v>0</v>
      </c>
      <c r="F109" s="25">
        <v>13</v>
      </c>
      <c r="G109" s="25">
        <v>0</v>
      </c>
      <c r="H109" s="25">
        <v>0</v>
      </c>
      <c r="I109" s="25">
        <v>7</v>
      </c>
      <c r="J109" s="25">
        <v>0</v>
      </c>
      <c r="K109" s="25">
        <v>3</v>
      </c>
      <c r="L109" s="26">
        <v>3</v>
      </c>
      <c r="M109" s="26">
        <v>1</v>
      </c>
      <c r="N109" s="26">
        <v>0</v>
      </c>
      <c r="Q109" s="27">
        <f t="shared" si="6"/>
        <v>-0.27032650472728381</v>
      </c>
      <c r="R109" s="27">
        <f t="shared" si="7"/>
        <v>0.76313028800897664</v>
      </c>
      <c r="S109" s="27">
        <f t="shared" si="8"/>
        <v>0.43282694035660019</v>
      </c>
      <c r="T109" s="27">
        <f t="shared" si="9"/>
        <v>0.56717305964339981</v>
      </c>
      <c r="U109" s="27">
        <f t="shared" si="10"/>
        <v>-0.24628440604445384</v>
      </c>
      <c r="V109" s="3">
        <f t="shared" si="11"/>
        <v>1</v>
      </c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ht="15" x14ac:dyDescent="0.25">
      <c r="A110" s="25">
        <v>1</v>
      </c>
      <c r="B110" s="25">
        <v>13</v>
      </c>
      <c r="C110" s="25">
        <v>1</v>
      </c>
      <c r="D110" s="26">
        <v>96</v>
      </c>
      <c r="E110" s="25">
        <v>1</v>
      </c>
      <c r="F110" s="25">
        <v>10</v>
      </c>
      <c r="G110" s="25">
        <v>0</v>
      </c>
      <c r="H110" s="25">
        <v>0</v>
      </c>
      <c r="I110" s="25">
        <v>7</v>
      </c>
      <c r="J110" s="25">
        <v>1</v>
      </c>
      <c r="K110" s="25">
        <v>4</v>
      </c>
      <c r="L110" s="26">
        <v>4</v>
      </c>
      <c r="M110" s="26">
        <v>1</v>
      </c>
      <c r="N110" s="26">
        <v>1</v>
      </c>
      <c r="Q110" s="27">
        <f t="shared" si="6"/>
        <v>2.5473201550391718</v>
      </c>
      <c r="R110" s="27">
        <f t="shared" si="7"/>
        <v>12.772828676625773</v>
      </c>
      <c r="S110" s="27">
        <f t="shared" si="8"/>
        <v>0.92739327385251469</v>
      </c>
      <c r="T110" s="27">
        <f t="shared" si="9"/>
        <v>0.92739327385251469</v>
      </c>
      <c r="U110" s="27">
        <f t="shared" si="10"/>
        <v>-3.2736058256184197E-2</v>
      </c>
      <c r="V110" s="3">
        <f t="shared" si="11"/>
        <v>1</v>
      </c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ht="15" x14ac:dyDescent="0.25">
      <c r="A111" s="25">
        <v>1</v>
      </c>
      <c r="B111" s="25">
        <v>14</v>
      </c>
      <c r="C111" s="25">
        <v>1</v>
      </c>
      <c r="D111" s="26">
        <v>35</v>
      </c>
      <c r="E111" s="25">
        <v>1</v>
      </c>
      <c r="F111" s="25">
        <v>18</v>
      </c>
      <c r="G111" s="25">
        <v>0</v>
      </c>
      <c r="H111" s="25">
        <v>2</v>
      </c>
      <c r="I111" s="25">
        <v>7</v>
      </c>
      <c r="J111" s="25">
        <v>0</v>
      </c>
      <c r="K111" s="25">
        <v>3</v>
      </c>
      <c r="L111" s="26">
        <v>3</v>
      </c>
      <c r="M111" s="26">
        <v>2</v>
      </c>
      <c r="N111" s="26">
        <v>1</v>
      </c>
      <c r="Q111" s="27">
        <f t="shared" si="6"/>
        <v>1.6064445999997119</v>
      </c>
      <c r="R111" s="27">
        <f t="shared" si="7"/>
        <v>4.9850558152932321</v>
      </c>
      <c r="S111" s="27">
        <f t="shared" si="8"/>
        <v>0.83291718058087882</v>
      </c>
      <c r="T111" s="27">
        <f t="shared" si="9"/>
        <v>0.83291718058087882</v>
      </c>
      <c r="U111" s="27">
        <f t="shared" si="10"/>
        <v>-7.9398179631462881E-2</v>
      </c>
      <c r="V111" s="3">
        <f t="shared" si="11"/>
        <v>1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ht="15" x14ac:dyDescent="0.25">
      <c r="A112" s="25">
        <v>1</v>
      </c>
      <c r="B112" s="25">
        <v>17</v>
      </c>
      <c r="C112" s="25">
        <v>1</v>
      </c>
      <c r="D112" s="26">
        <v>67</v>
      </c>
      <c r="E112" s="25">
        <v>1</v>
      </c>
      <c r="F112" s="25">
        <v>4</v>
      </c>
      <c r="G112" s="25">
        <v>0</v>
      </c>
      <c r="H112" s="25">
        <v>0</v>
      </c>
      <c r="I112" s="25">
        <v>7</v>
      </c>
      <c r="J112" s="25">
        <v>1</v>
      </c>
      <c r="K112" s="25">
        <v>1</v>
      </c>
      <c r="L112" s="26">
        <v>3</v>
      </c>
      <c r="M112" s="26">
        <v>1</v>
      </c>
      <c r="N112" s="26">
        <v>1</v>
      </c>
      <c r="Q112" s="27">
        <f t="shared" si="6"/>
        <v>2.9442816303209618</v>
      </c>
      <c r="R112" s="27">
        <f t="shared" si="7"/>
        <v>18.997010607130832</v>
      </c>
      <c r="S112" s="27">
        <f t="shared" si="8"/>
        <v>0.94999252540060142</v>
      </c>
      <c r="T112" s="27">
        <f t="shared" si="9"/>
        <v>0.94999252540060142</v>
      </c>
      <c r="U112" s="27">
        <f t="shared" si="10"/>
        <v>-2.2279811753303569E-2</v>
      </c>
      <c r="V112" s="3">
        <f t="shared" si="11"/>
        <v>1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ht="15" x14ac:dyDescent="0.25">
      <c r="A113" s="25">
        <v>1</v>
      </c>
      <c r="B113" s="25">
        <v>13</v>
      </c>
      <c r="C113" s="25">
        <v>1</v>
      </c>
      <c r="D113" s="26">
        <v>79</v>
      </c>
      <c r="E113" s="25">
        <v>0</v>
      </c>
      <c r="F113" s="25">
        <v>32</v>
      </c>
      <c r="G113" s="25">
        <v>0</v>
      </c>
      <c r="H113" s="25">
        <v>0</v>
      </c>
      <c r="I113" s="25">
        <v>7</v>
      </c>
      <c r="J113" s="25">
        <v>0</v>
      </c>
      <c r="K113" s="25">
        <v>4</v>
      </c>
      <c r="L113" s="26">
        <v>4</v>
      </c>
      <c r="M113" s="26">
        <v>3</v>
      </c>
      <c r="N113" s="26">
        <v>1</v>
      </c>
      <c r="Q113" s="27">
        <f t="shared" si="6"/>
        <v>-0.50985152951957158</v>
      </c>
      <c r="R113" s="27">
        <f t="shared" si="7"/>
        <v>0.60058474129818207</v>
      </c>
      <c r="S113" s="27">
        <f t="shared" si="8"/>
        <v>0.37522833112295412</v>
      </c>
      <c r="T113" s="27">
        <f t="shared" si="9"/>
        <v>0.37522833112295412</v>
      </c>
      <c r="U113" s="27">
        <f t="shared" si="10"/>
        <v>-0.42570437821980467</v>
      </c>
      <c r="V113" s="3">
        <f t="shared" si="11"/>
        <v>0</v>
      </c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ht="15" x14ac:dyDescent="0.25">
      <c r="A114" s="25">
        <v>1</v>
      </c>
      <c r="B114" s="25">
        <v>17</v>
      </c>
      <c r="C114" s="25">
        <v>0</v>
      </c>
      <c r="D114" s="26">
        <v>85</v>
      </c>
      <c r="E114" s="25">
        <v>0</v>
      </c>
      <c r="F114" s="25">
        <v>21</v>
      </c>
      <c r="G114" s="25">
        <v>0</v>
      </c>
      <c r="H114" s="25">
        <v>2</v>
      </c>
      <c r="I114" s="25">
        <v>7</v>
      </c>
      <c r="J114" s="25">
        <v>1</v>
      </c>
      <c r="K114" s="25">
        <v>3</v>
      </c>
      <c r="L114" s="26">
        <v>5</v>
      </c>
      <c r="M114" s="26">
        <v>2</v>
      </c>
      <c r="N114" s="26">
        <v>1</v>
      </c>
      <c r="Q114" s="27">
        <f t="shared" si="6"/>
        <v>1.105274715777961</v>
      </c>
      <c r="R114" s="27">
        <f t="shared" si="7"/>
        <v>3.0200540113443504</v>
      </c>
      <c r="S114" s="27">
        <f t="shared" si="8"/>
        <v>0.75124712325305576</v>
      </c>
      <c r="T114" s="27">
        <f t="shared" si="9"/>
        <v>0.75124712325305576</v>
      </c>
      <c r="U114" s="27">
        <f t="shared" si="10"/>
        <v>-0.12421717802776086</v>
      </c>
      <c r="V114" s="3">
        <f t="shared" si="11"/>
        <v>1</v>
      </c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ht="15" x14ac:dyDescent="0.25">
      <c r="A115" s="25">
        <v>1</v>
      </c>
      <c r="B115" s="25">
        <v>18</v>
      </c>
      <c r="C115" s="25">
        <v>1</v>
      </c>
      <c r="D115" s="26">
        <v>26</v>
      </c>
      <c r="E115" s="25">
        <v>1</v>
      </c>
      <c r="F115" s="25">
        <v>15</v>
      </c>
      <c r="G115" s="25">
        <v>1</v>
      </c>
      <c r="H115" s="25">
        <v>2</v>
      </c>
      <c r="I115" s="25">
        <v>3</v>
      </c>
      <c r="J115" s="25">
        <v>1</v>
      </c>
      <c r="K115" s="25">
        <v>4</v>
      </c>
      <c r="L115" s="26">
        <v>3</v>
      </c>
      <c r="M115" s="26">
        <v>2</v>
      </c>
      <c r="N115" s="26">
        <v>0</v>
      </c>
      <c r="Q115" s="27">
        <f t="shared" si="6"/>
        <v>0.96435541753364085</v>
      </c>
      <c r="R115" s="27">
        <f t="shared" si="7"/>
        <v>2.6230963095381465</v>
      </c>
      <c r="S115" s="27">
        <f t="shared" si="8"/>
        <v>0.72399298429704873</v>
      </c>
      <c r="T115" s="27">
        <f t="shared" si="9"/>
        <v>0.72399298429704873</v>
      </c>
      <c r="U115" s="27">
        <f t="shared" si="10"/>
        <v>-0.14026564222252291</v>
      </c>
      <c r="V115" s="3">
        <f t="shared" si="11"/>
        <v>1</v>
      </c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ht="15" x14ac:dyDescent="0.25">
      <c r="A116" s="25">
        <v>0</v>
      </c>
      <c r="B116" s="25">
        <v>16</v>
      </c>
      <c r="C116" s="25">
        <v>1</v>
      </c>
      <c r="D116" s="26">
        <v>75</v>
      </c>
      <c r="E116" s="25">
        <v>0</v>
      </c>
      <c r="F116" s="25">
        <v>37</v>
      </c>
      <c r="G116" s="25">
        <v>0</v>
      </c>
      <c r="H116" s="25">
        <v>2</v>
      </c>
      <c r="I116" s="25">
        <v>6</v>
      </c>
      <c r="J116" s="25">
        <v>0</v>
      </c>
      <c r="K116" s="25">
        <v>2</v>
      </c>
      <c r="L116" s="26">
        <v>5</v>
      </c>
      <c r="M116" s="26">
        <v>3</v>
      </c>
      <c r="N116" s="26">
        <v>1</v>
      </c>
      <c r="Q116" s="27">
        <f t="shared" si="6"/>
        <v>-0.59981874486840203</v>
      </c>
      <c r="R116" s="27">
        <f t="shared" si="7"/>
        <v>0.54891112003506415</v>
      </c>
      <c r="S116" s="27">
        <f t="shared" si="8"/>
        <v>0.35438516318653451</v>
      </c>
      <c r="T116" s="27">
        <f t="shared" si="9"/>
        <v>0.64561483681346554</v>
      </c>
      <c r="U116" s="27">
        <f t="shared" si="10"/>
        <v>-0.19002649769091587</v>
      </c>
      <c r="V116" s="3">
        <f t="shared" si="11"/>
        <v>0</v>
      </c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ht="15" x14ac:dyDescent="0.25">
      <c r="A117" s="25">
        <v>1</v>
      </c>
      <c r="B117" s="25">
        <v>14</v>
      </c>
      <c r="C117" s="25">
        <v>0</v>
      </c>
      <c r="D117" s="26">
        <v>65</v>
      </c>
      <c r="E117" s="25">
        <v>0</v>
      </c>
      <c r="F117" s="25">
        <v>9</v>
      </c>
      <c r="G117" s="25">
        <v>1</v>
      </c>
      <c r="H117" s="25">
        <v>2</v>
      </c>
      <c r="I117" s="25">
        <v>7</v>
      </c>
      <c r="J117" s="25">
        <v>1</v>
      </c>
      <c r="K117" s="25">
        <v>4</v>
      </c>
      <c r="L117" s="26">
        <v>5</v>
      </c>
      <c r="M117" s="26">
        <v>4</v>
      </c>
      <c r="N117" s="26">
        <v>0</v>
      </c>
      <c r="Q117" s="27">
        <f t="shared" si="6"/>
        <v>0.33893705572383848</v>
      </c>
      <c r="R117" s="27">
        <f t="shared" si="7"/>
        <v>1.4034550029731487</v>
      </c>
      <c r="S117" s="27">
        <f t="shared" si="8"/>
        <v>0.58393229797813195</v>
      </c>
      <c r="T117" s="27">
        <f t="shared" si="9"/>
        <v>0.58393229797813195</v>
      </c>
      <c r="U117" s="27">
        <f t="shared" si="10"/>
        <v>-0.23363750274879508</v>
      </c>
      <c r="V117" s="3">
        <f t="shared" si="11"/>
        <v>1</v>
      </c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ht="15" x14ac:dyDescent="0.25">
      <c r="A118" s="25">
        <v>1</v>
      </c>
      <c r="B118" s="25">
        <v>16</v>
      </c>
      <c r="C118" s="25">
        <v>0</v>
      </c>
      <c r="D118" s="26">
        <v>54</v>
      </c>
      <c r="E118" s="25">
        <v>1</v>
      </c>
      <c r="F118" s="25">
        <v>32</v>
      </c>
      <c r="G118" s="25">
        <v>0</v>
      </c>
      <c r="H118" s="25">
        <v>0</v>
      </c>
      <c r="I118" s="25">
        <v>7</v>
      </c>
      <c r="J118" s="25">
        <v>0</v>
      </c>
      <c r="K118" s="25">
        <v>3</v>
      </c>
      <c r="L118" s="26">
        <v>5</v>
      </c>
      <c r="M118" s="26">
        <v>1</v>
      </c>
      <c r="N118" s="26">
        <v>0</v>
      </c>
      <c r="Q118" s="27">
        <f t="shared" si="6"/>
        <v>-0.27736195181837786</v>
      </c>
      <c r="R118" s="27">
        <f t="shared" si="7"/>
        <v>0.75778016755688504</v>
      </c>
      <c r="S118" s="27">
        <f t="shared" si="8"/>
        <v>0.43110064702238243</v>
      </c>
      <c r="T118" s="27">
        <f t="shared" si="9"/>
        <v>0.43110064702238243</v>
      </c>
      <c r="U118" s="27">
        <f t="shared" si="10"/>
        <v>-0.36542132532973637</v>
      </c>
      <c r="V118" s="3">
        <f t="shared" si="11"/>
        <v>1</v>
      </c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ht="15" x14ac:dyDescent="0.25">
      <c r="A119" s="25">
        <v>0</v>
      </c>
      <c r="B119" s="25">
        <v>16</v>
      </c>
      <c r="C119" s="25">
        <v>1</v>
      </c>
      <c r="D119" s="26">
        <v>95</v>
      </c>
      <c r="E119" s="25">
        <v>0</v>
      </c>
      <c r="F119" s="25">
        <v>18</v>
      </c>
      <c r="G119" s="25">
        <v>0</v>
      </c>
      <c r="H119" s="25">
        <v>0</v>
      </c>
      <c r="I119" s="25">
        <v>6</v>
      </c>
      <c r="J119" s="25">
        <v>0</v>
      </c>
      <c r="K119" s="25">
        <v>1</v>
      </c>
      <c r="L119" s="26">
        <v>5</v>
      </c>
      <c r="M119" s="26">
        <v>2</v>
      </c>
      <c r="N119" s="26">
        <v>0</v>
      </c>
      <c r="Q119" s="27">
        <f t="shared" si="6"/>
        <v>-1.0916670366941159</v>
      </c>
      <c r="R119" s="27">
        <f t="shared" si="7"/>
        <v>0.33565647538979054</v>
      </c>
      <c r="S119" s="27">
        <f t="shared" si="8"/>
        <v>0.25130449451220938</v>
      </c>
      <c r="T119" s="27">
        <f t="shared" si="9"/>
        <v>0.74869550548779062</v>
      </c>
      <c r="U119" s="27">
        <f t="shared" si="10"/>
        <v>-0.12569477398790901</v>
      </c>
      <c r="V119" s="3">
        <f t="shared" si="11"/>
        <v>0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ht="15" x14ac:dyDescent="0.25">
      <c r="A120" s="25">
        <v>0</v>
      </c>
      <c r="B120" s="25">
        <v>16</v>
      </c>
      <c r="C120" s="25">
        <v>1</v>
      </c>
      <c r="D120" s="26">
        <v>94</v>
      </c>
      <c r="E120" s="25">
        <v>0</v>
      </c>
      <c r="F120" s="25">
        <v>12</v>
      </c>
      <c r="G120" s="25">
        <v>1</v>
      </c>
      <c r="H120" s="25">
        <v>2</v>
      </c>
      <c r="I120" s="25">
        <v>3</v>
      </c>
      <c r="J120" s="25">
        <v>0</v>
      </c>
      <c r="K120" s="25">
        <v>2</v>
      </c>
      <c r="L120" s="26">
        <v>5</v>
      </c>
      <c r="M120" s="26">
        <v>4</v>
      </c>
      <c r="N120" s="26">
        <v>0</v>
      </c>
      <c r="Q120" s="27">
        <f t="shared" si="6"/>
        <v>-2.4847736596379177</v>
      </c>
      <c r="R120" s="27">
        <f t="shared" si="7"/>
        <v>8.3344416582805378E-2</v>
      </c>
      <c r="S120" s="27">
        <f t="shared" si="8"/>
        <v>7.6932520541988639E-2</v>
      </c>
      <c r="T120" s="27">
        <f t="shared" si="9"/>
        <v>0.92306747945801138</v>
      </c>
      <c r="U120" s="27">
        <f t="shared" si="10"/>
        <v>-3.4766549369487552E-2</v>
      </c>
      <c r="V120" s="3">
        <f t="shared" si="11"/>
        <v>0</v>
      </c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ht="15" x14ac:dyDescent="0.25">
      <c r="A121" s="25">
        <v>0</v>
      </c>
      <c r="B121" s="25">
        <v>13</v>
      </c>
      <c r="C121" s="25">
        <v>0</v>
      </c>
      <c r="D121" s="26">
        <v>86</v>
      </c>
      <c r="E121" s="25">
        <v>0</v>
      </c>
      <c r="F121" s="25">
        <v>33</v>
      </c>
      <c r="G121" s="25">
        <v>0</v>
      </c>
      <c r="H121" s="25">
        <v>0</v>
      </c>
      <c r="I121" s="25">
        <v>3</v>
      </c>
      <c r="J121" s="25">
        <v>0</v>
      </c>
      <c r="K121" s="25">
        <v>4</v>
      </c>
      <c r="L121" s="26">
        <v>5</v>
      </c>
      <c r="M121" s="26">
        <v>3</v>
      </c>
      <c r="N121" s="26">
        <v>1</v>
      </c>
      <c r="Q121" s="27">
        <f t="shared" si="6"/>
        <v>-3.4950331005256263</v>
      </c>
      <c r="R121" s="27">
        <f t="shared" si="7"/>
        <v>3.0347743893722391E-2</v>
      </c>
      <c r="S121" s="27">
        <f t="shared" si="8"/>
        <v>2.9453884936979764E-2</v>
      </c>
      <c r="T121" s="27">
        <f t="shared" si="9"/>
        <v>0.97054611506302024</v>
      </c>
      <c r="U121" s="27">
        <f t="shared" si="10"/>
        <v>-1.2983824477992895E-2</v>
      </c>
      <c r="V121" s="3">
        <f t="shared" si="11"/>
        <v>0</v>
      </c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ht="15" x14ac:dyDescent="0.25">
      <c r="A122" s="25">
        <v>1</v>
      </c>
      <c r="B122" s="25">
        <v>15</v>
      </c>
      <c r="C122" s="25">
        <v>1</v>
      </c>
      <c r="D122" s="26">
        <v>32</v>
      </c>
      <c r="E122" s="25">
        <v>3</v>
      </c>
      <c r="F122" s="25">
        <v>20</v>
      </c>
      <c r="G122" s="25">
        <v>1</v>
      </c>
      <c r="H122" s="25">
        <v>2</v>
      </c>
      <c r="I122" s="25">
        <v>7</v>
      </c>
      <c r="J122" s="25">
        <v>1</v>
      </c>
      <c r="K122" s="25">
        <v>4</v>
      </c>
      <c r="L122" s="26">
        <v>4</v>
      </c>
      <c r="M122" s="26">
        <v>2</v>
      </c>
      <c r="N122" s="26">
        <v>0</v>
      </c>
      <c r="Q122" s="27">
        <f t="shared" si="6"/>
        <v>4.9116170206768901</v>
      </c>
      <c r="R122" s="27">
        <f t="shared" si="7"/>
        <v>135.85892357376426</v>
      </c>
      <c r="S122" s="27">
        <f t="shared" si="8"/>
        <v>0.99269320571953046</v>
      </c>
      <c r="T122" s="27">
        <f t="shared" si="9"/>
        <v>0.99269320571953046</v>
      </c>
      <c r="U122" s="27">
        <f t="shared" si="10"/>
        <v>-3.1849505478182519E-3</v>
      </c>
      <c r="V122" s="3">
        <f t="shared" si="11"/>
        <v>1</v>
      </c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ht="15" x14ac:dyDescent="0.25">
      <c r="A123" s="25">
        <v>1</v>
      </c>
      <c r="B123" s="25">
        <v>18</v>
      </c>
      <c r="C123" s="25">
        <v>1</v>
      </c>
      <c r="D123" s="26">
        <v>45</v>
      </c>
      <c r="E123" s="25">
        <v>1</v>
      </c>
      <c r="F123" s="25">
        <v>21</v>
      </c>
      <c r="G123" s="25">
        <v>0</v>
      </c>
      <c r="H123" s="25">
        <v>2</v>
      </c>
      <c r="I123" s="25">
        <v>7</v>
      </c>
      <c r="J123" s="25">
        <v>0</v>
      </c>
      <c r="K123" s="25">
        <v>1</v>
      </c>
      <c r="L123" s="26">
        <v>4</v>
      </c>
      <c r="M123" s="26">
        <v>4</v>
      </c>
      <c r="N123" s="26">
        <v>1</v>
      </c>
      <c r="Q123" s="27">
        <f t="shared" si="6"/>
        <v>1.6060405035746523</v>
      </c>
      <c r="R123" s="27">
        <f t="shared" si="7"/>
        <v>4.9830417790193859</v>
      </c>
      <c r="S123" s="27">
        <f t="shared" si="8"/>
        <v>0.83286093647103043</v>
      </c>
      <c r="T123" s="27">
        <f t="shared" si="9"/>
        <v>0.83286093647103043</v>
      </c>
      <c r="U123" s="27">
        <f t="shared" si="10"/>
        <v>-7.942750707466309E-2</v>
      </c>
      <c r="V123" s="3">
        <f t="shared" si="11"/>
        <v>1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ht="15" x14ac:dyDescent="0.25">
      <c r="A124" s="25">
        <v>1</v>
      </c>
      <c r="B124" s="25">
        <v>15</v>
      </c>
      <c r="C124" s="25">
        <v>1</v>
      </c>
      <c r="D124" s="26">
        <v>76</v>
      </c>
      <c r="E124" s="25">
        <v>2</v>
      </c>
      <c r="F124" s="25">
        <v>27</v>
      </c>
      <c r="G124" s="25">
        <v>1</v>
      </c>
      <c r="H124" s="25">
        <v>2</v>
      </c>
      <c r="I124" s="25">
        <v>7</v>
      </c>
      <c r="J124" s="25">
        <v>1</v>
      </c>
      <c r="K124" s="25">
        <v>3</v>
      </c>
      <c r="L124" s="26">
        <v>3</v>
      </c>
      <c r="M124" s="26">
        <v>1</v>
      </c>
      <c r="N124" s="26">
        <v>1</v>
      </c>
      <c r="Q124" s="27">
        <f t="shared" si="6"/>
        <v>3.988459829256878</v>
      </c>
      <c r="R124" s="27">
        <f t="shared" si="7"/>
        <v>53.971699683806463</v>
      </c>
      <c r="S124" s="27">
        <f t="shared" si="8"/>
        <v>0.98180882152540427</v>
      </c>
      <c r="T124" s="27">
        <f t="shared" si="9"/>
        <v>0.98180882152540427</v>
      </c>
      <c r="U124" s="27">
        <f t="shared" si="10"/>
        <v>-7.9730700945791488E-3</v>
      </c>
      <c r="V124" s="3">
        <f t="shared" si="11"/>
        <v>1</v>
      </c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ht="15" x14ac:dyDescent="0.25">
      <c r="A125" s="25">
        <v>1</v>
      </c>
      <c r="B125" s="25">
        <v>15</v>
      </c>
      <c r="C125" s="25">
        <v>0</v>
      </c>
      <c r="D125" s="26">
        <v>84</v>
      </c>
      <c r="E125" s="25">
        <v>3</v>
      </c>
      <c r="F125" s="25">
        <v>15</v>
      </c>
      <c r="G125" s="25">
        <v>0</v>
      </c>
      <c r="H125" s="25">
        <v>2</v>
      </c>
      <c r="I125" s="25">
        <v>7</v>
      </c>
      <c r="J125" s="25">
        <v>0</v>
      </c>
      <c r="K125" s="25">
        <v>1</v>
      </c>
      <c r="L125" s="26">
        <v>5</v>
      </c>
      <c r="M125" s="26">
        <v>3</v>
      </c>
      <c r="N125" s="26">
        <v>1</v>
      </c>
      <c r="Q125" s="27">
        <f t="shared" si="6"/>
        <v>3.0537284826270454</v>
      </c>
      <c r="R125" s="27">
        <f t="shared" si="7"/>
        <v>21.194219568315408</v>
      </c>
      <c r="S125" s="27">
        <f t="shared" si="8"/>
        <v>0.95494322308013901</v>
      </c>
      <c r="T125" s="27">
        <f t="shared" si="9"/>
        <v>0.95494322308013901</v>
      </c>
      <c r="U125" s="27">
        <f t="shared" si="10"/>
        <v>-2.0022448977518915E-2</v>
      </c>
      <c r="V125" s="3">
        <f t="shared" si="11"/>
        <v>1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ht="15" x14ac:dyDescent="0.25">
      <c r="A126" s="25">
        <v>0</v>
      </c>
      <c r="B126" s="25">
        <v>14</v>
      </c>
      <c r="C126" s="25">
        <v>1</v>
      </c>
      <c r="D126" s="26">
        <v>72</v>
      </c>
      <c r="E126" s="25">
        <v>0</v>
      </c>
      <c r="F126" s="25">
        <v>45</v>
      </c>
      <c r="G126" s="25">
        <v>0</v>
      </c>
      <c r="H126" s="25">
        <v>0</v>
      </c>
      <c r="I126" s="25">
        <v>3</v>
      </c>
      <c r="J126" s="25">
        <v>1</v>
      </c>
      <c r="K126" s="25">
        <v>2</v>
      </c>
      <c r="L126" s="26">
        <v>5</v>
      </c>
      <c r="M126" s="26">
        <v>4</v>
      </c>
      <c r="N126" s="26">
        <v>1</v>
      </c>
      <c r="Q126" s="27">
        <f t="shared" si="6"/>
        <v>-1.1460021194186623</v>
      </c>
      <c r="R126" s="27">
        <f t="shared" si="7"/>
        <v>0.31790517915667998</v>
      </c>
      <c r="S126" s="27">
        <f t="shared" si="8"/>
        <v>0.24122006968673246</v>
      </c>
      <c r="T126" s="27">
        <f t="shared" si="9"/>
        <v>0.75877993031326751</v>
      </c>
      <c r="U126" s="27">
        <f t="shared" si="10"/>
        <v>-0.11988416469622604</v>
      </c>
      <c r="V126" s="3">
        <f t="shared" si="11"/>
        <v>0</v>
      </c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ht="15" x14ac:dyDescent="0.25">
      <c r="A127" s="25">
        <v>1</v>
      </c>
      <c r="B127" s="25">
        <v>14</v>
      </c>
      <c r="C127" s="25">
        <v>1</v>
      </c>
      <c r="D127" s="26">
        <v>40</v>
      </c>
      <c r="E127" s="25">
        <v>0</v>
      </c>
      <c r="F127" s="25">
        <v>5</v>
      </c>
      <c r="G127" s="25">
        <v>0</v>
      </c>
      <c r="H127" s="25">
        <v>0</v>
      </c>
      <c r="I127" s="25">
        <v>7</v>
      </c>
      <c r="J127" s="25">
        <v>1</v>
      </c>
      <c r="K127" s="25">
        <v>4</v>
      </c>
      <c r="L127" s="26">
        <v>5</v>
      </c>
      <c r="M127" s="26">
        <v>2</v>
      </c>
      <c r="N127" s="26">
        <v>1</v>
      </c>
      <c r="Q127" s="27">
        <f t="shared" si="6"/>
        <v>0.78250674267823417</v>
      </c>
      <c r="R127" s="27">
        <f t="shared" si="7"/>
        <v>2.1869475147809401</v>
      </c>
      <c r="S127" s="27">
        <f t="shared" si="8"/>
        <v>0.68622012274691113</v>
      </c>
      <c r="T127" s="27">
        <f t="shared" si="9"/>
        <v>0.68622012274691113</v>
      </c>
      <c r="U127" s="27">
        <f t="shared" si="10"/>
        <v>-0.16353655082398899</v>
      </c>
      <c r="V127" s="3">
        <f t="shared" si="11"/>
        <v>1</v>
      </c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ht="15" x14ac:dyDescent="0.25">
      <c r="A128" s="25">
        <v>1</v>
      </c>
      <c r="B128" s="25">
        <v>14</v>
      </c>
      <c r="C128" s="25">
        <v>1</v>
      </c>
      <c r="D128" s="26">
        <v>89</v>
      </c>
      <c r="E128" s="25">
        <v>1</v>
      </c>
      <c r="F128" s="25">
        <v>4</v>
      </c>
      <c r="G128" s="25">
        <v>1</v>
      </c>
      <c r="H128" s="25">
        <v>2</v>
      </c>
      <c r="I128" s="25">
        <v>3</v>
      </c>
      <c r="J128" s="25">
        <v>0</v>
      </c>
      <c r="K128" s="25">
        <v>4</v>
      </c>
      <c r="L128" s="26">
        <v>3</v>
      </c>
      <c r="M128" s="26">
        <v>3</v>
      </c>
      <c r="N128" s="26">
        <v>0</v>
      </c>
      <c r="Q128" s="27">
        <f t="shared" si="6"/>
        <v>-0.60132566619432648</v>
      </c>
      <c r="R128" s="27">
        <f t="shared" si="7"/>
        <v>0.5480845770862548</v>
      </c>
      <c r="S128" s="27">
        <f t="shared" si="8"/>
        <v>0.35404046083699026</v>
      </c>
      <c r="T128" s="27">
        <f t="shared" si="9"/>
        <v>0.35404046083699026</v>
      </c>
      <c r="U128" s="27">
        <f t="shared" si="10"/>
        <v>-0.45094710262360971</v>
      </c>
      <c r="V128" s="3">
        <f t="shared" si="11"/>
        <v>0</v>
      </c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ht="15" x14ac:dyDescent="0.25">
      <c r="A129" s="25">
        <v>0</v>
      </c>
      <c r="B129" s="25">
        <v>18</v>
      </c>
      <c r="C129" s="25">
        <v>0</v>
      </c>
      <c r="D129" s="26">
        <v>86</v>
      </c>
      <c r="E129" s="25">
        <v>0</v>
      </c>
      <c r="F129" s="25">
        <v>39</v>
      </c>
      <c r="G129" s="25">
        <v>0</v>
      </c>
      <c r="H129" s="25">
        <v>2</v>
      </c>
      <c r="I129" s="25">
        <v>3</v>
      </c>
      <c r="J129" s="25">
        <v>0</v>
      </c>
      <c r="K129" s="25">
        <v>3</v>
      </c>
      <c r="L129" s="26">
        <v>4</v>
      </c>
      <c r="M129" s="26">
        <v>1</v>
      </c>
      <c r="N129" s="26">
        <v>1</v>
      </c>
      <c r="Q129" s="27">
        <f t="shared" si="6"/>
        <v>-2.3065955230082018</v>
      </c>
      <c r="R129" s="27">
        <f t="shared" si="7"/>
        <v>9.9599760102073831E-2</v>
      </c>
      <c r="S129" s="27">
        <f t="shared" si="8"/>
        <v>9.0578193735535356E-2</v>
      </c>
      <c r="T129" s="27">
        <f t="shared" si="9"/>
        <v>0.90942180626446467</v>
      </c>
      <c r="U129" s="27">
        <f t="shared" si="10"/>
        <v>-4.1234636422106626E-2</v>
      </c>
      <c r="V129" s="3">
        <f t="shared" si="11"/>
        <v>0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ht="15" x14ac:dyDescent="0.25">
      <c r="A130" s="25">
        <v>1</v>
      </c>
      <c r="B130" s="25">
        <v>15</v>
      </c>
      <c r="C130" s="25">
        <v>0</v>
      </c>
      <c r="D130" s="26">
        <v>54</v>
      </c>
      <c r="E130" s="25">
        <v>2</v>
      </c>
      <c r="F130" s="25">
        <v>1</v>
      </c>
      <c r="G130" s="25">
        <v>1</v>
      </c>
      <c r="H130" s="25">
        <v>2</v>
      </c>
      <c r="I130" s="25">
        <v>7</v>
      </c>
      <c r="J130" s="25">
        <v>1</v>
      </c>
      <c r="K130" s="25">
        <v>4</v>
      </c>
      <c r="L130" s="26">
        <v>4</v>
      </c>
      <c r="M130" s="26">
        <v>4</v>
      </c>
      <c r="N130" s="26">
        <v>1</v>
      </c>
      <c r="Q130" s="27">
        <f t="shared" si="6"/>
        <v>3.1804642272385575</v>
      </c>
      <c r="R130" s="27">
        <f t="shared" si="7"/>
        <v>24.057919301584253</v>
      </c>
      <c r="S130" s="27">
        <f t="shared" si="8"/>
        <v>0.96009245668147813</v>
      </c>
      <c r="T130" s="27">
        <f t="shared" si="9"/>
        <v>0.96009245668147813</v>
      </c>
      <c r="U130" s="27">
        <f t="shared" si="10"/>
        <v>-1.7686942488414785E-2</v>
      </c>
      <c r="V130" s="3">
        <f t="shared" si="11"/>
        <v>1</v>
      </c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ht="15" x14ac:dyDescent="0.25">
      <c r="A131" s="25">
        <v>1</v>
      </c>
      <c r="B131" s="25">
        <v>17</v>
      </c>
      <c r="C131" s="25">
        <v>1</v>
      </c>
      <c r="D131" s="26">
        <v>36</v>
      </c>
      <c r="E131" s="25">
        <v>1</v>
      </c>
      <c r="F131" s="25">
        <v>13</v>
      </c>
      <c r="G131" s="25">
        <v>0</v>
      </c>
      <c r="H131" s="25">
        <v>0</v>
      </c>
      <c r="I131" s="25">
        <v>7</v>
      </c>
      <c r="J131" s="25">
        <v>1</v>
      </c>
      <c r="K131" s="25">
        <v>3</v>
      </c>
      <c r="L131" s="26">
        <v>4</v>
      </c>
      <c r="M131" s="26">
        <v>3</v>
      </c>
      <c r="N131" s="26">
        <v>0</v>
      </c>
      <c r="Q131" s="27">
        <f t="shared" si="6"/>
        <v>2.6980032592055716</v>
      </c>
      <c r="R131" s="27">
        <f t="shared" si="7"/>
        <v>14.850050400344944</v>
      </c>
      <c r="S131" s="27">
        <f t="shared" si="8"/>
        <v>0.93690871796986608</v>
      </c>
      <c r="T131" s="27">
        <f t="shared" si="9"/>
        <v>0.93690871796986608</v>
      </c>
      <c r="U131" s="27">
        <f t="shared" si="10"/>
        <v>-2.8302719905309238E-2</v>
      </c>
      <c r="V131" s="3">
        <f t="shared" si="11"/>
        <v>1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ht="15" x14ac:dyDescent="0.25">
      <c r="A132" s="25">
        <v>0</v>
      </c>
      <c r="B132" s="25">
        <v>16</v>
      </c>
      <c r="C132" s="25">
        <v>1</v>
      </c>
      <c r="D132" s="26">
        <v>89</v>
      </c>
      <c r="E132" s="25">
        <v>0</v>
      </c>
      <c r="F132" s="25">
        <v>38</v>
      </c>
      <c r="G132" s="25">
        <v>0</v>
      </c>
      <c r="H132" s="25">
        <v>0</v>
      </c>
      <c r="I132" s="25">
        <v>3</v>
      </c>
      <c r="J132" s="25">
        <v>0</v>
      </c>
      <c r="K132" s="25">
        <v>4</v>
      </c>
      <c r="L132" s="26">
        <v>5</v>
      </c>
      <c r="M132" s="26">
        <v>2</v>
      </c>
      <c r="N132" s="26">
        <v>1</v>
      </c>
      <c r="Q132" s="27">
        <f t="shared" si="6"/>
        <v>-2.6803181012800086</v>
      </c>
      <c r="R132" s="27">
        <f t="shared" si="7"/>
        <v>6.8541347595710997E-2</v>
      </c>
      <c r="S132" s="27">
        <f t="shared" si="8"/>
        <v>6.4144778065849839E-2</v>
      </c>
      <c r="T132" s="27">
        <f t="shared" si="9"/>
        <v>0.93585522193415016</v>
      </c>
      <c r="U132" s="27">
        <f t="shared" si="10"/>
        <v>-2.879133200802066E-2</v>
      </c>
      <c r="V132" s="3">
        <f t="shared" si="11"/>
        <v>0</v>
      </c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ht="15" x14ac:dyDescent="0.25">
      <c r="A133" s="25">
        <v>0</v>
      </c>
      <c r="B133" s="25">
        <v>13</v>
      </c>
      <c r="C133" s="25">
        <v>0</v>
      </c>
      <c r="D133" s="26">
        <v>32</v>
      </c>
      <c r="E133" s="25">
        <v>0</v>
      </c>
      <c r="F133" s="25">
        <v>35</v>
      </c>
      <c r="G133" s="25">
        <v>0</v>
      </c>
      <c r="H133" s="25">
        <v>0</v>
      </c>
      <c r="I133" s="25">
        <v>3</v>
      </c>
      <c r="J133" s="25">
        <v>0</v>
      </c>
      <c r="K133" s="25">
        <v>4</v>
      </c>
      <c r="L133" s="26">
        <v>4</v>
      </c>
      <c r="M133" s="26">
        <v>2</v>
      </c>
      <c r="N133" s="26">
        <v>1</v>
      </c>
      <c r="Q133" s="27">
        <f t="shared" si="6"/>
        <v>-3.4835350324748271</v>
      </c>
      <c r="R133" s="27">
        <f t="shared" si="7"/>
        <v>3.0698698099370418E-2</v>
      </c>
      <c r="S133" s="27">
        <f t="shared" si="8"/>
        <v>2.9784357112296201E-2</v>
      </c>
      <c r="T133" s="27">
        <f t="shared" si="9"/>
        <v>0.97021564288770379</v>
      </c>
      <c r="U133" s="27">
        <f t="shared" si="10"/>
        <v>-1.3131727478411861E-2</v>
      </c>
      <c r="V133" s="3">
        <f t="shared" si="11"/>
        <v>0</v>
      </c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ht="15" x14ac:dyDescent="0.25">
      <c r="A134" s="25">
        <v>0</v>
      </c>
      <c r="B134" s="25">
        <v>14</v>
      </c>
      <c r="C134" s="25">
        <v>1</v>
      </c>
      <c r="D134" s="26">
        <v>67</v>
      </c>
      <c r="E134" s="25">
        <v>0</v>
      </c>
      <c r="F134" s="25">
        <v>12</v>
      </c>
      <c r="G134" s="25">
        <v>0</v>
      </c>
      <c r="H134" s="25">
        <v>2</v>
      </c>
      <c r="I134" s="25">
        <v>7</v>
      </c>
      <c r="J134" s="25">
        <v>0</v>
      </c>
      <c r="K134" s="25">
        <v>1</v>
      </c>
      <c r="L134" s="26">
        <v>5</v>
      </c>
      <c r="M134" s="26">
        <v>1</v>
      </c>
      <c r="N134" s="26">
        <v>1</v>
      </c>
      <c r="Q134" s="27">
        <f t="shared" ref="Q134:Q197" si="12">A$2+SUMPRODUCT(B$2:N$2,B134:N134)</f>
        <v>-0.34299828889451867</v>
      </c>
      <c r="R134" s="27">
        <f t="shared" ref="R134:R197" si="13">EXP(Q134)</f>
        <v>0.70963942582708106</v>
      </c>
      <c r="S134" s="27">
        <f t="shared" ref="S134:S197" si="14">R134/(1+R134)</f>
        <v>0.41508134119203244</v>
      </c>
      <c r="T134" s="27">
        <f t="shared" ref="T134:T197" si="15">IF(A134=1,S134,1-S134)</f>
        <v>0.58491865880796756</v>
      </c>
      <c r="U134" s="27">
        <f t="shared" ref="U134:U197" si="16">LOG(T134)</f>
        <v>-0.23290452449393712</v>
      </c>
      <c r="V134" s="3">
        <f t="shared" ref="V134:V197" si="17">IF(S134&gt;Q$1,1,0)</f>
        <v>1</v>
      </c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ht="15" x14ac:dyDescent="0.25">
      <c r="A135" s="25">
        <v>0</v>
      </c>
      <c r="B135" s="25">
        <v>13</v>
      </c>
      <c r="C135" s="25">
        <v>1</v>
      </c>
      <c r="D135" s="26">
        <v>39</v>
      </c>
      <c r="E135" s="25">
        <v>1</v>
      </c>
      <c r="F135" s="25">
        <v>31</v>
      </c>
      <c r="G135" s="25">
        <v>0</v>
      </c>
      <c r="H135" s="25">
        <v>0</v>
      </c>
      <c r="I135" s="25">
        <v>7</v>
      </c>
      <c r="J135" s="25">
        <v>1</v>
      </c>
      <c r="K135" s="25">
        <v>2</v>
      </c>
      <c r="L135" s="26">
        <v>5</v>
      </c>
      <c r="M135" s="26">
        <v>4</v>
      </c>
      <c r="N135" s="26">
        <v>1</v>
      </c>
      <c r="Q135" s="27">
        <f t="shared" si="12"/>
        <v>1.9166683110021472</v>
      </c>
      <c r="R135" s="27">
        <f t="shared" si="13"/>
        <v>6.7982709718328556</v>
      </c>
      <c r="S135" s="27">
        <f t="shared" si="14"/>
        <v>0.87176644622737876</v>
      </c>
      <c r="T135" s="27">
        <f t="shared" si="15"/>
        <v>0.12823355377262124</v>
      </c>
      <c r="U135" s="27">
        <f t="shared" si="16"/>
        <v>-0.89199832184031735</v>
      </c>
      <c r="V135" s="3">
        <f t="shared" si="17"/>
        <v>1</v>
      </c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ht="15" x14ac:dyDescent="0.25">
      <c r="A136" s="25">
        <v>0</v>
      </c>
      <c r="B136" s="25">
        <v>16</v>
      </c>
      <c r="C136" s="25">
        <v>1</v>
      </c>
      <c r="D136" s="26">
        <v>29</v>
      </c>
      <c r="E136" s="25">
        <v>0</v>
      </c>
      <c r="F136" s="25">
        <v>35</v>
      </c>
      <c r="G136" s="25">
        <v>0</v>
      </c>
      <c r="H136" s="25">
        <v>2</v>
      </c>
      <c r="I136" s="25">
        <v>3</v>
      </c>
      <c r="J136" s="25">
        <v>0</v>
      </c>
      <c r="K136" s="25">
        <v>1</v>
      </c>
      <c r="L136" s="26">
        <v>5</v>
      </c>
      <c r="M136" s="26">
        <v>4</v>
      </c>
      <c r="N136" s="26">
        <v>1</v>
      </c>
      <c r="Q136" s="27">
        <f t="shared" si="12"/>
        <v>-2.2759144415232</v>
      </c>
      <c r="R136" s="27">
        <f t="shared" si="13"/>
        <v>0.1027029496402158</v>
      </c>
      <c r="S136" s="27">
        <f t="shared" si="14"/>
        <v>9.3137457983335559E-2</v>
      </c>
      <c r="T136" s="27">
        <f t="shared" si="15"/>
        <v>0.9068625420166645</v>
      </c>
      <c r="U136" s="27">
        <f t="shared" si="16"/>
        <v>-4.2458536278098896E-2</v>
      </c>
      <c r="V136" s="3">
        <f t="shared" si="17"/>
        <v>0</v>
      </c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ht="15" x14ac:dyDescent="0.25">
      <c r="A137" s="25">
        <v>0</v>
      </c>
      <c r="B137" s="25">
        <v>17</v>
      </c>
      <c r="C137" s="25">
        <v>1</v>
      </c>
      <c r="D137" s="26">
        <v>58</v>
      </c>
      <c r="E137" s="25">
        <v>0</v>
      </c>
      <c r="F137" s="25">
        <v>34</v>
      </c>
      <c r="G137" s="25">
        <v>0</v>
      </c>
      <c r="H137" s="25">
        <v>2</v>
      </c>
      <c r="I137" s="25">
        <v>3</v>
      </c>
      <c r="J137" s="25">
        <v>1</v>
      </c>
      <c r="K137" s="25">
        <v>3</v>
      </c>
      <c r="L137" s="26">
        <v>5</v>
      </c>
      <c r="M137" s="26">
        <v>3</v>
      </c>
      <c r="N137" s="26">
        <v>1</v>
      </c>
      <c r="Q137" s="27">
        <f t="shared" si="12"/>
        <v>-0.30931175889003981</v>
      </c>
      <c r="R137" s="27">
        <f t="shared" si="13"/>
        <v>0.73395191831944206</v>
      </c>
      <c r="S137" s="27">
        <f t="shared" si="14"/>
        <v>0.42328273959914253</v>
      </c>
      <c r="T137" s="27">
        <f t="shared" si="15"/>
        <v>0.57671726040085747</v>
      </c>
      <c r="U137" s="27">
        <f t="shared" si="16"/>
        <v>-0.23903705052308485</v>
      </c>
      <c r="V137" s="3">
        <f t="shared" si="17"/>
        <v>1</v>
      </c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ht="15" x14ac:dyDescent="0.25">
      <c r="A138" s="25">
        <v>0</v>
      </c>
      <c r="B138" s="25">
        <v>16</v>
      </c>
      <c r="C138" s="25">
        <v>0</v>
      </c>
      <c r="D138" s="26">
        <v>65</v>
      </c>
      <c r="E138" s="25">
        <v>0</v>
      </c>
      <c r="F138" s="25">
        <v>13</v>
      </c>
      <c r="G138" s="25">
        <v>0</v>
      </c>
      <c r="H138" s="25">
        <v>0</v>
      </c>
      <c r="I138" s="25">
        <v>3</v>
      </c>
      <c r="J138" s="25">
        <v>0</v>
      </c>
      <c r="K138" s="25">
        <v>2</v>
      </c>
      <c r="L138" s="26">
        <v>5</v>
      </c>
      <c r="M138" s="26">
        <v>2</v>
      </c>
      <c r="N138" s="26">
        <v>0</v>
      </c>
      <c r="Q138" s="27">
        <f t="shared" si="12"/>
        <v>-3.3452420627420425</v>
      </c>
      <c r="R138" s="27">
        <f t="shared" si="13"/>
        <v>3.5251681006189785E-2</v>
      </c>
      <c r="S138" s="27">
        <f t="shared" si="14"/>
        <v>3.4051314914966088E-2</v>
      </c>
      <c r="T138" s="27">
        <f t="shared" si="15"/>
        <v>0.96594868508503395</v>
      </c>
      <c r="U138" s="27">
        <f t="shared" si="16"/>
        <v>-1.5045944367479705E-2</v>
      </c>
      <c r="V138" s="3">
        <f t="shared" si="17"/>
        <v>0</v>
      </c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ht="15" x14ac:dyDescent="0.25">
      <c r="A139" s="25">
        <v>0</v>
      </c>
      <c r="B139" s="25">
        <v>13</v>
      </c>
      <c r="C139" s="25">
        <v>0</v>
      </c>
      <c r="D139" s="26">
        <v>94</v>
      </c>
      <c r="E139" s="25">
        <v>0</v>
      </c>
      <c r="F139" s="25">
        <v>7</v>
      </c>
      <c r="G139" s="25">
        <v>0</v>
      </c>
      <c r="H139" s="25">
        <v>2</v>
      </c>
      <c r="I139" s="25">
        <v>3</v>
      </c>
      <c r="J139" s="25">
        <v>0</v>
      </c>
      <c r="K139" s="25">
        <v>1</v>
      </c>
      <c r="L139" s="26">
        <v>4</v>
      </c>
      <c r="M139" s="26">
        <v>4</v>
      </c>
      <c r="N139" s="26">
        <v>0</v>
      </c>
      <c r="Q139" s="27">
        <f t="shared" si="12"/>
        <v>-2.2316505444288079</v>
      </c>
      <c r="R139" s="27">
        <f t="shared" si="13"/>
        <v>0.10735109607362923</v>
      </c>
      <c r="S139" s="27">
        <f t="shared" si="14"/>
        <v>9.6944046431405098E-2</v>
      </c>
      <c r="T139" s="27">
        <f t="shared" si="15"/>
        <v>0.90305595356859492</v>
      </c>
      <c r="U139" s="27">
        <f t="shared" si="16"/>
        <v>-4.4285339860092289E-2</v>
      </c>
      <c r="V139" s="3">
        <f t="shared" si="17"/>
        <v>0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ht="15" x14ac:dyDescent="0.25">
      <c r="A140" s="25">
        <v>1</v>
      </c>
      <c r="B140" s="25">
        <v>14</v>
      </c>
      <c r="C140" s="25">
        <v>1</v>
      </c>
      <c r="D140" s="26">
        <v>81</v>
      </c>
      <c r="E140" s="25">
        <v>0</v>
      </c>
      <c r="F140" s="25">
        <v>36</v>
      </c>
      <c r="G140" s="25">
        <v>0</v>
      </c>
      <c r="H140" s="25">
        <v>0</v>
      </c>
      <c r="I140" s="25">
        <v>7</v>
      </c>
      <c r="J140" s="25">
        <v>1</v>
      </c>
      <c r="K140" s="25">
        <v>4</v>
      </c>
      <c r="L140" s="26">
        <v>3</v>
      </c>
      <c r="M140" s="26">
        <v>1</v>
      </c>
      <c r="N140" s="26">
        <v>0</v>
      </c>
      <c r="Q140" s="27">
        <f t="shared" si="12"/>
        <v>1.6242037041569963</v>
      </c>
      <c r="R140" s="27">
        <f t="shared" si="13"/>
        <v>5.0743767228643852</v>
      </c>
      <c r="S140" s="27">
        <f t="shared" si="14"/>
        <v>0.83537405636434614</v>
      </c>
      <c r="T140" s="27">
        <f t="shared" si="15"/>
        <v>0.83537405636434614</v>
      </c>
      <c r="U140" s="27">
        <f t="shared" si="16"/>
        <v>-7.8119016445522604E-2</v>
      </c>
      <c r="V140" s="3">
        <f t="shared" si="17"/>
        <v>1</v>
      </c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ht="15" x14ac:dyDescent="0.25">
      <c r="A141" s="25">
        <v>1</v>
      </c>
      <c r="B141" s="25">
        <v>18</v>
      </c>
      <c r="C141" s="25">
        <v>1</v>
      </c>
      <c r="D141" s="26">
        <v>86</v>
      </c>
      <c r="E141" s="25">
        <v>1</v>
      </c>
      <c r="F141" s="25">
        <v>45</v>
      </c>
      <c r="G141" s="25">
        <v>0</v>
      </c>
      <c r="H141" s="25">
        <v>2</v>
      </c>
      <c r="I141" s="25">
        <v>7</v>
      </c>
      <c r="J141" s="25">
        <v>0</v>
      </c>
      <c r="K141" s="25">
        <v>4</v>
      </c>
      <c r="L141" s="26">
        <v>3</v>
      </c>
      <c r="M141" s="26">
        <v>4</v>
      </c>
      <c r="N141" s="26">
        <v>1</v>
      </c>
      <c r="Q141" s="27">
        <f t="shared" si="12"/>
        <v>2.1891947705935388</v>
      </c>
      <c r="R141" s="27">
        <f t="shared" si="13"/>
        <v>8.9280211143394901</v>
      </c>
      <c r="S141" s="27">
        <f t="shared" si="14"/>
        <v>0.8992749926210718</v>
      </c>
      <c r="T141" s="27">
        <f t="shared" si="15"/>
        <v>0.8992749926210718</v>
      </c>
      <c r="U141" s="27">
        <f t="shared" si="16"/>
        <v>-4.610748344374186E-2</v>
      </c>
      <c r="V141" s="3">
        <f t="shared" si="17"/>
        <v>1</v>
      </c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ht="15" x14ac:dyDescent="0.25">
      <c r="A142" s="25">
        <v>1</v>
      </c>
      <c r="B142" s="25">
        <v>13</v>
      </c>
      <c r="C142" s="25">
        <v>1</v>
      </c>
      <c r="D142" s="26">
        <v>43</v>
      </c>
      <c r="E142" s="25">
        <v>0</v>
      </c>
      <c r="F142" s="25">
        <v>17</v>
      </c>
      <c r="G142" s="25">
        <v>0</v>
      </c>
      <c r="H142" s="25">
        <v>0</v>
      </c>
      <c r="I142" s="25">
        <v>7</v>
      </c>
      <c r="J142" s="25">
        <v>1</v>
      </c>
      <c r="K142" s="25">
        <v>2</v>
      </c>
      <c r="L142" s="26">
        <v>5</v>
      </c>
      <c r="M142" s="26">
        <v>4</v>
      </c>
      <c r="N142" s="26">
        <v>0</v>
      </c>
      <c r="Q142" s="27">
        <f t="shared" si="12"/>
        <v>0.83904537190765716</v>
      </c>
      <c r="R142" s="27">
        <f t="shared" si="13"/>
        <v>2.3141567629268489</v>
      </c>
      <c r="S142" s="27">
        <f t="shared" si="14"/>
        <v>0.69826412220861134</v>
      </c>
      <c r="T142" s="27">
        <f t="shared" si="15"/>
        <v>0.69826412220861134</v>
      </c>
      <c r="U142" s="27">
        <f t="shared" si="16"/>
        <v>-0.15598027204621889</v>
      </c>
      <c r="V142" s="3">
        <f t="shared" si="17"/>
        <v>1</v>
      </c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ht="15" x14ac:dyDescent="0.25">
      <c r="A143" s="25">
        <v>0</v>
      </c>
      <c r="B143" s="25">
        <v>15</v>
      </c>
      <c r="C143" s="25">
        <v>1</v>
      </c>
      <c r="D143" s="26">
        <v>29</v>
      </c>
      <c r="E143" s="25">
        <v>0</v>
      </c>
      <c r="F143" s="25">
        <v>7</v>
      </c>
      <c r="G143" s="25">
        <v>1</v>
      </c>
      <c r="H143" s="25">
        <v>2</v>
      </c>
      <c r="I143" s="25">
        <v>3</v>
      </c>
      <c r="J143" s="25">
        <v>0</v>
      </c>
      <c r="K143" s="25">
        <v>4</v>
      </c>
      <c r="L143" s="26">
        <v>3</v>
      </c>
      <c r="M143" s="26">
        <v>3</v>
      </c>
      <c r="N143" s="26">
        <v>1</v>
      </c>
      <c r="Q143" s="27">
        <f t="shared" si="12"/>
        <v>-2.232658125276147</v>
      </c>
      <c r="R143" s="27">
        <f t="shared" si="13"/>
        <v>0.10724298563943235</v>
      </c>
      <c r="S143" s="27">
        <f t="shared" si="14"/>
        <v>9.6855872676853833E-2</v>
      </c>
      <c r="T143" s="27">
        <f t="shared" si="15"/>
        <v>0.9031441273231462</v>
      </c>
      <c r="U143" s="27">
        <f t="shared" si="16"/>
        <v>-4.4242937719282033E-2</v>
      </c>
      <c r="V143" s="3">
        <f t="shared" si="17"/>
        <v>0</v>
      </c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ht="15" x14ac:dyDescent="0.25">
      <c r="A144" s="25">
        <v>0</v>
      </c>
      <c r="B144" s="25">
        <v>14</v>
      </c>
      <c r="C144" s="25">
        <v>1</v>
      </c>
      <c r="D144" s="26">
        <v>95</v>
      </c>
      <c r="E144" s="25">
        <v>0</v>
      </c>
      <c r="F144" s="25">
        <v>27</v>
      </c>
      <c r="G144" s="25">
        <v>0</v>
      </c>
      <c r="H144" s="25">
        <v>0</v>
      </c>
      <c r="I144" s="25">
        <v>3</v>
      </c>
      <c r="J144" s="25">
        <v>1</v>
      </c>
      <c r="K144" s="25">
        <v>2</v>
      </c>
      <c r="L144" s="26">
        <v>4</v>
      </c>
      <c r="M144" s="26">
        <v>3</v>
      </c>
      <c r="N144" s="26">
        <v>1</v>
      </c>
      <c r="Q144" s="27">
        <f t="shared" si="12"/>
        <v>-0.64885633508546325</v>
      </c>
      <c r="R144" s="27">
        <f t="shared" si="13"/>
        <v>0.52264316373983011</v>
      </c>
      <c r="S144" s="27">
        <f t="shared" si="14"/>
        <v>0.34324730585999119</v>
      </c>
      <c r="T144" s="27">
        <f t="shared" si="15"/>
        <v>0.65675269414000881</v>
      </c>
      <c r="U144" s="27">
        <f t="shared" si="16"/>
        <v>-0.18259813696939206</v>
      </c>
      <c r="V144" s="3">
        <f t="shared" si="17"/>
        <v>0</v>
      </c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ht="15" x14ac:dyDescent="0.25">
      <c r="A145" s="25">
        <v>1</v>
      </c>
      <c r="B145" s="25">
        <v>15</v>
      </c>
      <c r="C145" s="25">
        <v>1</v>
      </c>
      <c r="D145" s="26">
        <v>28</v>
      </c>
      <c r="E145" s="25">
        <v>0</v>
      </c>
      <c r="F145" s="25">
        <v>38</v>
      </c>
      <c r="G145" s="25">
        <v>0</v>
      </c>
      <c r="H145" s="25">
        <v>2</v>
      </c>
      <c r="I145" s="25">
        <v>7</v>
      </c>
      <c r="J145" s="25">
        <v>0</v>
      </c>
      <c r="K145" s="25">
        <v>4</v>
      </c>
      <c r="L145" s="26">
        <v>3</v>
      </c>
      <c r="M145" s="26">
        <v>2</v>
      </c>
      <c r="N145" s="26">
        <v>1</v>
      </c>
      <c r="Q145" s="27">
        <f t="shared" si="12"/>
        <v>0.31792594304445831</v>
      </c>
      <c r="R145" s="27">
        <f t="shared" si="13"/>
        <v>1.3742744828746298</v>
      </c>
      <c r="S145" s="27">
        <f t="shared" si="14"/>
        <v>0.57881870558232185</v>
      </c>
      <c r="T145" s="27">
        <f t="shared" si="15"/>
        <v>0.57881870558232185</v>
      </c>
      <c r="U145" s="27">
        <f t="shared" si="16"/>
        <v>-0.23745744230781154</v>
      </c>
      <c r="V145" s="3">
        <f t="shared" si="17"/>
        <v>1</v>
      </c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ht="15" x14ac:dyDescent="0.25">
      <c r="A146" s="25">
        <v>0</v>
      </c>
      <c r="B146" s="25">
        <v>18</v>
      </c>
      <c r="C146" s="25">
        <v>1</v>
      </c>
      <c r="D146" s="26">
        <v>46</v>
      </c>
      <c r="E146" s="25">
        <v>0</v>
      </c>
      <c r="F146" s="25">
        <v>33</v>
      </c>
      <c r="G146" s="25">
        <v>1</v>
      </c>
      <c r="H146" s="25">
        <v>0</v>
      </c>
      <c r="I146" s="25">
        <v>3</v>
      </c>
      <c r="J146" s="25">
        <v>0</v>
      </c>
      <c r="K146" s="25">
        <v>2</v>
      </c>
      <c r="L146" s="26">
        <v>5</v>
      </c>
      <c r="M146" s="26">
        <v>1</v>
      </c>
      <c r="N146" s="26">
        <v>0</v>
      </c>
      <c r="Q146" s="27">
        <f t="shared" si="12"/>
        <v>-3.571844809711755</v>
      </c>
      <c r="R146" s="27">
        <f t="shared" si="13"/>
        <v>2.8103959370269254E-2</v>
      </c>
      <c r="S146" s="27">
        <f t="shared" si="14"/>
        <v>2.733571747694017E-2</v>
      </c>
      <c r="T146" s="27">
        <f t="shared" si="15"/>
        <v>0.97266428252305981</v>
      </c>
      <c r="U146" s="27">
        <f t="shared" si="16"/>
        <v>-1.2037031680750711E-2</v>
      </c>
      <c r="V146" s="3">
        <f t="shared" si="17"/>
        <v>0</v>
      </c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ht="15" x14ac:dyDescent="0.25">
      <c r="A147" s="25">
        <v>1</v>
      </c>
      <c r="B147" s="25">
        <v>16</v>
      </c>
      <c r="C147" s="25">
        <v>1</v>
      </c>
      <c r="D147" s="26">
        <v>58</v>
      </c>
      <c r="E147" s="25">
        <v>0</v>
      </c>
      <c r="F147" s="25">
        <v>8</v>
      </c>
      <c r="G147" s="25">
        <v>0</v>
      </c>
      <c r="H147" s="25">
        <v>0</v>
      </c>
      <c r="I147" s="25">
        <v>7</v>
      </c>
      <c r="J147" s="25">
        <v>1</v>
      </c>
      <c r="K147" s="25">
        <v>1</v>
      </c>
      <c r="L147" s="26">
        <v>3</v>
      </c>
      <c r="M147" s="26">
        <v>1</v>
      </c>
      <c r="N147" s="26">
        <v>0</v>
      </c>
      <c r="Q147" s="27">
        <f t="shared" si="12"/>
        <v>1.6511977120862316</v>
      </c>
      <c r="R147" s="27">
        <f t="shared" si="13"/>
        <v>5.2132200260864803</v>
      </c>
      <c r="S147" s="27">
        <f t="shared" si="14"/>
        <v>0.83905285893603387</v>
      </c>
      <c r="T147" s="27">
        <f t="shared" si="15"/>
        <v>0.83905285893603387</v>
      </c>
      <c r="U147" s="27">
        <f t="shared" si="16"/>
        <v>-7.621067847866822E-2</v>
      </c>
      <c r="V147" s="3">
        <f t="shared" si="17"/>
        <v>1</v>
      </c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ht="15" x14ac:dyDescent="0.25">
      <c r="A148" s="25">
        <v>0</v>
      </c>
      <c r="B148" s="25">
        <v>14</v>
      </c>
      <c r="C148" s="25">
        <v>1</v>
      </c>
      <c r="D148" s="26">
        <v>48</v>
      </c>
      <c r="E148" s="25">
        <v>0</v>
      </c>
      <c r="F148" s="25">
        <v>18</v>
      </c>
      <c r="G148" s="25">
        <v>0</v>
      </c>
      <c r="H148" s="25">
        <v>2</v>
      </c>
      <c r="I148" s="25">
        <v>7</v>
      </c>
      <c r="J148" s="25">
        <v>1</v>
      </c>
      <c r="K148" s="25">
        <v>4</v>
      </c>
      <c r="L148" s="26">
        <v>3</v>
      </c>
      <c r="M148" s="26">
        <v>2</v>
      </c>
      <c r="N148" s="26">
        <v>1</v>
      </c>
      <c r="Q148" s="27">
        <f t="shared" si="12"/>
        <v>2.1767661367131899</v>
      </c>
      <c r="R148" s="27">
        <f t="shared" si="13"/>
        <v>8.8177447206327155</v>
      </c>
      <c r="S148" s="27">
        <f t="shared" si="14"/>
        <v>0.89814361358383799</v>
      </c>
      <c r="T148" s="27">
        <f t="shared" si="15"/>
        <v>0.10185638641616201</v>
      </c>
      <c r="U148" s="27">
        <f t="shared" si="16"/>
        <v>-0.9920117354576875</v>
      </c>
      <c r="V148" s="3">
        <f t="shared" si="17"/>
        <v>1</v>
      </c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ht="15" x14ac:dyDescent="0.25">
      <c r="A149" s="25">
        <v>1</v>
      </c>
      <c r="B149" s="25">
        <v>16</v>
      </c>
      <c r="C149" s="25">
        <v>1</v>
      </c>
      <c r="D149" s="26">
        <v>43</v>
      </c>
      <c r="E149" s="25">
        <v>0</v>
      </c>
      <c r="F149" s="25">
        <v>23</v>
      </c>
      <c r="G149" s="25">
        <v>0</v>
      </c>
      <c r="H149" s="25">
        <v>0</v>
      </c>
      <c r="I149" s="25">
        <v>3</v>
      </c>
      <c r="J149" s="25">
        <v>0</v>
      </c>
      <c r="K149" s="25">
        <v>1</v>
      </c>
      <c r="L149" s="26">
        <v>5</v>
      </c>
      <c r="M149" s="26">
        <v>1</v>
      </c>
      <c r="N149" s="26">
        <v>0</v>
      </c>
      <c r="Q149" s="27">
        <f t="shared" si="12"/>
        <v>-2.9234970529214737</v>
      </c>
      <c r="R149" s="27">
        <f t="shared" si="13"/>
        <v>5.3745407745278993E-2</v>
      </c>
      <c r="S149" s="27">
        <f t="shared" si="14"/>
        <v>5.1004167942500608E-2</v>
      </c>
      <c r="T149" s="27">
        <f t="shared" si="15"/>
        <v>5.1004167942500608E-2</v>
      </c>
      <c r="U149" s="27">
        <f t="shared" si="16"/>
        <v>-1.2923943329125007</v>
      </c>
      <c r="V149" s="3">
        <f t="shared" si="17"/>
        <v>0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ht="15" x14ac:dyDescent="0.25">
      <c r="A150" s="25">
        <v>1</v>
      </c>
      <c r="B150" s="25">
        <v>15</v>
      </c>
      <c r="C150" s="25">
        <v>1</v>
      </c>
      <c r="D150" s="26">
        <v>95</v>
      </c>
      <c r="E150" s="25">
        <v>3</v>
      </c>
      <c r="F150" s="25">
        <v>1</v>
      </c>
      <c r="G150" s="25">
        <v>1</v>
      </c>
      <c r="H150" s="25">
        <v>2</v>
      </c>
      <c r="I150" s="25">
        <v>7</v>
      </c>
      <c r="J150" s="25">
        <v>0</v>
      </c>
      <c r="K150" s="25">
        <v>4</v>
      </c>
      <c r="L150" s="26">
        <v>4</v>
      </c>
      <c r="M150" s="26">
        <v>1</v>
      </c>
      <c r="N150" s="26">
        <v>1</v>
      </c>
      <c r="Q150" s="27">
        <f t="shared" si="12"/>
        <v>3.4127288893258667</v>
      </c>
      <c r="R150" s="27">
        <f t="shared" si="13"/>
        <v>30.347947554150281</v>
      </c>
      <c r="S150" s="27">
        <f t="shared" si="14"/>
        <v>0.9680999849105717</v>
      </c>
      <c r="T150" s="27">
        <f t="shared" si="15"/>
        <v>0.9680999849105717</v>
      </c>
      <c r="U150" s="27">
        <f t="shared" si="16"/>
        <v>-1.4079786645625333E-2</v>
      </c>
      <c r="V150" s="3">
        <f t="shared" si="17"/>
        <v>1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ht="15" x14ac:dyDescent="0.25">
      <c r="A151" s="25">
        <v>0</v>
      </c>
      <c r="B151" s="25">
        <v>18</v>
      </c>
      <c r="C151" s="25">
        <v>1</v>
      </c>
      <c r="D151" s="26">
        <v>30</v>
      </c>
      <c r="E151" s="25">
        <v>0</v>
      </c>
      <c r="F151" s="25">
        <v>7</v>
      </c>
      <c r="G151" s="25">
        <v>0</v>
      </c>
      <c r="H151" s="25">
        <v>0</v>
      </c>
      <c r="I151" s="25">
        <v>3</v>
      </c>
      <c r="J151" s="25">
        <v>0</v>
      </c>
      <c r="K151" s="25">
        <v>2</v>
      </c>
      <c r="L151" s="26">
        <v>5</v>
      </c>
      <c r="M151" s="26">
        <v>2</v>
      </c>
      <c r="N151" s="26">
        <v>1</v>
      </c>
      <c r="Q151" s="27">
        <f t="shared" si="12"/>
        <v>-2.7861820707020639</v>
      </c>
      <c r="R151" s="27">
        <f t="shared" si="13"/>
        <v>6.1656163993117012E-2</v>
      </c>
      <c r="S151" s="27">
        <f t="shared" si="14"/>
        <v>5.8075454261212904E-2</v>
      </c>
      <c r="T151" s="27">
        <f t="shared" si="15"/>
        <v>0.94192454573878714</v>
      </c>
      <c r="U151" s="27">
        <f t="shared" si="16"/>
        <v>-2.5983885616639852E-2</v>
      </c>
      <c r="V151" s="3">
        <f t="shared" si="17"/>
        <v>0</v>
      </c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ht="15" x14ac:dyDescent="0.25">
      <c r="A152" s="25">
        <v>0</v>
      </c>
      <c r="B152" s="25">
        <v>15</v>
      </c>
      <c r="C152" s="25">
        <v>1</v>
      </c>
      <c r="D152" s="26">
        <v>64</v>
      </c>
      <c r="E152" s="25">
        <v>0</v>
      </c>
      <c r="F152" s="25">
        <v>26</v>
      </c>
      <c r="G152" s="25">
        <v>0</v>
      </c>
      <c r="H152" s="25">
        <v>2</v>
      </c>
      <c r="I152" s="25">
        <v>3</v>
      </c>
      <c r="J152" s="25">
        <v>0</v>
      </c>
      <c r="K152" s="25">
        <v>3</v>
      </c>
      <c r="L152" s="26">
        <v>5</v>
      </c>
      <c r="M152" s="26">
        <v>4</v>
      </c>
      <c r="N152" s="26">
        <v>1</v>
      </c>
      <c r="Q152" s="27">
        <f t="shared" si="12"/>
        <v>-2.0459265570694218</v>
      </c>
      <c r="R152" s="27">
        <f t="shared" si="13"/>
        <v>0.12926036736751992</v>
      </c>
      <c r="S152" s="27">
        <f t="shared" si="14"/>
        <v>0.11446462755869648</v>
      </c>
      <c r="T152" s="27">
        <f t="shared" si="15"/>
        <v>0.88553537244130354</v>
      </c>
      <c r="U152" s="27">
        <f t="shared" si="16"/>
        <v>-5.2794086366341052E-2</v>
      </c>
      <c r="V152" s="3">
        <f t="shared" si="17"/>
        <v>0</v>
      </c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ht="15" x14ac:dyDescent="0.25">
      <c r="A153" s="25">
        <v>0</v>
      </c>
      <c r="B153" s="25">
        <v>18</v>
      </c>
      <c r="C153" s="25">
        <v>0</v>
      </c>
      <c r="D153" s="26">
        <v>90</v>
      </c>
      <c r="E153" s="25">
        <v>1</v>
      </c>
      <c r="F153" s="25">
        <v>46</v>
      </c>
      <c r="G153" s="25">
        <v>0</v>
      </c>
      <c r="H153" s="25">
        <v>0</v>
      </c>
      <c r="I153" s="25">
        <v>3</v>
      </c>
      <c r="J153" s="25">
        <v>0</v>
      </c>
      <c r="K153" s="25">
        <v>4</v>
      </c>
      <c r="L153" s="26">
        <v>5</v>
      </c>
      <c r="M153" s="26">
        <v>2</v>
      </c>
      <c r="N153" s="26">
        <v>1</v>
      </c>
      <c r="Q153" s="27">
        <f t="shared" si="12"/>
        <v>-1.9909802431193455</v>
      </c>
      <c r="R153" s="27">
        <f t="shared" si="13"/>
        <v>0.13656149634754738</v>
      </c>
      <c r="S153" s="27">
        <f t="shared" si="14"/>
        <v>0.12015319609752859</v>
      </c>
      <c r="T153" s="27">
        <f t="shared" si="15"/>
        <v>0.87984680390247139</v>
      </c>
      <c r="U153" s="27">
        <f t="shared" si="16"/>
        <v>-5.5592939226715217E-2</v>
      </c>
      <c r="V153" s="3">
        <f t="shared" si="17"/>
        <v>0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ht="15" x14ac:dyDescent="0.25">
      <c r="A154" s="25">
        <v>0</v>
      </c>
      <c r="B154" s="25">
        <v>13</v>
      </c>
      <c r="C154" s="25">
        <v>1</v>
      </c>
      <c r="D154" s="26">
        <v>76</v>
      </c>
      <c r="E154" s="25">
        <v>0</v>
      </c>
      <c r="F154" s="25">
        <v>47</v>
      </c>
      <c r="G154" s="25">
        <v>1</v>
      </c>
      <c r="H154" s="25">
        <v>0</v>
      </c>
      <c r="I154" s="25">
        <v>7</v>
      </c>
      <c r="J154" s="25">
        <v>0</v>
      </c>
      <c r="K154" s="25">
        <v>4</v>
      </c>
      <c r="L154" s="26">
        <v>4</v>
      </c>
      <c r="M154" s="26">
        <v>2</v>
      </c>
      <c r="N154" s="26">
        <v>1</v>
      </c>
      <c r="Q154" s="27">
        <f t="shared" si="12"/>
        <v>-1.4518165867367907</v>
      </c>
      <c r="R154" s="27">
        <f t="shared" si="13"/>
        <v>0.23414455762483838</v>
      </c>
      <c r="S154" s="27">
        <f t="shared" si="14"/>
        <v>0.18972214898022896</v>
      </c>
      <c r="T154" s="27">
        <f t="shared" si="15"/>
        <v>0.81027785101977101</v>
      </c>
      <c r="U154" s="27">
        <f t="shared" si="16"/>
        <v>-9.1366032389150253E-2</v>
      </c>
      <c r="V154" s="3">
        <f t="shared" si="17"/>
        <v>0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ht="15" x14ac:dyDescent="0.25">
      <c r="A155" s="25">
        <v>0</v>
      </c>
      <c r="B155" s="25">
        <v>15</v>
      </c>
      <c r="C155" s="25">
        <v>0</v>
      </c>
      <c r="D155" s="26">
        <v>96</v>
      </c>
      <c r="E155" s="25">
        <v>0</v>
      </c>
      <c r="F155" s="25">
        <v>8</v>
      </c>
      <c r="G155" s="25">
        <v>0</v>
      </c>
      <c r="H155" s="25">
        <v>2</v>
      </c>
      <c r="I155" s="25">
        <v>3</v>
      </c>
      <c r="J155" s="25">
        <v>0</v>
      </c>
      <c r="K155" s="25">
        <v>3</v>
      </c>
      <c r="L155" s="26">
        <v>5</v>
      </c>
      <c r="M155" s="26">
        <v>3</v>
      </c>
      <c r="N155" s="26">
        <v>1</v>
      </c>
      <c r="Q155" s="27">
        <f t="shared" si="12"/>
        <v>-2.5511818197523675</v>
      </c>
      <c r="R155" s="27">
        <f t="shared" si="13"/>
        <v>7.798944205275124E-2</v>
      </c>
      <c r="S155" s="27">
        <f t="shared" si="14"/>
        <v>7.2347129768024987E-2</v>
      </c>
      <c r="T155" s="27">
        <f t="shared" si="15"/>
        <v>0.92765287023197507</v>
      </c>
      <c r="U155" s="27">
        <f t="shared" si="16"/>
        <v>-3.2614507343591351E-2</v>
      </c>
      <c r="V155" s="3">
        <f t="shared" si="17"/>
        <v>0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ht="15" x14ac:dyDescent="0.25">
      <c r="A156" s="25">
        <v>0</v>
      </c>
      <c r="B156" s="25">
        <v>18</v>
      </c>
      <c r="C156" s="25">
        <v>0</v>
      </c>
      <c r="D156" s="26">
        <v>47</v>
      </c>
      <c r="E156" s="25">
        <v>0</v>
      </c>
      <c r="F156" s="25">
        <v>27</v>
      </c>
      <c r="G156" s="25">
        <v>0</v>
      </c>
      <c r="H156" s="25">
        <v>2</v>
      </c>
      <c r="I156" s="25">
        <v>7</v>
      </c>
      <c r="J156" s="25">
        <v>0</v>
      </c>
      <c r="K156" s="25">
        <v>3</v>
      </c>
      <c r="L156" s="26">
        <v>4</v>
      </c>
      <c r="M156" s="26">
        <v>4</v>
      </c>
      <c r="N156" s="26">
        <v>1</v>
      </c>
      <c r="Q156" s="27">
        <f t="shared" si="12"/>
        <v>-0.28691218745419445</v>
      </c>
      <c r="R156" s="27">
        <f t="shared" si="13"/>
        <v>0.75057763607633299</v>
      </c>
      <c r="S156" s="27">
        <f t="shared" si="14"/>
        <v>0.42875998219573075</v>
      </c>
      <c r="T156" s="27">
        <f t="shared" si="15"/>
        <v>0.57124001780426925</v>
      </c>
      <c r="U156" s="27">
        <f t="shared" si="16"/>
        <v>-0.24318137598187628</v>
      </c>
      <c r="V156" s="3">
        <f t="shared" si="17"/>
        <v>1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ht="15" x14ac:dyDescent="0.25">
      <c r="A157" s="25">
        <v>1</v>
      </c>
      <c r="B157" s="25">
        <v>13</v>
      </c>
      <c r="C157" s="25">
        <v>1</v>
      </c>
      <c r="D157" s="26">
        <v>85</v>
      </c>
      <c r="E157" s="25">
        <v>1</v>
      </c>
      <c r="F157" s="25">
        <v>41</v>
      </c>
      <c r="G157" s="25">
        <v>0</v>
      </c>
      <c r="H157" s="25">
        <v>2</v>
      </c>
      <c r="I157" s="25">
        <v>7</v>
      </c>
      <c r="J157" s="25">
        <v>1</v>
      </c>
      <c r="K157" s="25">
        <v>1</v>
      </c>
      <c r="L157" s="26">
        <v>5</v>
      </c>
      <c r="M157" s="26">
        <v>2</v>
      </c>
      <c r="N157" s="26">
        <v>1</v>
      </c>
      <c r="Q157" s="27">
        <f t="shared" si="12"/>
        <v>2.6206275527852787</v>
      </c>
      <c r="R157" s="27">
        <f t="shared" si="13"/>
        <v>13.744346181955921</v>
      </c>
      <c r="S157" s="27">
        <f t="shared" si="14"/>
        <v>0.93217739276741907</v>
      </c>
      <c r="T157" s="27">
        <f t="shared" si="15"/>
        <v>0.93217739276741907</v>
      </c>
      <c r="U157" s="27">
        <f t="shared" si="16"/>
        <v>-3.0501433816451679E-2</v>
      </c>
      <c r="V157" s="3">
        <f t="shared" si="17"/>
        <v>1</v>
      </c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ht="15" x14ac:dyDescent="0.25">
      <c r="A158" s="25">
        <v>1</v>
      </c>
      <c r="B158" s="25">
        <v>16</v>
      </c>
      <c r="C158" s="25">
        <v>1</v>
      </c>
      <c r="D158" s="26">
        <v>55</v>
      </c>
      <c r="E158" s="25">
        <v>1</v>
      </c>
      <c r="F158" s="25">
        <v>5</v>
      </c>
      <c r="G158" s="25">
        <v>0</v>
      </c>
      <c r="H158" s="25">
        <v>2</v>
      </c>
      <c r="I158" s="25">
        <v>3</v>
      </c>
      <c r="J158" s="25">
        <v>1</v>
      </c>
      <c r="K158" s="25">
        <v>1</v>
      </c>
      <c r="L158" s="26">
        <v>5</v>
      </c>
      <c r="M158" s="26">
        <v>3</v>
      </c>
      <c r="N158" s="26">
        <v>0</v>
      </c>
      <c r="Q158" s="27">
        <f t="shared" si="12"/>
        <v>1.0376004920608635</v>
      </c>
      <c r="R158" s="27">
        <f t="shared" si="13"/>
        <v>2.8224364239576727</v>
      </c>
      <c r="S158" s="27">
        <f t="shared" si="14"/>
        <v>0.73838675413085864</v>
      </c>
      <c r="T158" s="27">
        <f t="shared" si="15"/>
        <v>0.73838675413085864</v>
      </c>
      <c r="U158" s="27">
        <f t="shared" si="16"/>
        <v>-0.13171610269107395</v>
      </c>
      <c r="V158" s="3">
        <f t="shared" si="17"/>
        <v>1</v>
      </c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ht="15" x14ac:dyDescent="0.25">
      <c r="A159" s="25">
        <v>1</v>
      </c>
      <c r="B159" s="25">
        <v>16</v>
      </c>
      <c r="C159" s="25">
        <v>1</v>
      </c>
      <c r="D159" s="26">
        <v>98</v>
      </c>
      <c r="E159" s="25">
        <v>3</v>
      </c>
      <c r="F159" s="25">
        <v>45</v>
      </c>
      <c r="G159" s="25">
        <v>0</v>
      </c>
      <c r="H159" s="25">
        <v>2</v>
      </c>
      <c r="I159" s="25">
        <v>3</v>
      </c>
      <c r="J159" s="25">
        <v>0</v>
      </c>
      <c r="K159" s="25">
        <v>4</v>
      </c>
      <c r="L159" s="26">
        <v>3</v>
      </c>
      <c r="M159" s="26">
        <v>1</v>
      </c>
      <c r="N159" s="26">
        <v>1</v>
      </c>
      <c r="Q159" s="27">
        <f t="shared" si="12"/>
        <v>2.4874130444548133</v>
      </c>
      <c r="R159" s="27">
        <f t="shared" si="13"/>
        <v>12.030114459597266</v>
      </c>
      <c r="S159" s="27">
        <f t="shared" si="14"/>
        <v>0.92325470331816961</v>
      </c>
      <c r="T159" s="27">
        <f t="shared" si="15"/>
        <v>0.92325470331816961</v>
      </c>
      <c r="U159" s="27">
        <f t="shared" si="16"/>
        <v>-3.4678471253561133E-2</v>
      </c>
      <c r="V159" s="3">
        <f t="shared" si="17"/>
        <v>1</v>
      </c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ht="15" x14ac:dyDescent="0.25">
      <c r="A160" s="25">
        <v>1</v>
      </c>
      <c r="B160" s="25">
        <v>18</v>
      </c>
      <c r="C160" s="25">
        <v>1</v>
      </c>
      <c r="D160" s="26">
        <v>77</v>
      </c>
      <c r="E160" s="25">
        <v>0</v>
      </c>
      <c r="F160" s="25">
        <v>48</v>
      </c>
      <c r="G160" s="25">
        <v>0</v>
      </c>
      <c r="H160" s="25">
        <v>0</v>
      </c>
      <c r="I160" s="25">
        <v>7</v>
      </c>
      <c r="J160" s="25">
        <v>1</v>
      </c>
      <c r="K160" s="25">
        <v>2</v>
      </c>
      <c r="L160" s="26">
        <v>5</v>
      </c>
      <c r="M160" s="26">
        <v>2</v>
      </c>
      <c r="N160" s="26">
        <v>0</v>
      </c>
      <c r="Q160" s="27">
        <f t="shared" si="12"/>
        <v>1.0812028747303515</v>
      </c>
      <c r="R160" s="27">
        <f t="shared" si="13"/>
        <v>2.9482237628805534</v>
      </c>
      <c r="S160" s="27">
        <f t="shared" si="14"/>
        <v>0.74672154871221941</v>
      </c>
      <c r="T160" s="27">
        <f t="shared" si="15"/>
        <v>0.74672154871221941</v>
      </c>
      <c r="U160" s="27">
        <f t="shared" si="16"/>
        <v>-0.1268413157244091</v>
      </c>
      <c r="V160" s="3">
        <f t="shared" si="17"/>
        <v>1</v>
      </c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ht="15" x14ac:dyDescent="0.25">
      <c r="A161" s="25">
        <v>1</v>
      </c>
      <c r="B161" s="25">
        <v>14</v>
      </c>
      <c r="C161" s="25">
        <v>1</v>
      </c>
      <c r="D161" s="26">
        <v>26</v>
      </c>
      <c r="E161" s="25">
        <v>2</v>
      </c>
      <c r="F161" s="25">
        <v>46</v>
      </c>
      <c r="G161" s="25">
        <v>0</v>
      </c>
      <c r="H161" s="25">
        <v>2</v>
      </c>
      <c r="I161" s="25">
        <v>7</v>
      </c>
      <c r="J161" s="25">
        <v>0</v>
      </c>
      <c r="K161" s="25">
        <v>2</v>
      </c>
      <c r="L161" s="26">
        <v>5</v>
      </c>
      <c r="M161" s="26">
        <v>4</v>
      </c>
      <c r="N161" s="26">
        <v>0</v>
      </c>
      <c r="Q161" s="27">
        <f t="shared" si="12"/>
        <v>2.1767874088752288</v>
      </c>
      <c r="R161" s="27">
        <f t="shared" si="13"/>
        <v>8.8179322951222812</v>
      </c>
      <c r="S161" s="27">
        <f t="shared" si="14"/>
        <v>0.89814555958011466</v>
      </c>
      <c r="T161" s="27">
        <f t="shared" si="15"/>
        <v>0.89814555958011466</v>
      </c>
      <c r="U161" s="27">
        <f t="shared" si="16"/>
        <v>-4.6653272910011714E-2</v>
      </c>
      <c r="V161" s="3">
        <f t="shared" si="17"/>
        <v>1</v>
      </c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ht="15" x14ac:dyDescent="0.25">
      <c r="A162" s="25">
        <v>1</v>
      </c>
      <c r="B162" s="25">
        <v>18</v>
      </c>
      <c r="C162" s="25">
        <v>1</v>
      </c>
      <c r="D162" s="26">
        <v>68</v>
      </c>
      <c r="E162" s="25">
        <v>2</v>
      </c>
      <c r="F162" s="25">
        <v>35</v>
      </c>
      <c r="G162" s="25">
        <v>0</v>
      </c>
      <c r="H162" s="25">
        <v>2</v>
      </c>
      <c r="I162" s="25">
        <v>7</v>
      </c>
      <c r="J162" s="25">
        <v>0</v>
      </c>
      <c r="K162" s="25">
        <v>1</v>
      </c>
      <c r="L162" s="26">
        <v>4</v>
      </c>
      <c r="M162" s="26">
        <v>1</v>
      </c>
      <c r="N162" s="26">
        <v>0</v>
      </c>
      <c r="Q162" s="27">
        <f t="shared" si="12"/>
        <v>2.8403500035846694</v>
      </c>
      <c r="R162" s="27">
        <f t="shared" si="13"/>
        <v>17.121757164922673</v>
      </c>
      <c r="S162" s="27">
        <f t="shared" si="14"/>
        <v>0.94481771326592723</v>
      </c>
      <c r="T162" s="27">
        <f t="shared" si="15"/>
        <v>0.94481771326592723</v>
      </c>
      <c r="U162" s="27">
        <f t="shared" si="16"/>
        <v>-2.4651973246428906E-2</v>
      </c>
      <c r="V162" s="3">
        <f t="shared" si="17"/>
        <v>1</v>
      </c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ht="15" x14ac:dyDescent="0.25">
      <c r="A163" s="25">
        <v>0</v>
      </c>
      <c r="B163" s="25">
        <v>13</v>
      </c>
      <c r="C163" s="25">
        <v>1</v>
      </c>
      <c r="D163" s="26">
        <v>73</v>
      </c>
      <c r="E163" s="25">
        <v>1</v>
      </c>
      <c r="F163" s="25">
        <v>41</v>
      </c>
      <c r="G163" s="25">
        <v>0</v>
      </c>
      <c r="H163" s="25">
        <v>0</v>
      </c>
      <c r="I163" s="25">
        <v>7</v>
      </c>
      <c r="J163" s="25">
        <v>0</v>
      </c>
      <c r="K163" s="25">
        <v>4</v>
      </c>
      <c r="L163" s="26">
        <v>3</v>
      </c>
      <c r="M163" s="26">
        <v>2</v>
      </c>
      <c r="N163" s="26">
        <v>0</v>
      </c>
      <c r="Q163" s="27">
        <f t="shared" si="12"/>
        <v>1.0941330335075268</v>
      </c>
      <c r="R163" s="27">
        <f t="shared" si="13"/>
        <v>2.9865922852234399</v>
      </c>
      <c r="S163" s="27">
        <f t="shared" si="14"/>
        <v>0.74915919952322085</v>
      </c>
      <c r="T163" s="27">
        <f t="shared" si="15"/>
        <v>0.25084080047677915</v>
      </c>
      <c r="U163" s="27">
        <f t="shared" si="16"/>
        <v>-0.60060182198497758</v>
      </c>
      <c r="V163" s="3">
        <f t="shared" si="17"/>
        <v>1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ht="15" x14ac:dyDescent="0.25">
      <c r="A164" s="25">
        <v>0</v>
      </c>
      <c r="B164" s="25">
        <v>16</v>
      </c>
      <c r="C164" s="25">
        <v>1</v>
      </c>
      <c r="D164" s="26">
        <v>27</v>
      </c>
      <c r="E164" s="25">
        <v>0</v>
      </c>
      <c r="F164" s="25">
        <v>40</v>
      </c>
      <c r="G164" s="25">
        <v>1</v>
      </c>
      <c r="H164" s="25">
        <v>0</v>
      </c>
      <c r="I164" s="25">
        <v>7</v>
      </c>
      <c r="J164" s="25">
        <v>0</v>
      </c>
      <c r="K164" s="25">
        <v>3</v>
      </c>
      <c r="L164" s="26">
        <v>3</v>
      </c>
      <c r="M164" s="26">
        <v>4</v>
      </c>
      <c r="N164" s="26">
        <v>1</v>
      </c>
      <c r="Q164" s="27">
        <f t="shared" si="12"/>
        <v>-1.0113676243852345</v>
      </c>
      <c r="R164" s="27">
        <f t="shared" si="13"/>
        <v>0.36372120527521534</v>
      </c>
      <c r="S164" s="27">
        <f t="shared" si="14"/>
        <v>0.26671228977612915</v>
      </c>
      <c r="T164" s="27">
        <f t="shared" si="15"/>
        <v>0.73328771022387085</v>
      </c>
      <c r="U164" s="27">
        <f t="shared" si="16"/>
        <v>-0.13472559364435027</v>
      </c>
      <c r="V164" s="3">
        <f t="shared" si="17"/>
        <v>0</v>
      </c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ht="15" x14ac:dyDescent="0.25">
      <c r="A165" s="25">
        <v>1</v>
      </c>
      <c r="B165" s="25">
        <v>15</v>
      </c>
      <c r="C165" s="25">
        <v>1</v>
      </c>
      <c r="D165" s="26">
        <v>23</v>
      </c>
      <c r="E165" s="25">
        <v>3</v>
      </c>
      <c r="F165" s="25">
        <v>38</v>
      </c>
      <c r="G165" s="25">
        <v>0</v>
      </c>
      <c r="H165" s="25">
        <v>2</v>
      </c>
      <c r="I165" s="25">
        <v>3</v>
      </c>
      <c r="J165" s="25">
        <v>1</v>
      </c>
      <c r="K165" s="25">
        <v>4</v>
      </c>
      <c r="L165" s="26">
        <v>4</v>
      </c>
      <c r="M165" s="26">
        <v>4</v>
      </c>
      <c r="N165" s="26">
        <v>1</v>
      </c>
      <c r="Q165" s="27">
        <f t="shared" si="12"/>
        <v>3.6336347074633144</v>
      </c>
      <c r="R165" s="27">
        <f t="shared" si="13"/>
        <v>37.85014108916053</v>
      </c>
      <c r="S165" s="27">
        <f t="shared" si="14"/>
        <v>0.97426006773810647</v>
      </c>
      <c r="T165" s="27">
        <f t="shared" si="15"/>
        <v>0.97426006773810647</v>
      </c>
      <c r="U165" s="27">
        <f t="shared" si="16"/>
        <v>-1.1325097631229573E-2</v>
      </c>
      <c r="V165" s="3">
        <f t="shared" si="17"/>
        <v>1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ht="15" x14ac:dyDescent="0.25">
      <c r="A166" s="25">
        <v>0</v>
      </c>
      <c r="B166" s="25">
        <v>16</v>
      </c>
      <c r="C166" s="25">
        <v>0</v>
      </c>
      <c r="D166" s="26">
        <v>49</v>
      </c>
      <c r="E166" s="25">
        <v>0</v>
      </c>
      <c r="F166" s="25">
        <v>19</v>
      </c>
      <c r="G166" s="25">
        <v>0</v>
      </c>
      <c r="H166" s="25">
        <v>0</v>
      </c>
      <c r="I166" s="25">
        <v>3</v>
      </c>
      <c r="J166" s="25">
        <v>0</v>
      </c>
      <c r="K166" s="25">
        <v>1</v>
      </c>
      <c r="L166" s="26">
        <v>5</v>
      </c>
      <c r="M166" s="26">
        <v>4</v>
      </c>
      <c r="N166" s="26">
        <v>0</v>
      </c>
      <c r="Q166" s="27">
        <f t="shared" si="12"/>
        <v>-3.3609990961882321</v>
      </c>
      <c r="R166" s="27">
        <f t="shared" si="13"/>
        <v>3.4700572410407055E-2</v>
      </c>
      <c r="S166" s="27">
        <f t="shared" si="14"/>
        <v>3.3536825373131525E-2</v>
      </c>
      <c r="T166" s="27">
        <f t="shared" si="15"/>
        <v>0.96646317462686848</v>
      </c>
      <c r="U166" s="27">
        <f t="shared" si="16"/>
        <v>-1.4814689344724373E-2</v>
      </c>
      <c r="V166" s="3">
        <f t="shared" si="17"/>
        <v>0</v>
      </c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ht="15" x14ac:dyDescent="0.25">
      <c r="A167" s="25">
        <v>0</v>
      </c>
      <c r="B167" s="25">
        <v>16</v>
      </c>
      <c r="C167" s="25">
        <v>0</v>
      </c>
      <c r="D167" s="26">
        <v>74</v>
      </c>
      <c r="E167" s="25">
        <v>0</v>
      </c>
      <c r="F167" s="25">
        <v>13</v>
      </c>
      <c r="G167" s="25">
        <v>0</v>
      </c>
      <c r="H167" s="25">
        <v>2</v>
      </c>
      <c r="I167" s="25">
        <v>3</v>
      </c>
      <c r="J167" s="25">
        <v>0</v>
      </c>
      <c r="K167" s="25">
        <v>2</v>
      </c>
      <c r="L167" s="26">
        <v>5</v>
      </c>
      <c r="M167" s="26">
        <v>1</v>
      </c>
      <c r="N167" s="26">
        <v>0</v>
      </c>
      <c r="Q167" s="27">
        <f t="shared" si="12"/>
        <v>-2.6817552575621195</v>
      </c>
      <c r="R167" s="27">
        <f t="shared" si="13"/>
        <v>6.8442913716805456E-2</v>
      </c>
      <c r="S167" s="27">
        <f t="shared" si="14"/>
        <v>6.4058559271746446E-2</v>
      </c>
      <c r="T167" s="27">
        <f t="shared" si="15"/>
        <v>0.93594144072825358</v>
      </c>
      <c r="U167" s="27">
        <f t="shared" si="16"/>
        <v>-2.8751323018487908E-2</v>
      </c>
      <c r="V167" s="3">
        <f t="shared" si="17"/>
        <v>0</v>
      </c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ht="15" x14ac:dyDescent="0.25">
      <c r="A168" s="25">
        <v>0</v>
      </c>
      <c r="B168" s="25">
        <v>13</v>
      </c>
      <c r="C168" s="25">
        <v>1</v>
      </c>
      <c r="D168" s="26">
        <v>67</v>
      </c>
      <c r="E168" s="25">
        <v>2</v>
      </c>
      <c r="F168" s="25">
        <v>8</v>
      </c>
      <c r="G168" s="25">
        <v>1</v>
      </c>
      <c r="H168" s="25">
        <v>0</v>
      </c>
      <c r="I168" s="25">
        <v>3</v>
      </c>
      <c r="J168" s="25">
        <v>0</v>
      </c>
      <c r="K168" s="25">
        <v>1</v>
      </c>
      <c r="L168" s="26">
        <v>3</v>
      </c>
      <c r="M168" s="26">
        <v>2</v>
      </c>
      <c r="N168" s="26">
        <v>1</v>
      </c>
      <c r="Q168" s="27">
        <f t="shared" si="12"/>
        <v>-0.50455368403807555</v>
      </c>
      <c r="R168" s="27">
        <f t="shared" si="13"/>
        <v>0.60377498971594057</v>
      </c>
      <c r="S168" s="27">
        <f t="shared" si="14"/>
        <v>0.37647113440949764</v>
      </c>
      <c r="T168" s="27">
        <f t="shared" si="15"/>
        <v>0.62352886559050236</v>
      </c>
      <c r="U168" s="27">
        <f t="shared" si="16"/>
        <v>-0.2051434365294747</v>
      </c>
      <c r="V168" s="3">
        <f t="shared" si="17"/>
        <v>0</v>
      </c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ht="15" x14ac:dyDescent="0.25">
      <c r="A169" s="25">
        <v>0</v>
      </c>
      <c r="B169" s="25">
        <v>17</v>
      </c>
      <c r="C169" s="25">
        <v>1</v>
      </c>
      <c r="D169" s="26">
        <v>65</v>
      </c>
      <c r="E169" s="25">
        <v>0</v>
      </c>
      <c r="F169" s="25">
        <v>10</v>
      </c>
      <c r="G169" s="25">
        <v>0</v>
      </c>
      <c r="H169" s="25">
        <v>0</v>
      </c>
      <c r="I169" s="25">
        <v>7</v>
      </c>
      <c r="J169" s="25">
        <v>1</v>
      </c>
      <c r="K169" s="25">
        <v>1</v>
      </c>
      <c r="L169" s="26">
        <v>5</v>
      </c>
      <c r="M169" s="26">
        <v>1</v>
      </c>
      <c r="N169" s="26">
        <v>1</v>
      </c>
      <c r="Q169" s="27">
        <f t="shared" si="12"/>
        <v>0.90964652033279503</v>
      </c>
      <c r="R169" s="27">
        <f t="shared" si="13"/>
        <v>2.4834445310696109</v>
      </c>
      <c r="S169" s="27">
        <f t="shared" si="14"/>
        <v>0.71292782443332192</v>
      </c>
      <c r="T169" s="27">
        <f t="shared" si="15"/>
        <v>0.28707217556667808</v>
      </c>
      <c r="U169" s="27">
        <f t="shared" si="16"/>
        <v>-0.54200889939988839</v>
      </c>
      <c r="V169" s="3">
        <f t="shared" si="17"/>
        <v>1</v>
      </c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ht="15" x14ac:dyDescent="0.25">
      <c r="A170" s="25">
        <v>0</v>
      </c>
      <c r="B170" s="25">
        <v>16</v>
      </c>
      <c r="C170" s="25">
        <v>0</v>
      </c>
      <c r="D170" s="26">
        <v>60</v>
      </c>
      <c r="E170" s="25">
        <v>1</v>
      </c>
      <c r="F170" s="25">
        <v>48</v>
      </c>
      <c r="G170" s="25">
        <v>1</v>
      </c>
      <c r="H170" s="25">
        <v>2</v>
      </c>
      <c r="I170" s="25">
        <v>3</v>
      </c>
      <c r="J170" s="25">
        <v>1</v>
      </c>
      <c r="K170" s="25">
        <v>2</v>
      </c>
      <c r="L170" s="26">
        <v>4</v>
      </c>
      <c r="M170" s="26">
        <v>4</v>
      </c>
      <c r="N170" s="26">
        <v>0</v>
      </c>
      <c r="Q170" s="27">
        <f t="shared" si="12"/>
        <v>-0.13860745690430765</v>
      </c>
      <c r="R170" s="27">
        <f t="shared" si="13"/>
        <v>0.87056969751802871</v>
      </c>
      <c r="S170" s="27">
        <f t="shared" si="14"/>
        <v>0.46540350710970396</v>
      </c>
      <c r="T170" s="27">
        <f t="shared" si="15"/>
        <v>0.53459649289029598</v>
      </c>
      <c r="U170" s="27">
        <f t="shared" si="16"/>
        <v>-0.27197389466924576</v>
      </c>
      <c r="V170" s="3">
        <f t="shared" si="17"/>
        <v>1</v>
      </c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ht="15" x14ac:dyDescent="0.25">
      <c r="A171" s="25">
        <v>1</v>
      </c>
      <c r="B171" s="25">
        <v>16</v>
      </c>
      <c r="C171" s="25">
        <v>1</v>
      </c>
      <c r="D171" s="26">
        <v>31</v>
      </c>
      <c r="E171" s="25">
        <v>0</v>
      </c>
      <c r="F171" s="25">
        <v>9</v>
      </c>
      <c r="G171" s="25">
        <v>0</v>
      </c>
      <c r="H171" s="25">
        <v>2</v>
      </c>
      <c r="I171" s="25">
        <v>7</v>
      </c>
      <c r="J171" s="25">
        <v>1</v>
      </c>
      <c r="K171" s="25">
        <v>3</v>
      </c>
      <c r="L171" s="26">
        <v>3</v>
      </c>
      <c r="M171" s="26">
        <v>1</v>
      </c>
      <c r="N171" s="26">
        <v>1</v>
      </c>
      <c r="Q171" s="27">
        <f t="shared" si="12"/>
        <v>2.1605715916403314</v>
      </c>
      <c r="R171" s="27">
        <f t="shared" si="13"/>
        <v>8.6760954250351769</v>
      </c>
      <c r="S171" s="27">
        <f t="shared" si="14"/>
        <v>0.89665252810418983</v>
      </c>
      <c r="T171" s="27">
        <f t="shared" si="15"/>
        <v>0.89665252810418983</v>
      </c>
      <c r="U171" s="27">
        <f t="shared" si="16"/>
        <v>-4.7375822689086543E-2</v>
      </c>
      <c r="V171" s="3">
        <f t="shared" si="17"/>
        <v>1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ht="15" x14ac:dyDescent="0.25">
      <c r="A172" s="25">
        <v>0</v>
      </c>
      <c r="B172" s="25">
        <v>16</v>
      </c>
      <c r="C172" s="25">
        <v>0</v>
      </c>
      <c r="D172" s="26">
        <v>27</v>
      </c>
      <c r="E172" s="25">
        <v>0</v>
      </c>
      <c r="F172" s="25">
        <v>12</v>
      </c>
      <c r="G172" s="25">
        <v>0</v>
      </c>
      <c r="H172" s="25">
        <v>0</v>
      </c>
      <c r="I172" s="25">
        <v>3</v>
      </c>
      <c r="J172" s="25">
        <v>0</v>
      </c>
      <c r="K172" s="25">
        <v>2</v>
      </c>
      <c r="L172" s="26">
        <v>3</v>
      </c>
      <c r="M172" s="26">
        <v>3</v>
      </c>
      <c r="N172" s="26">
        <v>1</v>
      </c>
      <c r="Q172" s="27">
        <f t="shared" si="12"/>
        <v>-2.8498144396001344</v>
      </c>
      <c r="R172" s="27">
        <f t="shared" si="13"/>
        <v>5.7855055486078527E-2</v>
      </c>
      <c r="S172" s="27">
        <f t="shared" si="14"/>
        <v>5.4690909861459656E-2</v>
      </c>
      <c r="T172" s="27">
        <f t="shared" si="15"/>
        <v>0.94530909013854036</v>
      </c>
      <c r="U172" s="27">
        <f t="shared" si="16"/>
        <v>-2.4426165889235778E-2</v>
      </c>
      <c r="V172" s="3">
        <f t="shared" si="17"/>
        <v>0</v>
      </c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ht="15" x14ac:dyDescent="0.25">
      <c r="A173" s="25">
        <v>1</v>
      </c>
      <c r="B173" s="25">
        <v>14</v>
      </c>
      <c r="C173" s="25">
        <v>1</v>
      </c>
      <c r="D173" s="26">
        <v>80</v>
      </c>
      <c r="E173" s="25">
        <v>1</v>
      </c>
      <c r="F173" s="25">
        <v>31</v>
      </c>
      <c r="G173" s="25">
        <v>0</v>
      </c>
      <c r="H173" s="25">
        <v>0</v>
      </c>
      <c r="I173" s="25">
        <v>7</v>
      </c>
      <c r="J173" s="25">
        <v>1</v>
      </c>
      <c r="K173" s="25">
        <v>2</v>
      </c>
      <c r="L173" s="26">
        <v>5</v>
      </c>
      <c r="M173" s="26">
        <v>2</v>
      </c>
      <c r="N173" s="26">
        <v>0</v>
      </c>
      <c r="Q173" s="27">
        <f t="shared" si="12"/>
        <v>2.1710923338567616</v>
      </c>
      <c r="R173" s="27">
        <f t="shared" si="13"/>
        <v>8.7678562379914506</v>
      </c>
      <c r="S173" s="27">
        <f t="shared" si="14"/>
        <v>0.89762339088176135</v>
      </c>
      <c r="T173" s="27">
        <f t="shared" si="15"/>
        <v>0.89762339088176135</v>
      </c>
      <c r="U173" s="27">
        <f t="shared" si="16"/>
        <v>-4.690583879901486E-2</v>
      </c>
      <c r="V173" s="3">
        <f t="shared" si="17"/>
        <v>1</v>
      </c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ht="15" x14ac:dyDescent="0.25">
      <c r="A174" s="25">
        <v>0</v>
      </c>
      <c r="B174" s="25">
        <v>17</v>
      </c>
      <c r="C174" s="25">
        <v>1</v>
      </c>
      <c r="D174" s="26">
        <v>30</v>
      </c>
      <c r="E174" s="25">
        <v>0</v>
      </c>
      <c r="F174" s="25">
        <v>25</v>
      </c>
      <c r="G174" s="25">
        <v>0</v>
      </c>
      <c r="H174" s="25">
        <v>2</v>
      </c>
      <c r="I174" s="25">
        <v>7</v>
      </c>
      <c r="J174" s="25">
        <v>1</v>
      </c>
      <c r="K174" s="25">
        <v>2</v>
      </c>
      <c r="L174" s="26">
        <v>3</v>
      </c>
      <c r="M174" s="26">
        <v>3</v>
      </c>
      <c r="N174" s="26">
        <v>0</v>
      </c>
      <c r="Q174" s="27">
        <f t="shared" si="12"/>
        <v>2.3528148956774508</v>
      </c>
      <c r="R174" s="27">
        <f t="shared" si="13"/>
        <v>10.515127090555152</v>
      </c>
      <c r="S174" s="27">
        <f t="shared" si="14"/>
        <v>0.91315771053710626</v>
      </c>
      <c r="T174" s="27">
        <f t="shared" si="15"/>
        <v>8.684228946289374E-2</v>
      </c>
      <c r="U174" s="27">
        <f t="shared" si="16"/>
        <v>-1.0612687355631432</v>
      </c>
      <c r="V174" s="3">
        <f t="shared" si="17"/>
        <v>1</v>
      </c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ht="15" x14ac:dyDescent="0.25">
      <c r="A175" s="25">
        <v>1</v>
      </c>
      <c r="B175" s="25">
        <v>17</v>
      </c>
      <c r="C175" s="25">
        <v>0</v>
      </c>
      <c r="D175" s="26">
        <v>25</v>
      </c>
      <c r="E175" s="25">
        <v>0</v>
      </c>
      <c r="F175" s="25">
        <v>14</v>
      </c>
      <c r="G175" s="25">
        <v>0</v>
      </c>
      <c r="H175" s="25">
        <v>0</v>
      </c>
      <c r="I175" s="25">
        <v>3</v>
      </c>
      <c r="J175" s="25">
        <v>1</v>
      </c>
      <c r="K175" s="25">
        <v>4</v>
      </c>
      <c r="L175" s="26">
        <v>3</v>
      </c>
      <c r="M175" s="26">
        <v>1</v>
      </c>
      <c r="N175" s="26">
        <v>1</v>
      </c>
      <c r="Q175" s="27">
        <f t="shared" si="12"/>
        <v>-1.1221082537659548</v>
      </c>
      <c r="R175" s="27">
        <f t="shared" si="13"/>
        <v>0.32559263862140342</v>
      </c>
      <c r="S175" s="27">
        <f t="shared" si="14"/>
        <v>0.24562043355944924</v>
      </c>
      <c r="T175" s="27">
        <f t="shared" si="15"/>
        <v>0.24562043355944924</v>
      </c>
      <c r="U175" s="27">
        <f t="shared" si="16"/>
        <v>-0.60973550637054641</v>
      </c>
      <c r="V175" s="3">
        <f t="shared" si="17"/>
        <v>0</v>
      </c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ht="15" x14ac:dyDescent="0.25">
      <c r="A176" s="25">
        <v>0</v>
      </c>
      <c r="B176" s="25">
        <v>14</v>
      </c>
      <c r="C176" s="25">
        <v>0</v>
      </c>
      <c r="D176" s="26">
        <v>35</v>
      </c>
      <c r="E176" s="25">
        <v>0</v>
      </c>
      <c r="F176" s="25">
        <v>20</v>
      </c>
      <c r="G176" s="25">
        <v>0</v>
      </c>
      <c r="H176" s="25">
        <v>2</v>
      </c>
      <c r="I176" s="25">
        <v>3</v>
      </c>
      <c r="J176" s="25">
        <v>0</v>
      </c>
      <c r="K176" s="25">
        <v>3</v>
      </c>
      <c r="L176" s="26">
        <v>3</v>
      </c>
      <c r="M176" s="26">
        <v>4</v>
      </c>
      <c r="N176" s="26">
        <v>0</v>
      </c>
      <c r="Q176" s="27">
        <f t="shared" si="12"/>
        <v>-2.0840235457669776</v>
      </c>
      <c r="R176" s="27">
        <f t="shared" si="13"/>
        <v>0.12442855965986512</v>
      </c>
      <c r="S176" s="27">
        <f t="shared" si="14"/>
        <v>0.11065937323532962</v>
      </c>
      <c r="T176" s="27">
        <f t="shared" si="15"/>
        <v>0.88934062676467041</v>
      </c>
      <c r="U176" s="27">
        <f t="shared" si="16"/>
        <v>-5.0931867836475408E-2</v>
      </c>
      <c r="V176" s="3">
        <f t="shared" si="17"/>
        <v>0</v>
      </c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ht="15" x14ac:dyDescent="0.25">
      <c r="A177" s="25">
        <v>1</v>
      </c>
      <c r="B177" s="25">
        <v>16</v>
      </c>
      <c r="C177" s="25">
        <v>1</v>
      </c>
      <c r="D177" s="26">
        <v>67</v>
      </c>
      <c r="E177" s="25">
        <v>2</v>
      </c>
      <c r="F177" s="25">
        <v>21</v>
      </c>
      <c r="G177" s="25">
        <v>0</v>
      </c>
      <c r="H177" s="25">
        <v>2</v>
      </c>
      <c r="I177" s="25">
        <v>6</v>
      </c>
      <c r="J177" s="25">
        <v>0</v>
      </c>
      <c r="K177" s="25">
        <v>2</v>
      </c>
      <c r="L177" s="26">
        <v>3</v>
      </c>
      <c r="M177" s="26">
        <v>2</v>
      </c>
      <c r="N177" s="26">
        <v>1</v>
      </c>
      <c r="Q177" s="27">
        <f t="shared" si="12"/>
        <v>2.6314204689892087</v>
      </c>
      <c r="R177" s="27">
        <f t="shared" si="13"/>
        <v>13.893491165444763</v>
      </c>
      <c r="S177" s="27">
        <f t="shared" si="14"/>
        <v>0.93285657547371048</v>
      </c>
      <c r="T177" s="27">
        <f t="shared" si="15"/>
        <v>0.93285657547371048</v>
      </c>
      <c r="U177" s="27">
        <f t="shared" si="16"/>
        <v>-3.0185122886346949E-2</v>
      </c>
      <c r="V177" s="3">
        <f t="shared" si="17"/>
        <v>1</v>
      </c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ht="15" x14ac:dyDescent="0.25">
      <c r="A178" s="25">
        <v>1</v>
      </c>
      <c r="B178" s="25">
        <v>14</v>
      </c>
      <c r="C178" s="25">
        <v>1</v>
      </c>
      <c r="D178" s="26">
        <v>46</v>
      </c>
      <c r="E178" s="25">
        <v>1</v>
      </c>
      <c r="F178" s="25">
        <v>23</v>
      </c>
      <c r="G178" s="25">
        <v>0</v>
      </c>
      <c r="H178" s="25">
        <v>0</v>
      </c>
      <c r="I178" s="25">
        <v>7</v>
      </c>
      <c r="J178" s="25">
        <v>1</v>
      </c>
      <c r="K178" s="25">
        <v>4</v>
      </c>
      <c r="L178" s="26">
        <v>5</v>
      </c>
      <c r="M178" s="26">
        <v>4</v>
      </c>
      <c r="N178" s="26">
        <v>0</v>
      </c>
      <c r="Q178" s="27">
        <f t="shared" si="12"/>
        <v>2.2418350131656331</v>
      </c>
      <c r="R178" s="27">
        <f t="shared" si="13"/>
        <v>9.4105839986592894</v>
      </c>
      <c r="S178" s="27">
        <f t="shared" si="14"/>
        <v>0.90394390937830349</v>
      </c>
      <c r="T178" s="27">
        <f t="shared" si="15"/>
        <v>0.90394390937830349</v>
      </c>
      <c r="U178" s="27">
        <f t="shared" si="16"/>
        <v>-4.3858517094603623E-2</v>
      </c>
      <c r="V178" s="3">
        <f t="shared" si="17"/>
        <v>1</v>
      </c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ht="15" x14ac:dyDescent="0.25">
      <c r="A179" s="25">
        <v>0</v>
      </c>
      <c r="B179" s="25">
        <v>15</v>
      </c>
      <c r="C179" s="25">
        <v>1</v>
      </c>
      <c r="D179" s="26">
        <v>35</v>
      </c>
      <c r="E179" s="25">
        <v>3</v>
      </c>
      <c r="F179" s="25">
        <v>48</v>
      </c>
      <c r="G179" s="25">
        <v>1</v>
      </c>
      <c r="H179" s="25">
        <v>0</v>
      </c>
      <c r="I179" s="25">
        <v>7</v>
      </c>
      <c r="J179" s="25">
        <v>0</v>
      </c>
      <c r="K179" s="25">
        <v>4</v>
      </c>
      <c r="L179" s="26">
        <v>4</v>
      </c>
      <c r="M179" s="26">
        <v>1</v>
      </c>
      <c r="N179" s="26">
        <v>1</v>
      </c>
      <c r="Q179" s="27">
        <f t="shared" si="12"/>
        <v>2.2098507928869164</v>
      </c>
      <c r="R179" s="27">
        <f t="shared" si="13"/>
        <v>9.1143563647790806</v>
      </c>
      <c r="S179" s="27">
        <f t="shared" si="14"/>
        <v>0.90113063412692573</v>
      </c>
      <c r="T179" s="27">
        <f t="shared" si="15"/>
        <v>9.8869365873074266E-2</v>
      </c>
      <c r="U179" s="27">
        <f t="shared" si="16"/>
        <v>-1.0049382513066667</v>
      </c>
      <c r="V179" s="3">
        <f t="shared" si="17"/>
        <v>1</v>
      </c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ht="15" x14ac:dyDescent="0.25">
      <c r="A180" s="25">
        <v>1</v>
      </c>
      <c r="B180" s="25">
        <v>17</v>
      </c>
      <c r="C180" s="25">
        <v>1</v>
      </c>
      <c r="D180" s="26">
        <v>86</v>
      </c>
      <c r="E180" s="25">
        <v>1</v>
      </c>
      <c r="F180" s="25">
        <v>7</v>
      </c>
      <c r="G180" s="25">
        <v>0</v>
      </c>
      <c r="H180" s="25">
        <v>2</v>
      </c>
      <c r="I180" s="25">
        <v>6</v>
      </c>
      <c r="J180" s="25">
        <v>1</v>
      </c>
      <c r="K180" s="25">
        <v>4</v>
      </c>
      <c r="L180" s="26">
        <v>5</v>
      </c>
      <c r="M180" s="26">
        <v>1</v>
      </c>
      <c r="N180" s="26">
        <v>0</v>
      </c>
      <c r="Q180" s="27">
        <f t="shared" si="12"/>
        <v>2.7156984078665696</v>
      </c>
      <c r="R180" s="27">
        <f t="shared" si="13"/>
        <v>15.115162935063454</v>
      </c>
      <c r="S180" s="27">
        <f t="shared" si="14"/>
        <v>0.93794664043860254</v>
      </c>
      <c r="T180" s="27">
        <f t="shared" si="15"/>
        <v>0.93794664043860254</v>
      </c>
      <c r="U180" s="27">
        <f t="shared" si="16"/>
        <v>-2.7821867828008173E-2</v>
      </c>
      <c r="V180" s="3">
        <f t="shared" si="17"/>
        <v>1</v>
      </c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ht="15" x14ac:dyDescent="0.25">
      <c r="A181" s="25">
        <v>0</v>
      </c>
      <c r="B181" s="25">
        <v>18</v>
      </c>
      <c r="C181" s="25">
        <v>1</v>
      </c>
      <c r="D181" s="26">
        <v>81</v>
      </c>
      <c r="E181" s="25">
        <v>1</v>
      </c>
      <c r="F181" s="25">
        <v>28</v>
      </c>
      <c r="G181" s="25">
        <v>0</v>
      </c>
      <c r="H181" s="25">
        <v>0</v>
      </c>
      <c r="I181" s="25">
        <v>3</v>
      </c>
      <c r="J181" s="25">
        <v>0</v>
      </c>
      <c r="K181" s="25">
        <v>4</v>
      </c>
      <c r="L181" s="26">
        <v>5</v>
      </c>
      <c r="M181" s="26">
        <v>1</v>
      </c>
      <c r="N181" s="26">
        <v>0</v>
      </c>
      <c r="Q181" s="27">
        <f t="shared" si="12"/>
        <v>-1.2298393116739104</v>
      </c>
      <c r="R181" s="27">
        <f t="shared" si="13"/>
        <v>0.29233954945970253</v>
      </c>
      <c r="S181" s="27">
        <f t="shared" si="14"/>
        <v>0.22620955118329619</v>
      </c>
      <c r="T181" s="27">
        <f t="shared" si="15"/>
        <v>0.77379044881670378</v>
      </c>
      <c r="U181" s="27">
        <f t="shared" si="16"/>
        <v>-0.11137663524000183</v>
      </c>
      <c r="V181" s="3">
        <f t="shared" si="17"/>
        <v>0</v>
      </c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ht="15" x14ac:dyDescent="0.25">
      <c r="A182" s="25">
        <v>0</v>
      </c>
      <c r="B182" s="25">
        <v>16</v>
      </c>
      <c r="C182" s="25">
        <v>1</v>
      </c>
      <c r="D182" s="26">
        <v>42</v>
      </c>
      <c r="E182" s="25">
        <v>3</v>
      </c>
      <c r="F182" s="25">
        <v>3</v>
      </c>
      <c r="G182" s="25">
        <v>1</v>
      </c>
      <c r="H182" s="25">
        <v>2</v>
      </c>
      <c r="I182" s="25">
        <v>3</v>
      </c>
      <c r="J182" s="25">
        <v>0</v>
      </c>
      <c r="K182" s="25">
        <v>4</v>
      </c>
      <c r="L182" s="26">
        <v>4</v>
      </c>
      <c r="M182" s="26">
        <v>3</v>
      </c>
      <c r="N182" s="26">
        <v>0</v>
      </c>
      <c r="Q182" s="27">
        <f t="shared" si="12"/>
        <v>1.4712886074810099</v>
      </c>
      <c r="R182" s="27">
        <f t="shared" si="13"/>
        <v>4.3548432105262966</v>
      </c>
      <c r="S182" s="27">
        <f t="shared" si="14"/>
        <v>0.81325316901263378</v>
      </c>
      <c r="T182" s="27">
        <f t="shared" si="15"/>
        <v>0.18674683098736622</v>
      </c>
      <c r="U182" s="27">
        <f t="shared" si="16"/>
        <v>-0.72874675923881449</v>
      </c>
      <c r="V182" s="3">
        <f t="shared" si="17"/>
        <v>1</v>
      </c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ht="15" x14ac:dyDescent="0.25">
      <c r="A183" s="25">
        <v>1</v>
      </c>
      <c r="B183" s="25">
        <v>18</v>
      </c>
      <c r="C183" s="25">
        <v>1</v>
      </c>
      <c r="D183" s="26">
        <v>43</v>
      </c>
      <c r="E183" s="25">
        <v>0</v>
      </c>
      <c r="F183" s="25">
        <v>44</v>
      </c>
      <c r="G183" s="25">
        <v>0</v>
      </c>
      <c r="H183" s="25">
        <v>2</v>
      </c>
      <c r="I183" s="25">
        <v>7</v>
      </c>
      <c r="J183" s="25">
        <v>0</v>
      </c>
      <c r="K183" s="25">
        <v>1</v>
      </c>
      <c r="L183" s="26">
        <v>4</v>
      </c>
      <c r="M183" s="26">
        <v>4</v>
      </c>
      <c r="N183" s="26">
        <v>0</v>
      </c>
      <c r="Q183" s="27">
        <f t="shared" si="12"/>
        <v>0.33133524147780236</v>
      </c>
      <c r="R183" s="27">
        <f t="shared" si="13"/>
        <v>1.3928266473128088</v>
      </c>
      <c r="S183" s="27">
        <f t="shared" si="14"/>
        <v>0.58208422615026467</v>
      </c>
      <c r="T183" s="27">
        <f t="shared" si="15"/>
        <v>0.58208422615026467</v>
      </c>
      <c r="U183" s="27">
        <f t="shared" si="16"/>
        <v>-0.23501416946399087</v>
      </c>
      <c r="V183" s="3">
        <f t="shared" si="17"/>
        <v>1</v>
      </c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ht="15" x14ac:dyDescent="0.25">
      <c r="A184" s="25">
        <v>1</v>
      </c>
      <c r="B184" s="25">
        <v>18</v>
      </c>
      <c r="C184" s="25">
        <v>0</v>
      </c>
      <c r="D184" s="26">
        <v>31</v>
      </c>
      <c r="E184" s="25">
        <v>2</v>
      </c>
      <c r="F184" s="25">
        <v>20</v>
      </c>
      <c r="G184" s="25">
        <v>0</v>
      </c>
      <c r="H184" s="25">
        <v>2</v>
      </c>
      <c r="I184" s="25">
        <v>7</v>
      </c>
      <c r="J184" s="25">
        <v>1</v>
      </c>
      <c r="K184" s="25">
        <v>3</v>
      </c>
      <c r="L184" s="26">
        <v>3</v>
      </c>
      <c r="M184" s="26">
        <v>4</v>
      </c>
      <c r="N184" s="26">
        <v>0</v>
      </c>
      <c r="Q184" s="27">
        <f t="shared" si="12"/>
        <v>4.4067268544162781</v>
      </c>
      <c r="R184" s="27">
        <f t="shared" si="13"/>
        <v>82.000623788838681</v>
      </c>
      <c r="S184" s="27">
        <f t="shared" si="14"/>
        <v>0.9879518977767674</v>
      </c>
      <c r="T184" s="27">
        <f t="shared" si="15"/>
        <v>0.9879518977767674</v>
      </c>
      <c r="U184" s="27">
        <f t="shared" si="16"/>
        <v>-5.2642001883604342E-3</v>
      </c>
      <c r="V184" s="3">
        <f t="shared" si="17"/>
        <v>1</v>
      </c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ht="15" x14ac:dyDescent="0.25">
      <c r="A185" s="25">
        <v>0</v>
      </c>
      <c r="B185" s="25">
        <v>18</v>
      </c>
      <c r="C185" s="25">
        <v>1</v>
      </c>
      <c r="D185" s="26">
        <v>81</v>
      </c>
      <c r="E185" s="25">
        <v>2</v>
      </c>
      <c r="F185" s="25">
        <v>43</v>
      </c>
      <c r="G185" s="25">
        <v>0</v>
      </c>
      <c r="H185" s="25">
        <v>2</v>
      </c>
      <c r="I185" s="25">
        <v>3</v>
      </c>
      <c r="J185" s="25">
        <v>0</v>
      </c>
      <c r="K185" s="25">
        <v>2</v>
      </c>
      <c r="L185" s="26">
        <v>5</v>
      </c>
      <c r="M185" s="26">
        <v>2</v>
      </c>
      <c r="N185" s="26">
        <v>0</v>
      </c>
      <c r="Q185" s="27">
        <f t="shared" si="12"/>
        <v>0.64387690505779993</v>
      </c>
      <c r="R185" s="27">
        <f t="shared" si="13"/>
        <v>1.9038476264805522</v>
      </c>
      <c r="S185" s="27">
        <f t="shared" si="14"/>
        <v>0.65562931371437194</v>
      </c>
      <c r="T185" s="27">
        <f t="shared" si="15"/>
        <v>0.34437068628562806</v>
      </c>
      <c r="U185" s="27">
        <f t="shared" si="16"/>
        <v>-0.46297382390310682</v>
      </c>
      <c r="V185" s="3">
        <f t="shared" si="17"/>
        <v>1</v>
      </c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ht="15" x14ac:dyDescent="0.25">
      <c r="A186" s="25">
        <v>0</v>
      </c>
      <c r="B186" s="25">
        <v>16</v>
      </c>
      <c r="C186" s="25">
        <v>1</v>
      </c>
      <c r="D186" s="26">
        <v>61</v>
      </c>
      <c r="E186" s="25">
        <v>0</v>
      </c>
      <c r="F186" s="25">
        <v>27</v>
      </c>
      <c r="G186" s="25">
        <v>0</v>
      </c>
      <c r="H186" s="25">
        <v>2</v>
      </c>
      <c r="I186" s="25">
        <v>7</v>
      </c>
      <c r="J186" s="25">
        <v>0</v>
      </c>
      <c r="K186" s="25">
        <v>3</v>
      </c>
      <c r="L186" s="26">
        <v>4</v>
      </c>
      <c r="M186" s="26">
        <v>4</v>
      </c>
      <c r="N186" s="26">
        <v>1</v>
      </c>
      <c r="Q186" s="27">
        <f t="shared" si="12"/>
        <v>0.33405655787598132</v>
      </c>
      <c r="R186" s="27">
        <f t="shared" si="13"/>
        <v>1.3966221313220908</v>
      </c>
      <c r="S186" s="27">
        <f t="shared" si="14"/>
        <v>0.5827460712597391</v>
      </c>
      <c r="T186" s="27">
        <f t="shared" si="15"/>
        <v>0.4172539287402609</v>
      </c>
      <c r="U186" s="27">
        <f t="shared" si="16"/>
        <v>-0.3795995654403671</v>
      </c>
      <c r="V186" s="3">
        <f t="shared" si="17"/>
        <v>1</v>
      </c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ht="15" x14ac:dyDescent="0.25">
      <c r="A187" s="25">
        <v>1</v>
      </c>
      <c r="B187" s="25">
        <v>17</v>
      </c>
      <c r="C187" s="25">
        <v>0</v>
      </c>
      <c r="D187" s="26">
        <v>96</v>
      </c>
      <c r="E187" s="25">
        <v>0</v>
      </c>
      <c r="F187" s="25">
        <v>13</v>
      </c>
      <c r="G187" s="25">
        <v>0</v>
      </c>
      <c r="H187" s="25">
        <v>2</v>
      </c>
      <c r="I187" s="25">
        <v>3</v>
      </c>
      <c r="J187" s="25">
        <v>0</v>
      </c>
      <c r="K187" s="25">
        <v>2</v>
      </c>
      <c r="L187" s="26">
        <v>4</v>
      </c>
      <c r="M187" s="26">
        <v>4</v>
      </c>
      <c r="N187" s="26">
        <v>1</v>
      </c>
      <c r="Q187" s="27">
        <f t="shared" si="12"/>
        <v>-2.0466243223086145</v>
      </c>
      <c r="R187" s="27">
        <f t="shared" si="13"/>
        <v>0.12917020543595459</v>
      </c>
      <c r="S187" s="27">
        <f t="shared" si="14"/>
        <v>0.11439391937027246</v>
      </c>
      <c r="T187" s="27">
        <f t="shared" si="15"/>
        <v>0.11439391937027246</v>
      </c>
      <c r="U187" s="27">
        <f t="shared" si="16"/>
        <v>-0.94159705993216947</v>
      </c>
      <c r="V187" s="3">
        <f t="shared" si="17"/>
        <v>0</v>
      </c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ht="15" x14ac:dyDescent="0.25">
      <c r="A188" s="25">
        <v>0</v>
      </c>
      <c r="B188" s="25">
        <v>17</v>
      </c>
      <c r="C188" s="25">
        <v>0</v>
      </c>
      <c r="D188" s="26">
        <v>29</v>
      </c>
      <c r="E188" s="25">
        <v>2</v>
      </c>
      <c r="F188" s="25">
        <v>36</v>
      </c>
      <c r="G188" s="25">
        <v>0</v>
      </c>
      <c r="H188" s="25">
        <v>0</v>
      </c>
      <c r="I188" s="25">
        <v>3</v>
      </c>
      <c r="J188" s="25">
        <v>0</v>
      </c>
      <c r="K188" s="25">
        <v>3</v>
      </c>
      <c r="L188" s="26">
        <v>4</v>
      </c>
      <c r="M188" s="26">
        <v>3</v>
      </c>
      <c r="N188" s="26">
        <v>0</v>
      </c>
      <c r="Q188" s="27">
        <f t="shared" si="12"/>
        <v>-0.55865628499912123</v>
      </c>
      <c r="R188" s="27">
        <f t="shared" si="13"/>
        <v>0.57197712194657502</v>
      </c>
      <c r="S188" s="27">
        <f t="shared" si="14"/>
        <v>0.36385842641163713</v>
      </c>
      <c r="T188" s="27">
        <f t="shared" si="15"/>
        <v>0.63614157358836287</v>
      </c>
      <c r="U188" s="27">
        <f t="shared" si="16"/>
        <v>-0.19644622116607346</v>
      </c>
      <c r="V188" s="3">
        <f t="shared" si="17"/>
        <v>0</v>
      </c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ht="15" x14ac:dyDescent="0.25">
      <c r="A189" s="25">
        <v>0</v>
      </c>
      <c r="B189" s="25">
        <v>13</v>
      </c>
      <c r="C189" s="25">
        <v>1</v>
      </c>
      <c r="D189" s="26">
        <v>33</v>
      </c>
      <c r="E189" s="25">
        <v>0</v>
      </c>
      <c r="F189" s="25">
        <v>10</v>
      </c>
      <c r="G189" s="25">
        <v>1</v>
      </c>
      <c r="H189" s="25">
        <v>0</v>
      </c>
      <c r="I189" s="25">
        <v>7</v>
      </c>
      <c r="J189" s="25">
        <v>0</v>
      </c>
      <c r="K189" s="25">
        <v>3</v>
      </c>
      <c r="L189" s="26">
        <v>4</v>
      </c>
      <c r="M189" s="26">
        <v>2</v>
      </c>
      <c r="N189" s="26">
        <v>0</v>
      </c>
      <c r="Q189" s="27">
        <f t="shared" si="12"/>
        <v>-1.437241554976985</v>
      </c>
      <c r="R189" s="27">
        <f t="shared" si="13"/>
        <v>0.23758221310216179</v>
      </c>
      <c r="S189" s="27">
        <f t="shared" si="14"/>
        <v>0.1919728730640293</v>
      </c>
      <c r="T189" s="27">
        <f t="shared" si="15"/>
        <v>0.80802712693597067</v>
      </c>
      <c r="U189" s="27">
        <f t="shared" si="16"/>
        <v>-9.2574058927338707E-2</v>
      </c>
      <c r="V189" s="3">
        <f t="shared" si="17"/>
        <v>0</v>
      </c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ht="15" x14ac:dyDescent="0.25">
      <c r="A190" s="25">
        <v>1</v>
      </c>
      <c r="B190" s="25">
        <v>18</v>
      </c>
      <c r="C190" s="25">
        <v>1</v>
      </c>
      <c r="D190" s="26">
        <v>32</v>
      </c>
      <c r="E190" s="25">
        <v>3</v>
      </c>
      <c r="F190" s="25">
        <v>16</v>
      </c>
      <c r="G190" s="25">
        <v>0</v>
      </c>
      <c r="H190" s="25">
        <v>0</v>
      </c>
      <c r="I190" s="25">
        <v>6</v>
      </c>
      <c r="J190" s="25">
        <v>1</v>
      </c>
      <c r="K190" s="25">
        <v>1</v>
      </c>
      <c r="L190" s="26">
        <v>4</v>
      </c>
      <c r="M190" s="26">
        <v>2</v>
      </c>
      <c r="N190" s="26">
        <v>1</v>
      </c>
      <c r="Q190" s="27">
        <f t="shared" si="12"/>
        <v>4.5264750644051412</v>
      </c>
      <c r="R190" s="27">
        <f t="shared" si="13"/>
        <v>92.432168722405507</v>
      </c>
      <c r="S190" s="27">
        <f t="shared" si="14"/>
        <v>0.98929704818293274</v>
      </c>
      <c r="T190" s="27">
        <f t="shared" si="15"/>
        <v>0.98929704818293274</v>
      </c>
      <c r="U190" s="27">
        <f t="shared" si="16"/>
        <v>-4.6732867476954485E-3</v>
      </c>
      <c r="V190" s="3">
        <f t="shared" si="17"/>
        <v>1</v>
      </c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ht="15" x14ac:dyDescent="0.25">
      <c r="A191" s="25">
        <v>1</v>
      </c>
      <c r="B191" s="25">
        <v>16</v>
      </c>
      <c r="C191" s="25">
        <v>1</v>
      </c>
      <c r="D191" s="26">
        <v>56</v>
      </c>
      <c r="E191" s="25">
        <v>1</v>
      </c>
      <c r="F191" s="25">
        <v>38</v>
      </c>
      <c r="G191" s="25">
        <v>0</v>
      </c>
      <c r="H191" s="25">
        <v>2</v>
      </c>
      <c r="I191" s="25">
        <v>7</v>
      </c>
      <c r="J191" s="25">
        <v>0</v>
      </c>
      <c r="K191" s="25">
        <v>4</v>
      </c>
      <c r="L191" s="26">
        <v>3</v>
      </c>
      <c r="M191" s="26">
        <v>1</v>
      </c>
      <c r="N191" s="26">
        <v>0</v>
      </c>
      <c r="Q191" s="27">
        <f t="shared" si="12"/>
        <v>1.8407525676054366</v>
      </c>
      <c r="R191" s="27">
        <f t="shared" si="13"/>
        <v>6.3012786152430804</v>
      </c>
      <c r="S191" s="27">
        <f t="shared" si="14"/>
        <v>0.86303768795889091</v>
      </c>
      <c r="T191" s="27">
        <f t="shared" si="15"/>
        <v>0.86303768795889091</v>
      </c>
      <c r="U191" s="27">
        <f t="shared" si="16"/>
        <v>-6.3970238682014402E-2</v>
      </c>
      <c r="V191" s="3">
        <f t="shared" si="17"/>
        <v>1</v>
      </c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ht="15" x14ac:dyDescent="0.25">
      <c r="A192" s="25">
        <v>1</v>
      </c>
      <c r="B192" s="25">
        <v>14</v>
      </c>
      <c r="C192" s="25">
        <v>1</v>
      </c>
      <c r="D192" s="26">
        <v>94</v>
      </c>
      <c r="E192" s="25">
        <v>3</v>
      </c>
      <c r="F192" s="25">
        <v>38</v>
      </c>
      <c r="G192" s="25">
        <v>0</v>
      </c>
      <c r="H192" s="25">
        <v>2</v>
      </c>
      <c r="I192" s="25">
        <v>7</v>
      </c>
      <c r="J192" s="25">
        <v>0</v>
      </c>
      <c r="K192" s="25">
        <v>2</v>
      </c>
      <c r="L192" s="26">
        <v>3</v>
      </c>
      <c r="M192" s="26">
        <v>1</v>
      </c>
      <c r="N192" s="26">
        <v>1</v>
      </c>
      <c r="Q192" s="27">
        <f t="shared" si="12"/>
        <v>4.2533676063921151</v>
      </c>
      <c r="R192" s="27">
        <f t="shared" si="13"/>
        <v>70.341897752817189</v>
      </c>
      <c r="S192" s="27">
        <f t="shared" si="14"/>
        <v>0.98598299132068556</v>
      </c>
      <c r="T192" s="27">
        <f t="shared" si="15"/>
        <v>0.98598299132068556</v>
      </c>
      <c r="U192" s="27">
        <f t="shared" si="16"/>
        <v>-6.130576782199605E-3</v>
      </c>
      <c r="V192" s="3">
        <f t="shared" si="17"/>
        <v>1</v>
      </c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ht="15" x14ac:dyDescent="0.25">
      <c r="A193" s="25">
        <v>0</v>
      </c>
      <c r="B193" s="25">
        <v>14</v>
      </c>
      <c r="C193" s="25">
        <v>1</v>
      </c>
      <c r="D193" s="26">
        <v>53</v>
      </c>
      <c r="E193" s="25">
        <v>0</v>
      </c>
      <c r="F193" s="25">
        <v>24</v>
      </c>
      <c r="G193" s="25">
        <v>0</v>
      </c>
      <c r="H193" s="25">
        <v>0</v>
      </c>
      <c r="I193" s="25">
        <v>3</v>
      </c>
      <c r="J193" s="25">
        <v>0</v>
      </c>
      <c r="K193" s="25">
        <v>2</v>
      </c>
      <c r="L193" s="26">
        <v>5</v>
      </c>
      <c r="M193" s="26">
        <v>3</v>
      </c>
      <c r="N193" s="26">
        <v>1</v>
      </c>
      <c r="Q193" s="27">
        <f t="shared" si="12"/>
        <v>-2.9493282549612871</v>
      </c>
      <c r="R193" s="27">
        <f t="shared" si="13"/>
        <v>5.2374876697796599E-2</v>
      </c>
      <c r="S193" s="27">
        <f t="shared" si="14"/>
        <v>4.9768269708358633E-2</v>
      </c>
      <c r="T193" s="27">
        <f t="shared" si="15"/>
        <v>0.95023173029164132</v>
      </c>
      <c r="U193" s="27">
        <f t="shared" si="16"/>
        <v>-2.2170471643092431E-2</v>
      </c>
      <c r="V193" s="3">
        <f t="shared" si="17"/>
        <v>0</v>
      </c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ht="15" x14ac:dyDescent="0.25">
      <c r="A194" s="25">
        <v>1</v>
      </c>
      <c r="B194" s="25">
        <v>13</v>
      </c>
      <c r="C194" s="25">
        <v>1</v>
      </c>
      <c r="D194" s="26">
        <v>82</v>
      </c>
      <c r="E194" s="25">
        <v>3</v>
      </c>
      <c r="F194" s="25">
        <v>27</v>
      </c>
      <c r="G194" s="25">
        <v>0</v>
      </c>
      <c r="H194" s="25">
        <v>0</v>
      </c>
      <c r="I194" s="25">
        <v>7</v>
      </c>
      <c r="J194" s="25">
        <v>1</v>
      </c>
      <c r="K194" s="25">
        <v>1</v>
      </c>
      <c r="L194" s="26">
        <v>5</v>
      </c>
      <c r="M194" s="26">
        <v>2</v>
      </c>
      <c r="N194" s="26">
        <v>1</v>
      </c>
      <c r="Q194" s="27">
        <f t="shared" si="12"/>
        <v>4.5231077942563145</v>
      </c>
      <c r="R194" s="27">
        <f t="shared" si="13"/>
        <v>92.121448073650143</v>
      </c>
      <c r="S194" s="27">
        <f t="shared" si="14"/>
        <v>0.98926133537776284</v>
      </c>
      <c r="T194" s="27">
        <f t="shared" si="15"/>
        <v>0.98926133537776284</v>
      </c>
      <c r="U194" s="27">
        <f t="shared" si="16"/>
        <v>-4.6889647022598669E-3</v>
      </c>
      <c r="V194" s="3">
        <f t="shared" si="17"/>
        <v>1</v>
      </c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ht="15" x14ac:dyDescent="0.25">
      <c r="A195" s="25">
        <v>1</v>
      </c>
      <c r="B195" s="25">
        <v>16</v>
      </c>
      <c r="C195" s="25">
        <v>0</v>
      </c>
      <c r="D195" s="26">
        <v>70</v>
      </c>
      <c r="E195" s="25">
        <v>3</v>
      </c>
      <c r="F195" s="25">
        <v>4</v>
      </c>
      <c r="G195" s="25">
        <v>1</v>
      </c>
      <c r="H195" s="25">
        <v>0</v>
      </c>
      <c r="I195" s="25">
        <v>3</v>
      </c>
      <c r="J195" s="25">
        <v>0</v>
      </c>
      <c r="K195" s="25">
        <v>4</v>
      </c>
      <c r="L195" s="26">
        <v>3</v>
      </c>
      <c r="M195" s="26">
        <v>4</v>
      </c>
      <c r="N195" s="26">
        <v>0</v>
      </c>
      <c r="Q195" s="27">
        <f t="shared" si="12"/>
        <v>0.6730778481275097</v>
      </c>
      <c r="R195" s="27">
        <f t="shared" si="13"/>
        <v>1.9602614322086223</v>
      </c>
      <c r="S195" s="27">
        <f t="shared" si="14"/>
        <v>0.66219199793651007</v>
      </c>
      <c r="T195" s="27">
        <f t="shared" si="15"/>
        <v>0.66219199793651007</v>
      </c>
      <c r="U195" s="27">
        <f t="shared" si="16"/>
        <v>-0.17901607165555303</v>
      </c>
      <c r="V195" s="3">
        <f t="shared" si="17"/>
        <v>1</v>
      </c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ht="15" x14ac:dyDescent="0.25">
      <c r="A196" s="25">
        <v>0</v>
      </c>
      <c r="B196" s="25">
        <v>14</v>
      </c>
      <c r="C196" s="25">
        <v>0</v>
      </c>
      <c r="D196" s="26">
        <v>76</v>
      </c>
      <c r="E196" s="25">
        <v>0</v>
      </c>
      <c r="F196" s="25">
        <v>11</v>
      </c>
      <c r="G196" s="25">
        <v>0</v>
      </c>
      <c r="H196" s="25">
        <v>2</v>
      </c>
      <c r="I196" s="25">
        <v>3</v>
      </c>
      <c r="J196" s="25">
        <v>0</v>
      </c>
      <c r="K196" s="25">
        <v>1</v>
      </c>
      <c r="L196" s="26">
        <v>3</v>
      </c>
      <c r="M196" s="26">
        <v>1</v>
      </c>
      <c r="N196" s="26">
        <v>1</v>
      </c>
      <c r="Q196" s="27">
        <f t="shared" si="12"/>
        <v>-2.2165424462464189</v>
      </c>
      <c r="R196" s="27">
        <f t="shared" si="13"/>
        <v>0.10898528059916279</v>
      </c>
      <c r="S196" s="27">
        <f t="shared" si="14"/>
        <v>9.8274776505852465E-2</v>
      </c>
      <c r="T196" s="27">
        <f t="shared" si="15"/>
        <v>0.90172522349414752</v>
      </c>
      <c r="U196" s="27">
        <f t="shared" si="16"/>
        <v>-4.4925781859724498E-2</v>
      </c>
      <c r="V196" s="3">
        <f t="shared" si="17"/>
        <v>0</v>
      </c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ht="15" x14ac:dyDescent="0.25">
      <c r="A197" s="25">
        <v>1</v>
      </c>
      <c r="B197" s="25">
        <v>15</v>
      </c>
      <c r="C197" s="25">
        <v>1</v>
      </c>
      <c r="D197" s="26">
        <v>29</v>
      </c>
      <c r="E197" s="25">
        <v>2</v>
      </c>
      <c r="F197" s="25">
        <v>4</v>
      </c>
      <c r="G197" s="25">
        <v>0</v>
      </c>
      <c r="H197" s="25">
        <v>2</v>
      </c>
      <c r="I197" s="25">
        <v>3</v>
      </c>
      <c r="J197" s="25">
        <v>1</v>
      </c>
      <c r="K197" s="25">
        <v>2</v>
      </c>
      <c r="L197" s="26">
        <v>4</v>
      </c>
      <c r="M197" s="26">
        <v>4</v>
      </c>
      <c r="N197" s="26">
        <v>0</v>
      </c>
      <c r="Q197" s="27">
        <f t="shared" si="12"/>
        <v>2.5787396079898954</v>
      </c>
      <c r="R197" s="27">
        <f t="shared" si="13"/>
        <v>13.180515070170868</v>
      </c>
      <c r="S197" s="27">
        <f t="shared" si="14"/>
        <v>0.92948069974527725</v>
      </c>
      <c r="T197" s="27">
        <f t="shared" si="15"/>
        <v>0.92948069974527725</v>
      </c>
      <c r="U197" s="27">
        <f t="shared" si="16"/>
        <v>-3.1759623730865848E-2</v>
      </c>
      <c r="V197" s="3">
        <f t="shared" si="17"/>
        <v>1</v>
      </c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ht="15" x14ac:dyDescent="0.25">
      <c r="A198" s="25">
        <v>0</v>
      </c>
      <c r="B198" s="25">
        <v>18</v>
      </c>
      <c r="C198" s="25">
        <v>1</v>
      </c>
      <c r="D198" s="26">
        <v>100</v>
      </c>
      <c r="E198" s="25">
        <v>1</v>
      </c>
      <c r="F198" s="25">
        <v>34</v>
      </c>
      <c r="G198" s="25">
        <v>1</v>
      </c>
      <c r="H198" s="25">
        <v>2</v>
      </c>
      <c r="I198" s="25">
        <v>3</v>
      </c>
      <c r="J198" s="25">
        <v>0</v>
      </c>
      <c r="K198" s="25">
        <v>1</v>
      </c>
      <c r="L198" s="26">
        <v>4</v>
      </c>
      <c r="M198" s="26">
        <v>2</v>
      </c>
      <c r="N198" s="26">
        <v>0</v>
      </c>
      <c r="Q198" s="27">
        <f t="shared" ref="Q198:Q261" si="18">A$2+SUMPRODUCT(B$2:N$2,B198:N198)</f>
        <v>-0.95483107564415937</v>
      </c>
      <c r="R198" s="27">
        <f t="shared" ref="R198:R261" si="19">EXP(Q198)</f>
        <v>0.38487715418731749</v>
      </c>
      <c r="S198" s="27">
        <f t="shared" ref="S198:S261" si="20">R198/(1+R198)</f>
        <v>0.27791429227033032</v>
      </c>
      <c r="T198" s="27">
        <f t="shared" ref="T198:T261" si="21">IF(A198=1,S198,1-S198)</f>
        <v>0.72208570772966962</v>
      </c>
      <c r="U198" s="27">
        <f t="shared" ref="U198:U261" si="22">LOG(T198)</f>
        <v>-0.14141125092770915</v>
      </c>
      <c r="V198" s="3">
        <f t="shared" ref="V198:V261" si="23">IF(S198&gt;Q$1,1,0)</f>
        <v>0</v>
      </c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ht="15" x14ac:dyDescent="0.25">
      <c r="A199" s="25">
        <v>0</v>
      </c>
      <c r="B199" s="25">
        <v>17</v>
      </c>
      <c r="C199" s="25">
        <v>0</v>
      </c>
      <c r="D199" s="26">
        <v>94</v>
      </c>
      <c r="E199" s="25">
        <v>0</v>
      </c>
      <c r="F199" s="25">
        <v>7</v>
      </c>
      <c r="G199" s="25">
        <v>0</v>
      </c>
      <c r="H199" s="25">
        <v>2</v>
      </c>
      <c r="I199" s="25">
        <v>3</v>
      </c>
      <c r="J199" s="25">
        <v>1</v>
      </c>
      <c r="K199" s="25">
        <v>3</v>
      </c>
      <c r="L199" s="26">
        <v>5</v>
      </c>
      <c r="M199" s="26">
        <v>3</v>
      </c>
      <c r="N199" s="26">
        <v>0</v>
      </c>
      <c r="Q199" s="27">
        <f t="shared" si="18"/>
        <v>-0.57943122679409953</v>
      </c>
      <c r="R199" s="27">
        <f t="shared" si="19"/>
        <v>0.56021691233589388</v>
      </c>
      <c r="S199" s="27">
        <f t="shared" si="20"/>
        <v>0.35906347887048579</v>
      </c>
      <c r="T199" s="27">
        <f t="shared" si="21"/>
        <v>0.64093652112951416</v>
      </c>
      <c r="U199" s="27">
        <f t="shared" si="22"/>
        <v>-0.19318498122740532</v>
      </c>
      <c r="V199" s="3">
        <f t="shared" si="23"/>
        <v>0</v>
      </c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ht="15" x14ac:dyDescent="0.25">
      <c r="A200" s="25">
        <v>0</v>
      </c>
      <c r="B200" s="25">
        <v>14</v>
      </c>
      <c r="C200" s="25">
        <v>0</v>
      </c>
      <c r="D200" s="26">
        <v>25</v>
      </c>
      <c r="E200" s="25">
        <v>0</v>
      </c>
      <c r="F200" s="25">
        <v>35</v>
      </c>
      <c r="G200" s="25">
        <v>0</v>
      </c>
      <c r="H200" s="25">
        <v>0</v>
      </c>
      <c r="I200" s="25">
        <v>3</v>
      </c>
      <c r="J200" s="25">
        <v>0</v>
      </c>
      <c r="K200" s="25">
        <v>1</v>
      </c>
      <c r="L200" s="26">
        <v>4</v>
      </c>
      <c r="M200" s="26">
        <v>3</v>
      </c>
      <c r="N200" s="26">
        <v>1</v>
      </c>
      <c r="Q200" s="27">
        <f t="shared" si="18"/>
        <v>-3.5017949614636654</v>
      </c>
      <c r="R200" s="27">
        <f t="shared" si="19"/>
        <v>3.0143228899952253E-2</v>
      </c>
      <c r="S200" s="27">
        <f t="shared" si="20"/>
        <v>2.9261201796318137E-2</v>
      </c>
      <c r="T200" s="27">
        <f t="shared" si="21"/>
        <v>0.97073879820368192</v>
      </c>
      <c r="U200" s="27">
        <f t="shared" si="22"/>
        <v>-1.2897612274469263E-2</v>
      </c>
      <c r="V200" s="3">
        <f t="shared" si="23"/>
        <v>0</v>
      </c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ht="15" x14ac:dyDescent="0.25">
      <c r="A201" s="25">
        <v>1</v>
      </c>
      <c r="B201" s="25">
        <v>18</v>
      </c>
      <c r="C201" s="25">
        <v>1</v>
      </c>
      <c r="D201" s="26">
        <v>88</v>
      </c>
      <c r="E201" s="25">
        <v>0</v>
      </c>
      <c r="F201" s="25">
        <v>30</v>
      </c>
      <c r="G201" s="25">
        <v>0</v>
      </c>
      <c r="H201" s="25">
        <v>2</v>
      </c>
      <c r="I201" s="25">
        <v>3</v>
      </c>
      <c r="J201" s="25">
        <v>0</v>
      </c>
      <c r="K201" s="25">
        <v>3</v>
      </c>
      <c r="L201" s="26">
        <v>4</v>
      </c>
      <c r="M201" s="26">
        <v>4</v>
      </c>
      <c r="N201" s="26">
        <v>1</v>
      </c>
      <c r="Q201" s="27">
        <f t="shared" si="18"/>
        <v>-1.3731164969009879</v>
      </c>
      <c r="R201" s="27">
        <f t="shared" si="19"/>
        <v>0.25331626873354723</v>
      </c>
      <c r="S201" s="27">
        <f t="shared" si="20"/>
        <v>0.20211679609769895</v>
      </c>
      <c r="T201" s="27">
        <f t="shared" si="21"/>
        <v>0.20211679609769895</v>
      </c>
      <c r="U201" s="27">
        <f t="shared" si="22"/>
        <v>-0.69439759470116413</v>
      </c>
      <c r="V201" s="3">
        <f t="shared" si="23"/>
        <v>0</v>
      </c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ht="15" x14ac:dyDescent="0.25">
      <c r="A202" s="25">
        <v>0</v>
      </c>
      <c r="B202" s="25">
        <v>17</v>
      </c>
      <c r="C202" s="25">
        <v>0</v>
      </c>
      <c r="D202" s="26">
        <v>78</v>
      </c>
      <c r="E202" s="25">
        <v>0</v>
      </c>
      <c r="F202" s="25">
        <v>36</v>
      </c>
      <c r="G202" s="25">
        <v>0</v>
      </c>
      <c r="H202" s="25">
        <v>2</v>
      </c>
      <c r="I202" s="25">
        <v>3</v>
      </c>
      <c r="J202" s="25">
        <v>0</v>
      </c>
      <c r="K202" s="25">
        <v>2</v>
      </c>
      <c r="L202" s="26">
        <v>5</v>
      </c>
      <c r="M202" s="26">
        <v>4</v>
      </c>
      <c r="N202" s="26">
        <v>0</v>
      </c>
      <c r="Q202" s="27">
        <f t="shared" si="18"/>
        <v>-2.4985454882811919</v>
      </c>
      <c r="R202" s="27">
        <f t="shared" si="19"/>
        <v>8.2204479088138854E-2</v>
      </c>
      <c r="S202" s="27">
        <f t="shared" si="20"/>
        <v>7.5960209624528638E-2</v>
      </c>
      <c r="T202" s="27">
        <f t="shared" si="21"/>
        <v>0.92403979037547135</v>
      </c>
      <c r="U202" s="27">
        <f t="shared" si="22"/>
        <v>-3.4309327082459366E-2</v>
      </c>
      <c r="V202" s="3">
        <f t="shared" si="23"/>
        <v>0</v>
      </c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ht="15" x14ac:dyDescent="0.25">
      <c r="A203" s="25">
        <v>0</v>
      </c>
      <c r="B203" s="25">
        <v>13</v>
      </c>
      <c r="C203" s="25">
        <v>0</v>
      </c>
      <c r="D203" s="26">
        <v>45</v>
      </c>
      <c r="E203" s="25">
        <v>0</v>
      </c>
      <c r="F203" s="25">
        <v>2</v>
      </c>
      <c r="G203" s="25">
        <v>0</v>
      </c>
      <c r="H203" s="25">
        <v>0</v>
      </c>
      <c r="I203" s="25">
        <v>3</v>
      </c>
      <c r="J203" s="25">
        <v>1</v>
      </c>
      <c r="K203" s="25">
        <v>1</v>
      </c>
      <c r="L203" s="26">
        <v>5</v>
      </c>
      <c r="M203" s="26">
        <v>4</v>
      </c>
      <c r="N203" s="26">
        <v>1</v>
      </c>
      <c r="Q203" s="27">
        <f t="shared" si="18"/>
        <v>-1.8825947376344216</v>
      </c>
      <c r="R203" s="27">
        <f t="shared" si="19"/>
        <v>0.15219468769175493</v>
      </c>
      <c r="S203" s="27">
        <f t="shared" si="20"/>
        <v>0.13209112081279736</v>
      </c>
      <c r="T203" s="27">
        <f t="shared" si="21"/>
        <v>0.86790887918720261</v>
      </c>
      <c r="U203" s="27">
        <f t="shared" si="22"/>
        <v>-6.1525868537205007E-2</v>
      </c>
      <c r="V203" s="3">
        <f t="shared" si="23"/>
        <v>0</v>
      </c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ht="15" x14ac:dyDescent="0.25">
      <c r="A204" s="25">
        <v>0</v>
      </c>
      <c r="B204" s="25">
        <v>16</v>
      </c>
      <c r="C204" s="25">
        <v>1</v>
      </c>
      <c r="D204" s="26">
        <v>73</v>
      </c>
      <c r="E204" s="25">
        <v>1</v>
      </c>
      <c r="F204" s="25">
        <v>45</v>
      </c>
      <c r="G204" s="25">
        <v>1</v>
      </c>
      <c r="H204" s="25">
        <v>0</v>
      </c>
      <c r="I204" s="25">
        <v>7</v>
      </c>
      <c r="J204" s="25">
        <v>0</v>
      </c>
      <c r="K204" s="25">
        <v>4</v>
      </c>
      <c r="L204" s="26">
        <v>5</v>
      </c>
      <c r="M204" s="26">
        <v>1</v>
      </c>
      <c r="N204" s="26">
        <v>0</v>
      </c>
      <c r="Q204" s="27">
        <f t="shared" si="18"/>
        <v>-0.30793983452643303</v>
      </c>
      <c r="R204" s="27">
        <f t="shared" si="19"/>
        <v>0.73495953586738927</v>
      </c>
      <c r="S204" s="27">
        <f t="shared" si="20"/>
        <v>0.42361768137719008</v>
      </c>
      <c r="T204" s="27">
        <f t="shared" si="21"/>
        <v>0.57638231862280986</v>
      </c>
      <c r="U204" s="27">
        <f t="shared" si="22"/>
        <v>-0.23928935027707343</v>
      </c>
      <c r="V204" s="3">
        <f t="shared" si="23"/>
        <v>1</v>
      </c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ht="15" x14ac:dyDescent="0.25">
      <c r="A205" s="25">
        <v>0</v>
      </c>
      <c r="B205" s="25">
        <v>16</v>
      </c>
      <c r="C205" s="25">
        <v>0</v>
      </c>
      <c r="D205" s="26">
        <v>61</v>
      </c>
      <c r="E205" s="25">
        <v>0</v>
      </c>
      <c r="F205" s="25">
        <v>33</v>
      </c>
      <c r="G205" s="25">
        <v>0</v>
      </c>
      <c r="H205" s="25">
        <v>0</v>
      </c>
      <c r="I205" s="25">
        <v>7</v>
      </c>
      <c r="J205" s="25">
        <v>0</v>
      </c>
      <c r="K205" s="25">
        <v>3</v>
      </c>
      <c r="L205" s="26">
        <v>3</v>
      </c>
      <c r="M205" s="26">
        <v>1</v>
      </c>
      <c r="N205" s="26">
        <v>0</v>
      </c>
      <c r="Q205" s="27">
        <f t="shared" si="18"/>
        <v>-0.78677619491161321</v>
      </c>
      <c r="R205" s="27">
        <f t="shared" si="19"/>
        <v>0.45531026336524877</v>
      </c>
      <c r="S205" s="27">
        <f t="shared" si="20"/>
        <v>0.31286130169410931</v>
      </c>
      <c r="T205" s="27">
        <f t="shared" si="21"/>
        <v>0.68713869830589069</v>
      </c>
      <c r="U205" s="27">
        <f t="shared" si="22"/>
        <v>-0.16295559215557687</v>
      </c>
      <c r="V205" s="3">
        <f t="shared" si="23"/>
        <v>0</v>
      </c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ht="15" x14ac:dyDescent="0.25">
      <c r="A206" s="25">
        <v>0</v>
      </c>
      <c r="B206" s="25">
        <v>13</v>
      </c>
      <c r="C206" s="25">
        <v>1</v>
      </c>
      <c r="D206" s="26">
        <v>22</v>
      </c>
      <c r="E206" s="25">
        <v>0</v>
      </c>
      <c r="F206" s="25">
        <v>2</v>
      </c>
      <c r="G206" s="25">
        <v>0</v>
      </c>
      <c r="H206" s="25">
        <v>0</v>
      </c>
      <c r="I206" s="25">
        <v>7</v>
      </c>
      <c r="J206" s="25">
        <v>0</v>
      </c>
      <c r="K206" s="25">
        <v>1</v>
      </c>
      <c r="L206" s="26">
        <v>3</v>
      </c>
      <c r="M206" s="26">
        <v>3</v>
      </c>
      <c r="N206" s="26">
        <v>0</v>
      </c>
      <c r="Q206" s="27">
        <f t="shared" si="18"/>
        <v>-0.31197799902758039</v>
      </c>
      <c r="R206" s="27">
        <f t="shared" si="19"/>
        <v>0.73199763271088336</v>
      </c>
      <c r="S206" s="27">
        <f t="shared" si="20"/>
        <v>0.42263200531352763</v>
      </c>
      <c r="T206" s="27">
        <f t="shared" si="21"/>
        <v>0.57736799468647237</v>
      </c>
      <c r="U206" s="27">
        <f t="shared" si="22"/>
        <v>-0.23854729408935146</v>
      </c>
      <c r="V206" s="3">
        <f t="shared" si="23"/>
        <v>1</v>
      </c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ht="15" x14ac:dyDescent="0.25">
      <c r="A207" s="25">
        <v>1</v>
      </c>
      <c r="B207" s="25">
        <v>15</v>
      </c>
      <c r="C207" s="25">
        <v>1</v>
      </c>
      <c r="D207" s="26">
        <v>38</v>
      </c>
      <c r="E207" s="25">
        <v>3</v>
      </c>
      <c r="F207" s="25">
        <v>45</v>
      </c>
      <c r="G207" s="25">
        <v>0</v>
      </c>
      <c r="H207" s="25">
        <v>2</v>
      </c>
      <c r="I207" s="25">
        <v>7</v>
      </c>
      <c r="J207" s="25">
        <v>1</v>
      </c>
      <c r="K207" s="25">
        <v>2</v>
      </c>
      <c r="L207" s="26">
        <v>5</v>
      </c>
      <c r="M207" s="26">
        <v>1</v>
      </c>
      <c r="N207" s="26">
        <v>1</v>
      </c>
      <c r="Q207" s="27">
        <f t="shared" si="18"/>
        <v>5.007532337964526</v>
      </c>
      <c r="R207" s="27">
        <f t="shared" si="19"/>
        <v>149.53527795916858</v>
      </c>
      <c r="S207" s="27">
        <f t="shared" si="20"/>
        <v>0.99335703887117255</v>
      </c>
      <c r="T207" s="27">
        <f t="shared" si="21"/>
        <v>0.99335703887117255</v>
      </c>
      <c r="U207" s="27">
        <f t="shared" si="22"/>
        <v>-2.8946264876045214E-3</v>
      </c>
      <c r="V207" s="3">
        <f t="shared" si="23"/>
        <v>1</v>
      </c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ht="15" x14ac:dyDescent="0.25">
      <c r="A208" s="25">
        <v>1</v>
      </c>
      <c r="B208" s="25">
        <v>14</v>
      </c>
      <c r="C208" s="25">
        <v>1</v>
      </c>
      <c r="D208" s="26">
        <v>38</v>
      </c>
      <c r="E208" s="25">
        <v>2</v>
      </c>
      <c r="F208" s="25">
        <v>5</v>
      </c>
      <c r="G208" s="25">
        <v>0</v>
      </c>
      <c r="H208" s="25">
        <v>2</v>
      </c>
      <c r="I208" s="25">
        <v>7</v>
      </c>
      <c r="J208" s="25">
        <v>1</v>
      </c>
      <c r="K208" s="25">
        <v>4</v>
      </c>
      <c r="L208" s="26">
        <v>3</v>
      </c>
      <c r="M208" s="26">
        <v>1</v>
      </c>
      <c r="N208" s="26">
        <v>0</v>
      </c>
      <c r="Q208" s="27">
        <f t="shared" si="18"/>
        <v>4.7640623829387758</v>
      </c>
      <c r="R208" s="27">
        <f t="shared" si="19"/>
        <v>117.22115718871535</v>
      </c>
      <c r="S208" s="27">
        <f t="shared" si="20"/>
        <v>0.99154127718100649</v>
      </c>
      <c r="T208" s="27">
        <f t="shared" si="21"/>
        <v>0.99154127718100649</v>
      </c>
      <c r="U208" s="27">
        <f t="shared" si="22"/>
        <v>-3.6892017019447523E-3</v>
      </c>
      <c r="V208" s="3">
        <f t="shared" si="23"/>
        <v>1</v>
      </c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ht="15" x14ac:dyDescent="0.25">
      <c r="A209" s="25">
        <v>1</v>
      </c>
      <c r="B209" s="25">
        <v>13</v>
      </c>
      <c r="C209" s="25">
        <v>1</v>
      </c>
      <c r="D209" s="26">
        <v>100</v>
      </c>
      <c r="E209" s="25">
        <v>0</v>
      </c>
      <c r="F209" s="25">
        <v>42</v>
      </c>
      <c r="G209" s="25">
        <v>0</v>
      </c>
      <c r="H209" s="25">
        <v>2</v>
      </c>
      <c r="I209" s="25">
        <v>7</v>
      </c>
      <c r="J209" s="25">
        <v>1</v>
      </c>
      <c r="K209" s="25">
        <v>2</v>
      </c>
      <c r="L209" s="26">
        <v>5</v>
      </c>
      <c r="M209" s="26">
        <v>3</v>
      </c>
      <c r="N209" s="26">
        <v>1</v>
      </c>
      <c r="Q209" s="27">
        <f t="shared" si="18"/>
        <v>1.5288674855547919</v>
      </c>
      <c r="R209" s="27">
        <f t="shared" si="19"/>
        <v>4.6129496308316185</v>
      </c>
      <c r="S209" s="27">
        <f t="shared" si="20"/>
        <v>0.82184055340403273</v>
      </c>
      <c r="T209" s="27">
        <f t="shared" si="21"/>
        <v>0.82184055340403273</v>
      </c>
      <c r="U209" s="27">
        <f t="shared" si="22"/>
        <v>-8.5212432452274722E-2</v>
      </c>
      <c r="V209" s="3">
        <f t="shared" si="23"/>
        <v>1</v>
      </c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ht="15" x14ac:dyDescent="0.25">
      <c r="A210" s="25">
        <v>0</v>
      </c>
      <c r="B210" s="25">
        <v>18</v>
      </c>
      <c r="C210" s="25">
        <v>1</v>
      </c>
      <c r="D210" s="26">
        <v>64</v>
      </c>
      <c r="E210" s="25">
        <v>0</v>
      </c>
      <c r="F210" s="25">
        <v>22</v>
      </c>
      <c r="G210" s="25">
        <v>0</v>
      </c>
      <c r="H210" s="25">
        <v>0</v>
      </c>
      <c r="I210" s="25">
        <v>3</v>
      </c>
      <c r="J210" s="25">
        <v>0</v>
      </c>
      <c r="K210" s="25">
        <v>1</v>
      </c>
      <c r="L210" s="26">
        <v>3</v>
      </c>
      <c r="M210" s="26">
        <v>2</v>
      </c>
      <c r="N210" s="26">
        <v>0</v>
      </c>
      <c r="Q210" s="27">
        <f t="shared" si="18"/>
        <v>-1.8812093334834077</v>
      </c>
      <c r="R210" s="27">
        <f t="shared" si="19"/>
        <v>0.15240568496834875</v>
      </c>
      <c r="S210" s="27">
        <f t="shared" si="20"/>
        <v>0.13225002874967126</v>
      </c>
      <c r="T210" s="27">
        <f t="shared" si="21"/>
        <v>0.86774997125032871</v>
      </c>
      <c r="U210" s="27">
        <f t="shared" si="22"/>
        <v>-6.1605392045284257E-2</v>
      </c>
      <c r="V210" s="3">
        <f t="shared" si="23"/>
        <v>0</v>
      </c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ht="15" x14ac:dyDescent="0.25">
      <c r="A211" s="25">
        <v>1</v>
      </c>
      <c r="B211" s="25">
        <v>17</v>
      </c>
      <c r="C211" s="25">
        <v>0</v>
      </c>
      <c r="D211" s="26">
        <v>55</v>
      </c>
      <c r="E211" s="25">
        <v>0</v>
      </c>
      <c r="F211" s="25">
        <v>23</v>
      </c>
      <c r="G211" s="25">
        <v>0</v>
      </c>
      <c r="H211" s="25">
        <v>0</v>
      </c>
      <c r="I211" s="25">
        <v>3</v>
      </c>
      <c r="J211" s="25">
        <v>1</v>
      </c>
      <c r="K211" s="25">
        <v>3</v>
      </c>
      <c r="L211" s="26">
        <v>3</v>
      </c>
      <c r="M211" s="26">
        <v>2</v>
      </c>
      <c r="N211" s="26">
        <v>0</v>
      </c>
      <c r="Q211" s="27">
        <f t="shared" si="18"/>
        <v>-0.8729107363174653</v>
      </c>
      <c r="R211" s="27">
        <f t="shared" si="19"/>
        <v>0.41773386479688679</v>
      </c>
      <c r="S211" s="27">
        <f t="shared" si="20"/>
        <v>0.2946489994839292</v>
      </c>
      <c r="T211" s="27">
        <f t="shared" si="21"/>
        <v>0.2946489994839292</v>
      </c>
      <c r="U211" s="27">
        <f t="shared" si="22"/>
        <v>-0.53069502926540879</v>
      </c>
      <c r="V211" s="3">
        <f t="shared" si="23"/>
        <v>0</v>
      </c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ht="15" x14ac:dyDescent="0.25">
      <c r="A212" s="25">
        <v>0</v>
      </c>
      <c r="B212" s="25">
        <v>18</v>
      </c>
      <c r="C212" s="25">
        <v>0</v>
      </c>
      <c r="D212" s="26">
        <v>91</v>
      </c>
      <c r="E212" s="25">
        <v>0</v>
      </c>
      <c r="F212" s="25">
        <v>46</v>
      </c>
      <c r="G212" s="25">
        <v>0</v>
      </c>
      <c r="H212" s="25">
        <v>0</v>
      </c>
      <c r="I212" s="25">
        <v>3</v>
      </c>
      <c r="J212" s="25">
        <v>0</v>
      </c>
      <c r="K212" s="25">
        <v>1</v>
      </c>
      <c r="L212" s="26">
        <v>5</v>
      </c>
      <c r="M212" s="26">
        <v>3</v>
      </c>
      <c r="N212" s="26">
        <v>1</v>
      </c>
      <c r="Q212" s="27">
        <f t="shared" si="18"/>
        <v>-3.3050341339033036</v>
      </c>
      <c r="R212" s="27">
        <f t="shared" si="19"/>
        <v>3.669795917041771E-2</v>
      </c>
      <c r="S212" s="27">
        <f t="shared" si="20"/>
        <v>3.539889207439359E-2</v>
      </c>
      <c r="T212" s="27">
        <f t="shared" si="21"/>
        <v>0.96460110792560638</v>
      </c>
      <c r="U212" s="27">
        <f t="shared" si="22"/>
        <v>-1.5652243590063092E-2</v>
      </c>
      <c r="V212" s="3">
        <f t="shared" si="23"/>
        <v>0</v>
      </c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ht="15" x14ac:dyDescent="0.25">
      <c r="A213" s="25">
        <v>1</v>
      </c>
      <c r="B213" s="25">
        <v>13</v>
      </c>
      <c r="C213" s="25">
        <v>1</v>
      </c>
      <c r="D213" s="26">
        <v>38</v>
      </c>
      <c r="E213" s="25">
        <v>0</v>
      </c>
      <c r="F213" s="25">
        <v>20</v>
      </c>
      <c r="G213" s="25">
        <v>0</v>
      </c>
      <c r="H213" s="25">
        <v>0</v>
      </c>
      <c r="I213" s="25">
        <v>7</v>
      </c>
      <c r="J213" s="25">
        <v>1</v>
      </c>
      <c r="K213" s="25">
        <v>1</v>
      </c>
      <c r="L213" s="26">
        <v>5</v>
      </c>
      <c r="M213" s="26">
        <v>1</v>
      </c>
      <c r="N213" s="26">
        <v>0</v>
      </c>
      <c r="Q213" s="27">
        <f t="shared" si="18"/>
        <v>0.56293597808745854</v>
      </c>
      <c r="R213" s="27">
        <f t="shared" si="19"/>
        <v>1.755819989154936</v>
      </c>
      <c r="S213" s="27">
        <f t="shared" si="20"/>
        <v>0.63713159642671469</v>
      </c>
      <c r="T213" s="27">
        <f t="shared" si="21"/>
        <v>0.63713159642671469</v>
      </c>
      <c r="U213" s="27">
        <f t="shared" si="22"/>
        <v>-0.19577085699061264</v>
      </c>
      <c r="V213" s="3">
        <f t="shared" si="23"/>
        <v>1</v>
      </c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ht="15" x14ac:dyDescent="0.25">
      <c r="A214" s="25">
        <v>0</v>
      </c>
      <c r="B214" s="25">
        <v>16</v>
      </c>
      <c r="C214" s="25">
        <v>1</v>
      </c>
      <c r="D214" s="26">
        <v>97</v>
      </c>
      <c r="E214" s="25">
        <v>0</v>
      </c>
      <c r="F214" s="25">
        <v>37</v>
      </c>
      <c r="G214" s="25">
        <v>0</v>
      </c>
      <c r="H214" s="25">
        <v>2</v>
      </c>
      <c r="I214" s="25">
        <v>3</v>
      </c>
      <c r="J214" s="25">
        <v>0</v>
      </c>
      <c r="K214" s="25">
        <v>1</v>
      </c>
      <c r="L214" s="26">
        <v>4</v>
      </c>
      <c r="M214" s="26">
        <v>2</v>
      </c>
      <c r="N214" s="26">
        <v>0</v>
      </c>
      <c r="Q214" s="27">
        <f t="shared" si="18"/>
        <v>-1.5953355474062358</v>
      </c>
      <c r="R214" s="27">
        <f t="shared" si="19"/>
        <v>0.20284045449376917</v>
      </c>
      <c r="S214" s="27">
        <f t="shared" si="20"/>
        <v>0.16863454644875339</v>
      </c>
      <c r="T214" s="27">
        <f t="shared" si="21"/>
        <v>0.83136545355124658</v>
      </c>
      <c r="U214" s="27">
        <f t="shared" si="22"/>
        <v>-8.020802606961866E-2</v>
      </c>
      <c r="V214" s="3">
        <f t="shared" si="23"/>
        <v>0</v>
      </c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ht="15" x14ac:dyDescent="0.25">
      <c r="A215" s="25">
        <v>1</v>
      </c>
      <c r="B215" s="25">
        <v>15</v>
      </c>
      <c r="C215" s="25">
        <v>0</v>
      </c>
      <c r="D215" s="26">
        <v>22</v>
      </c>
      <c r="E215" s="25">
        <v>2</v>
      </c>
      <c r="F215" s="25">
        <v>50</v>
      </c>
      <c r="G215" s="25">
        <v>1</v>
      </c>
      <c r="H215" s="25">
        <v>0</v>
      </c>
      <c r="I215" s="25">
        <v>7</v>
      </c>
      <c r="J215" s="25">
        <v>1</v>
      </c>
      <c r="K215" s="25">
        <v>4</v>
      </c>
      <c r="L215" s="26">
        <v>5</v>
      </c>
      <c r="M215" s="26">
        <v>2</v>
      </c>
      <c r="N215" s="26">
        <v>0</v>
      </c>
      <c r="Q215" s="27">
        <f t="shared" si="18"/>
        <v>1.7243137726447948</v>
      </c>
      <c r="R215" s="27">
        <f t="shared" si="19"/>
        <v>5.6086708854191665</v>
      </c>
      <c r="S215" s="27">
        <f t="shared" si="20"/>
        <v>0.84868364345297953</v>
      </c>
      <c r="T215" s="27">
        <f t="shared" si="21"/>
        <v>0.84868364345297953</v>
      </c>
      <c r="U215" s="27">
        <f t="shared" si="22"/>
        <v>-7.1254167832262058E-2</v>
      </c>
      <c r="V215" s="3">
        <f t="shared" si="23"/>
        <v>1</v>
      </c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ht="15" x14ac:dyDescent="0.25">
      <c r="A216" s="25">
        <v>1</v>
      </c>
      <c r="B216" s="25">
        <v>17</v>
      </c>
      <c r="C216" s="25">
        <v>1</v>
      </c>
      <c r="D216" s="26">
        <v>92</v>
      </c>
      <c r="E216" s="25">
        <v>1</v>
      </c>
      <c r="F216" s="25">
        <v>3</v>
      </c>
      <c r="G216" s="25">
        <v>0</v>
      </c>
      <c r="H216" s="25">
        <v>0</v>
      </c>
      <c r="I216" s="25">
        <v>3</v>
      </c>
      <c r="J216" s="25">
        <v>0</v>
      </c>
      <c r="K216" s="25">
        <v>4</v>
      </c>
      <c r="L216" s="26">
        <v>4</v>
      </c>
      <c r="M216" s="26">
        <v>1</v>
      </c>
      <c r="N216" s="26">
        <v>0</v>
      </c>
      <c r="Q216" s="27">
        <f t="shared" si="18"/>
        <v>-0.76461440933580826</v>
      </c>
      <c r="R216" s="27">
        <f t="shared" si="19"/>
        <v>0.46551339399123715</v>
      </c>
      <c r="S216" s="27">
        <f t="shared" si="20"/>
        <v>0.3176452674536393</v>
      </c>
      <c r="T216" s="27">
        <f t="shared" si="21"/>
        <v>0.3176452674536393</v>
      </c>
      <c r="U216" s="27">
        <f t="shared" si="22"/>
        <v>-0.49805761076498778</v>
      </c>
      <c r="V216" s="3">
        <f t="shared" si="23"/>
        <v>0</v>
      </c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ht="15" x14ac:dyDescent="0.25">
      <c r="A217" s="25">
        <v>0</v>
      </c>
      <c r="B217" s="25">
        <v>16</v>
      </c>
      <c r="C217" s="25">
        <v>1</v>
      </c>
      <c r="D217" s="26">
        <v>84</v>
      </c>
      <c r="E217" s="25">
        <v>0</v>
      </c>
      <c r="F217" s="25">
        <v>10</v>
      </c>
      <c r="G217" s="25">
        <v>0</v>
      </c>
      <c r="H217" s="25">
        <v>2</v>
      </c>
      <c r="I217" s="25">
        <v>7</v>
      </c>
      <c r="J217" s="25">
        <v>0</v>
      </c>
      <c r="K217" s="25">
        <v>4</v>
      </c>
      <c r="L217" s="26">
        <v>3</v>
      </c>
      <c r="M217" s="26">
        <v>1</v>
      </c>
      <c r="N217" s="26">
        <v>0</v>
      </c>
      <c r="Q217" s="27">
        <f t="shared" si="18"/>
        <v>0.84133045304571308</v>
      </c>
      <c r="R217" s="27">
        <f t="shared" si="19"/>
        <v>2.3194508452965712</v>
      </c>
      <c r="S217" s="27">
        <f t="shared" si="20"/>
        <v>0.69874535078085886</v>
      </c>
      <c r="T217" s="27">
        <f t="shared" si="21"/>
        <v>0.30125464921914114</v>
      </c>
      <c r="U217" s="27">
        <f t="shared" si="22"/>
        <v>-0.5210662419618467</v>
      </c>
      <c r="V217" s="3">
        <f t="shared" si="23"/>
        <v>1</v>
      </c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ht="15" x14ac:dyDescent="0.25">
      <c r="A218" s="25">
        <v>0</v>
      </c>
      <c r="B218" s="25">
        <v>18</v>
      </c>
      <c r="C218" s="25">
        <v>0</v>
      </c>
      <c r="D218" s="26">
        <v>93</v>
      </c>
      <c r="E218" s="25">
        <v>0</v>
      </c>
      <c r="F218" s="25">
        <v>13</v>
      </c>
      <c r="G218" s="25">
        <v>0</v>
      </c>
      <c r="H218" s="25">
        <v>0</v>
      </c>
      <c r="I218" s="25">
        <v>3</v>
      </c>
      <c r="J218" s="25">
        <v>0</v>
      </c>
      <c r="K218" s="25">
        <v>4</v>
      </c>
      <c r="L218" s="26">
        <v>4</v>
      </c>
      <c r="M218" s="26">
        <v>4</v>
      </c>
      <c r="N218" s="26">
        <v>1</v>
      </c>
      <c r="Q218" s="27">
        <f t="shared" si="18"/>
        <v>-2.6001669149736024</v>
      </c>
      <c r="R218" s="27">
        <f t="shared" si="19"/>
        <v>7.4261181876582857E-2</v>
      </c>
      <c r="S218" s="27">
        <f t="shared" si="20"/>
        <v>6.9127678752069432E-2</v>
      </c>
      <c r="T218" s="27">
        <f t="shared" si="21"/>
        <v>0.93087232124793062</v>
      </c>
      <c r="U218" s="27">
        <f t="shared" si="22"/>
        <v>-3.11098829070445E-2</v>
      </c>
      <c r="V218" s="3">
        <f t="shared" si="23"/>
        <v>0</v>
      </c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ht="15" x14ac:dyDescent="0.25">
      <c r="A219" s="25">
        <v>0</v>
      </c>
      <c r="B219" s="25">
        <v>14</v>
      </c>
      <c r="C219" s="25">
        <v>0</v>
      </c>
      <c r="D219" s="26">
        <v>50</v>
      </c>
      <c r="E219" s="25">
        <v>0</v>
      </c>
      <c r="F219" s="25">
        <v>28</v>
      </c>
      <c r="G219" s="25">
        <v>0</v>
      </c>
      <c r="H219" s="25">
        <v>2</v>
      </c>
      <c r="I219" s="25">
        <v>3</v>
      </c>
      <c r="J219" s="25">
        <v>1</v>
      </c>
      <c r="K219" s="25">
        <v>2</v>
      </c>
      <c r="L219" s="26">
        <v>5</v>
      </c>
      <c r="M219" s="26">
        <v>1</v>
      </c>
      <c r="N219" s="26">
        <v>0</v>
      </c>
      <c r="Q219" s="27">
        <f t="shared" si="18"/>
        <v>-1.2741003318074395</v>
      </c>
      <c r="R219" s="27">
        <f t="shared" si="19"/>
        <v>0.27968247649556544</v>
      </c>
      <c r="S219" s="27">
        <f t="shared" si="20"/>
        <v>0.21855615094572614</v>
      </c>
      <c r="T219" s="27">
        <f t="shared" si="21"/>
        <v>0.78144384905427389</v>
      </c>
      <c r="U219" s="27">
        <f t="shared" si="22"/>
        <v>-0.10710222291926111</v>
      </c>
      <c r="V219" s="3">
        <f t="shared" si="23"/>
        <v>0</v>
      </c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ht="15" x14ac:dyDescent="0.25">
      <c r="A220" s="25">
        <v>0</v>
      </c>
      <c r="B220" s="25">
        <v>16</v>
      </c>
      <c r="C220" s="25">
        <v>0</v>
      </c>
      <c r="D220" s="26">
        <v>64</v>
      </c>
      <c r="E220" s="25">
        <v>2</v>
      </c>
      <c r="F220" s="25">
        <v>11</v>
      </c>
      <c r="G220" s="25">
        <v>0</v>
      </c>
      <c r="H220" s="25">
        <v>0</v>
      </c>
      <c r="I220" s="25">
        <v>3</v>
      </c>
      <c r="J220" s="25">
        <v>0</v>
      </c>
      <c r="K220" s="25">
        <v>3</v>
      </c>
      <c r="L220" s="26">
        <v>5</v>
      </c>
      <c r="M220" s="26">
        <v>1</v>
      </c>
      <c r="N220" s="26">
        <v>1</v>
      </c>
      <c r="Q220" s="27">
        <f t="shared" si="18"/>
        <v>-0.93852928485451947</v>
      </c>
      <c r="R220" s="27">
        <f t="shared" si="19"/>
        <v>0.39120276030401119</v>
      </c>
      <c r="S220" s="27">
        <f t="shared" si="20"/>
        <v>0.2811975158951841</v>
      </c>
      <c r="T220" s="27">
        <f t="shared" si="21"/>
        <v>0.71880248410481595</v>
      </c>
      <c r="U220" s="27">
        <f t="shared" si="22"/>
        <v>-0.14339043068500332</v>
      </c>
      <c r="V220" s="3">
        <f t="shared" si="23"/>
        <v>0</v>
      </c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ht="15" x14ac:dyDescent="0.25">
      <c r="A221" s="25">
        <v>0</v>
      </c>
      <c r="B221" s="25">
        <v>13</v>
      </c>
      <c r="C221" s="25">
        <v>1</v>
      </c>
      <c r="D221" s="26">
        <v>61</v>
      </c>
      <c r="E221" s="25">
        <v>0</v>
      </c>
      <c r="F221" s="25">
        <v>3</v>
      </c>
      <c r="G221" s="25">
        <v>0</v>
      </c>
      <c r="H221" s="25">
        <v>2</v>
      </c>
      <c r="I221" s="25">
        <v>3</v>
      </c>
      <c r="J221" s="25">
        <v>0</v>
      </c>
      <c r="K221" s="25">
        <v>1</v>
      </c>
      <c r="L221" s="26">
        <v>4</v>
      </c>
      <c r="M221" s="26">
        <v>4</v>
      </c>
      <c r="N221" s="26">
        <v>0</v>
      </c>
      <c r="Q221" s="27">
        <f t="shared" si="18"/>
        <v>-1.698763421780745</v>
      </c>
      <c r="R221" s="27">
        <f t="shared" si="19"/>
        <v>0.18290956625022012</v>
      </c>
      <c r="S221" s="27">
        <f t="shared" si="20"/>
        <v>0.15462683832208471</v>
      </c>
      <c r="T221" s="27">
        <f t="shared" si="21"/>
        <v>0.84537316167791532</v>
      </c>
      <c r="U221" s="27">
        <f t="shared" si="22"/>
        <v>-7.2951543968795621E-2</v>
      </c>
      <c r="V221" s="3">
        <f t="shared" si="23"/>
        <v>0</v>
      </c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15" x14ac:dyDescent="0.25">
      <c r="A222" s="25">
        <v>0</v>
      </c>
      <c r="B222" s="25">
        <v>15</v>
      </c>
      <c r="C222" s="25">
        <v>0</v>
      </c>
      <c r="D222" s="26">
        <v>48</v>
      </c>
      <c r="E222" s="25">
        <v>0</v>
      </c>
      <c r="F222" s="25">
        <v>30</v>
      </c>
      <c r="G222" s="25">
        <v>0</v>
      </c>
      <c r="H222" s="25">
        <v>2</v>
      </c>
      <c r="I222" s="25">
        <v>3</v>
      </c>
      <c r="J222" s="25">
        <v>1</v>
      </c>
      <c r="K222" s="25">
        <v>1</v>
      </c>
      <c r="L222" s="26">
        <v>5</v>
      </c>
      <c r="M222" s="26">
        <v>3</v>
      </c>
      <c r="N222" s="26">
        <v>1</v>
      </c>
      <c r="Q222" s="27">
        <f t="shared" si="18"/>
        <v>-1.2402223149801892</v>
      </c>
      <c r="R222" s="27">
        <f t="shared" si="19"/>
        <v>0.28931989064309815</v>
      </c>
      <c r="S222" s="27">
        <f t="shared" si="20"/>
        <v>0.22439729096150735</v>
      </c>
      <c r="T222" s="27">
        <f t="shared" si="21"/>
        <v>0.77560270903849271</v>
      </c>
      <c r="U222" s="27">
        <f t="shared" si="22"/>
        <v>-0.1103606826794411</v>
      </c>
      <c r="V222" s="3">
        <f t="shared" si="23"/>
        <v>0</v>
      </c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15" x14ac:dyDescent="0.25">
      <c r="A223" s="25">
        <v>0</v>
      </c>
      <c r="B223" s="25">
        <v>16</v>
      </c>
      <c r="C223" s="25">
        <v>0</v>
      </c>
      <c r="D223" s="26">
        <v>45</v>
      </c>
      <c r="E223" s="25">
        <v>0</v>
      </c>
      <c r="F223" s="25">
        <v>7</v>
      </c>
      <c r="G223" s="25">
        <v>0</v>
      </c>
      <c r="H223" s="25">
        <v>2</v>
      </c>
      <c r="I223" s="25">
        <v>3</v>
      </c>
      <c r="J223" s="25">
        <v>0</v>
      </c>
      <c r="K223" s="25">
        <v>4</v>
      </c>
      <c r="L223" s="26">
        <v>5</v>
      </c>
      <c r="M223" s="26">
        <v>2</v>
      </c>
      <c r="N223" s="26">
        <v>0</v>
      </c>
      <c r="Q223" s="27">
        <f t="shared" si="18"/>
        <v>-2.6603726374927072</v>
      </c>
      <c r="R223" s="27">
        <f t="shared" si="19"/>
        <v>6.992216127054153E-2</v>
      </c>
      <c r="S223" s="27">
        <f t="shared" si="20"/>
        <v>6.53525684405942E-2</v>
      </c>
      <c r="T223" s="27">
        <f t="shared" si="21"/>
        <v>0.93464743155940577</v>
      </c>
      <c r="U223" s="27">
        <f t="shared" si="22"/>
        <v>-2.9352183142838998E-2</v>
      </c>
      <c r="V223" s="3">
        <f t="shared" si="23"/>
        <v>0</v>
      </c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15" x14ac:dyDescent="0.25">
      <c r="A224" s="25">
        <v>0</v>
      </c>
      <c r="B224" s="25">
        <v>13</v>
      </c>
      <c r="C224" s="25">
        <v>0</v>
      </c>
      <c r="D224" s="26">
        <v>88</v>
      </c>
      <c r="E224" s="25">
        <v>0</v>
      </c>
      <c r="F224" s="25">
        <v>5</v>
      </c>
      <c r="G224" s="25">
        <v>0</v>
      </c>
      <c r="H224" s="25">
        <v>0</v>
      </c>
      <c r="I224" s="25">
        <v>3</v>
      </c>
      <c r="J224" s="25">
        <v>0</v>
      </c>
      <c r="K224" s="25">
        <v>4</v>
      </c>
      <c r="L224" s="26">
        <v>4</v>
      </c>
      <c r="M224" s="26">
        <v>2</v>
      </c>
      <c r="N224" s="26">
        <v>1</v>
      </c>
      <c r="Q224" s="27">
        <f t="shared" si="18"/>
        <v>-3.0608991059159747</v>
      </c>
      <c r="R224" s="27">
        <f t="shared" si="19"/>
        <v>4.6845557161957083E-2</v>
      </c>
      <c r="S224" s="27">
        <f t="shared" si="20"/>
        <v>4.4749253451442622E-2</v>
      </c>
      <c r="T224" s="27">
        <f t="shared" si="21"/>
        <v>0.95525074654855735</v>
      </c>
      <c r="U224" s="27">
        <f t="shared" si="22"/>
        <v>-1.988261422914556E-2</v>
      </c>
      <c r="V224" s="3">
        <f t="shared" si="23"/>
        <v>0</v>
      </c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15" x14ac:dyDescent="0.25">
      <c r="A225" s="25">
        <v>1</v>
      </c>
      <c r="B225" s="25">
        <v>13</v>
      </c>
      <c r="C225" s="25">
        <v>1</v>
      </c>
      <c r="D225" s="26">
        <v>57</v>
      </c>
      <c r="E225" s="25">
        <v>2</v>
      </c>
      <c r="F225" s="25">
        <v>27</v>
      </c>
      <c r="G225" s="25">
        <v>0</v>
      </c>
      <c r="H225" s="25">
        <v>0</v>
      </c>
      <c r="I225" s="25">
        <v>7</v>
      </c>
      <c r="J225" s="25">
        <v>1</v>
      </c>
      <c r="K225" s="25">
        <v>3</v>
      </c>
      <c r="L225" s="26">
        <v>4</v>
      </c>
      <c r="M225" s="26">
        <v>3</v>
      </c>
      <c r="N225" s="26">
        <v>0</v>
      </c>
      <c r="Q225" s="27">
        <f t="shared" si="18"/>
        <v>3.7411307956442306</v>
      </c>
      <c r="R225" s="27">
        <f t="shared" si="19"/>
        <v>42.145621314378978</v>
      </c>
      <c r="S225" s="27">
        <f t="shared" si="20"/>
        <v>0.97682267702871772</v>
      </c>
      <c r="T225" s="27">
        <f t="shared" si="21"/>
        <v>0.97682267702871772</v>
      </c>
      <c r="U225" s="27">
        <f t="shared" si="22"/>
        <v>-1.0184266759611114E-2</v>
      </c>
      <c r="V225" s="3">
        <f t="shared" si="23"/>
        <v>1</v>
      </c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15" x14ac:dyDescent="0.25">
      <c r="A226" s="25">
        <v>1</v>
      </c>
      <c r="B226" s="25">
        <v>18</v>
      </c>
      <c r="C226" s="25">
        <v>0</v>
      </c>
      <c r="D226" s="26">
        <v>68</v>
      </c>
      <c r="E226" s="25">
        <v>2</v>
      </c>
      <c r="F226" s="25">
        <v>35</v>
      </c>
      <c r="G226" s="25">
        <v>0</v>
      </c>
      <c r="H226" s="25">
        <v>0</v>
      </c>
      <c r="I226" s="25">
        <v>3</v>
      </c>
      <c r="J226" s="25">
        <v>1</v>
      </c>
      <c r="K226" s="25">
        <v>4</v>
      </c>
      <c r="L226" s="26">
        <v>3</v>
      </c>
      <c r="M226" s="26">
        <v>1</v>
      </c>
      <c r="N226" s="26">
        <v>1</v>
      </c>
      <c r="Q226" s="27">
        <f t="shared" si="18"/>
        <v>1.6106264639828556</v>
      </c>
      <c r="R226" s="27">
        <f t="shared" si="19"/>
        <v>5.0059462907803294</v>
      </c>
      <c r="S226" s="27">
        <f t="shared" si="20"/>
        <v>0.83349834454312544</v>
      </c>
      <c r="T226" s="27">
        <f t="shared" si="21"/>
        <v>0.83349834454312544</v>
      </c>
      <c r="U226" s="27">
        <f t="shared" si="22"/>
        <v>-7.9095258411260375E-2</v>
      </c>
      <c r="V226" s="3">
        <f t="shared" si="23"/>
        <v>1</v>
      </c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ht="15" x14ac:dyDescent="0.25">
      <c r="A227" s="25">
        <v>0</v>
      </c>
      <c r="B227" s="25">
        <v>16</v>
      </c>
      <c r="C227" s="25">
        <v>0</v>
      </c>
      <c r="D227" s="26">
        <v>94</v>
      </c>
      <c r="E227" s="25">
        <v>0</v>
      </c>
      <c r="F227" s="25">
        <v>15</v>
      </c>
      <c r="G227" s="25">
        <v>0</v>
      </c>
      <c r="H227" s="25">
        <v>0</v>
      </c>
      <c r="I227" s="25">
        <v>3</v>
      </c>
      <c r="J227" s="25">
        <v>0</v>
      </c>
      <c r="K227" s="25">
        <v>1</v>
      </c>
      <c r="L227" s="26">
        <v>5</v>
      </c>
      <c r="M227" s="26">
        <v>3</v>
      </c>
      <c r="N227" s="26">
        <v>0</v>
      </c>
      <c r="Q227" s="27">
        <f t="shared" si="18"/>
        <v>-3.1777972363595355</v>
      </c>
      <c r="R227" s="27">
        <f t="shared" si="19"/>
        <v>4.1677359454644312E-2</v>
      </c>
      <c r="S227" s="27">
        <f t="shared" si="20"/>
        <v>4.0009854372244316E-2</v>
      </c>
      <c r="T227" s="27">
        <f t="shared" si="21"/>
        <v>0.95999014562775564</v>
      </c>
      <c r="U227" s="27">
        <f t="shared" si="22"/>
        <v>-1.7733225003612827E-2</v>
      </c>
      <c r="V227" s="3">
        <f t="shared" si="23"/>
        <v>0</v>
      </c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ht="15" x14ac:dyDescent="0.25">
      <c r="A228" s="25">
        <v>0</v>
      </c>
      <c r="B228" s="25">
        <v>18</v>
      </c>
      <c r="C228" s="25">
        <v>1</v>
      </c>
      <c r="D228" s="26">
        <v>41</v>
      </c>
      <c r="E228" s="25">
        <v>0</v>
      </c>
      <c r="F228" s="25">
        <v>3</v>
      </c>
      <c r="G228" s="25">
        <v>0</v>
      </c>
      <c r="H228" s="25">
        <v>0</v>
      </c>
      <c r="I228" s="25">
        <v>3</v>
      </c>
      <c r="J228" s="25">
        <v>0</v>
      </c>
      <c r="K228" s="25">
        <v>2</v>
      </c>
      <c r="L228" s="26">
        <v>3</v>
      </c>
      <c r="M228" s="26">
        <v>1</v>
      </c>
      <c r="N228" s="26">
        <v>1</v>
      </c>
      <c r="Q228" s="27">
        <f t="shared" si="18"/>
        <v>-2.0494959828367412</v>
      </c>
      <c r="R228" s="27">
        <f t="shared" si="19"/>
        <v>0.12879980454294668</v>
      </c>
      <c r="S228" s="27">
        <f t="shared" si="20"/>
        <v>0.11410331931719105</v>
      </c>
      <c r="T228" s="27">
        <f t="shared" si="21"/>
        <v>0.88589668068280891</v>
      </c>
      <c r="U228" s="27">
        <f t="shared" si="22"/>
        <v>-5.2616925546143445E-2</v>
      </c>
      <c r="V228" s="3">
        <f t="shared" si="23"/>
        <v>0</v>
      </c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15" x14ac:dyDescent="0.25">
      <c r="A229" s="25">
        <v>0</v>
      </c>
      <c r="B229" s="25">
        <v>14</v>
      </c>
      <c r="C229" s="25">
        <v>0</v>
      </c>
      <c r="D229" s="26">
        <v>83</v>
      </c>
      <c r="E229" s="25">
        <v>1</v>
      </c>
      <c r="F229" s="25">
        <v>33</v>
      </c>
      <c r="G229" s="25">
        <v>0</v>
      </c>
      <c r="H229" s="25">
        <v>0</v>
      </c>
      <c r="I229" s="25">
        <v>3</v>
      </c>
      <c r="J229" s="25">
        <v>0</v>
      </c>
      <c r="K229" s="25">
        <v>3</v>
      </c>
      <c r="L229" s="26">
        <v>3</v>
      </c>
      <c r="M229" s="26">
        <v>4</v>
      </c>
      <c r="N229" s="26">
        <v>0</v>
      </c>
      <c r="Q229" s="27">
        <f t="shared" si="18"/>
        <v>-1.3098593556700875</v>
      </c>
      <c r="R229" s="27">
        <f t="shared" si="19"/>
        <v>0.26985800771447116</v>
      </c>
      <c r="S229" s="27">
        <f t="shared" si="20"/>
        <v>0.21251037995985847</v>
      </c>
      <c r="T229" s="27">
        <f t="shared" si="21"/>
        <v>0.78748962004014156</v>
      </c>
      <c r="U229" s="27">
        <f t="shared" si="22"/>
        <v>-0.10375516196883634</v>
      </c>
      <c r="V229" s="3">
        <f t="shared" si="23"/>
        <v>0</v>
      </c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ht="15" x14ac:dyDescent="0.25">
      <c r="A230" s="25">
        <v>1</v>
      </c>
      <c r="B230" s="25">
        <v>18</v>
      </c>
      <c r="C230" s="25">
        <v>1</v>
      </c>
      <c r="D230" s="26">
        <v>22</v>
      </c>
      <c r="E230" s="25">
        <v>1</v>
      </c>
      <c r="F230" s="25">
        <v>43</v>
      </c>
      <c r="G230" s="25">
        <v>0</v>
      </c>
      <c r="H230" s="25">
        <v>2</v>
      </c>
      <c r="I230" s="25">
        <v>3</v>
      </c>
      <c r="J230" s="25">
        <v>1</v>
      </c>
      <c r="K230" s="25">
        <v>2</v>
      </c>
      <c r="L230" s="26">
        <v>5</v>
      </c>
      <c r="M230" s="26">
        <v>3</v>
      </c>
      <c r="N230" s="26">
        <v>0</v>
      </c>
      <c r="Q230" s="27">
        <f t="shared" si="18"/>
        <v>0.87147972175012445</v>
      </c>
      <c r="R230" s="27">
        <f t="shared" si="19"/>
        <v>2.3904454318811448</v>
      </c>
      <c r="S230" s="27">
        <f t="shared" si="20"/>
        <v>0.7050535040037017</v>
      </c>
      <c r="T230" s="27">
        <f t="shared" si="21"/>
        <v>0.7050535040037017</v>
      </c>
      <c r="U230" s="27">
        <f t="shared" si="22"/>
        <v>-0.15177792469388124</v>
      </c>
      <c r="V230" s="3">
        <f t="shared" si="23"/>
        <v>1</v>
      </c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ht="15" x14ac:dyDescent="0.25">
      <c r="A231" s="25">
        <v>1</v>
      </c>
      <c r="B231" s="25">
        <v>14</v>
      </c>
      <c r="C231" s="25">
        <v>1</v>
      </c>
      <c r="D231" s="26">
        <v>74</v>
      </c>
      <c r="E231" s="25">
        <v>1</v>
      </c>
      <c r="F231" s="25">
        <v>11</v>
      </c>
      <c r="G231" s="25">
        <v>0</v>
      </c>
      <c r="H231" s="25">
        <v>2</v>
      </c>
      <c r="I231" s="25">
        <v>3</v>
      </c>
      <c r="J231" s="25">
        <v>1</v>
      </c>
      <c r="K231" s="25">
        <v>2</v>
      </c>
      <c r="L231" s="26">
        <v>5</v>
      </c>
      <c r="M231" s="26">
        <v>3</v>
      </c>
      <c r="N231" s="26">
        <v>1</v>
      </c>
      <c r="Q231" s="27">
        <f t="shared" si="18"/>
        <v>0.90341605625599275</v>
      </c>
      <c r="R231" s="27">
        <f t="shared" si="19"/>
        <v>2.4680196212033136</v>
      </c>
      <c r="S231" s="27">
        <f t="shared" si="20"/>
        <v>0.71165099704567825</v>
      </c>
      <c r="T231" s="27">
        <f t="shared" si="21"/>
        <v>0.71165099704567825</v>
      </c>
      <c r="U231" s="27">
        <f t="shared" si="22"/>
        <v>-0.14773293784786945</v>
      </c>
      <c r="V231" s="3">
        <f t="shared" si="23"/>
        <v>1</v>
      </c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15" x14ac:dyDescent="0.25">
      <c r="A232" s="25">
        <v>0</v>
      </c>
      <c r="B232" s="25">
        <v>15</v>
      </c>
      <c r="C232" s="25">
        <v>0</v>
      </c>
      <c r="D232" s="26">
        <v>90</v>
      </c>
      <c r="E232" s="25">
        <v>0</v>
      </c>
      <c r="F232" s="25">
        <v>37</v>
      </c>
      <c r="G232" s="25">
        <v>0</v>
      </c>
      <c r="H232" s="25">
        <v>2</v>
      </c>
      <c r="I232" s="25">
        <v>3</v>
      </c>
      <c r="J232" s="25">
        <v>0</v>
      </c>
      <c r="K232" s="25">
        <v>4</v>
      </c>
      <c r="L232" s="26">
        <v>4</v>
      </c>
      <c r="M232" s="26">
        <v>3</v>
      </c>
      <c r="N232" s="26">
        <v>0</v>
      </c>
      <c r="Q232" s="27">
        <f t="shared" si="18"/>
        <v>-2.2014261347041213</v>
      </c>
      <c r="R232" s="27">
        <f t="shared" si="19"/>
        <v>0.11064525075838763</v>
      </c>
      <c r="S232" s="27">
        <f t="shared" si="20"/>
        <v>9.9622494836074035E-2</v>
      </c>
      <c r="T232" s="27">
        <f t="shared" si="21"/>
        <v>0.90037750516392601</v>
      </c>
      <c r="U232" s="27">
        <f t="shared" si="22"/>
        <v>-4.5575363855008641E-2</v>
      </c>
      <c r="V232" s="3">
        <f t="shared" si="23"/>
        <v>0</v>
      </c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ht="15" x14ac:dyDescent="0.25">
      <c r="A233" s="25">
        <v>1</v>
      </c>
      <c r="B233" s="25">
        <v>13</v>
      </c>
      <c r="C233" s="25">
        <v>0</v>
      </c>
      <c r="D233" s="26">
        <v>79</v>
      </c>
      <c r="E233" s="25">
        <v>0</v>
      </c>
      <c r="F233" s="25">
        <v>28</v>
      </c>
      <c r="G233" s="25">
        <v>0</v>
      </c>
      <c r="H233" s="25">
        <v>1</v>
      </c>
      <c r="I233" s="25">
        <v>3</v>
      </c>
      <c r="J233" s="25">
        <v>1</v>
      </c>
      <c r="K233" s="25">
        <v>4</v>
      </c>
      <c r="L233" s="26">
        <v>5</v>
      </c>
      <c r="M233" s="26">
        <v>2</v>
      </c>
      <c r="N233" s="26">
        <v>1</v>
      </c>
      <c r="Q233" s="27">
        <f t="shared" si="18"/>
        <v>-1.4990296677345016</v>
      </c>
      <c r="R233" s="27">
        <f t="shared" si="19"/>
        <v>0.22334677561972208</v>
      </c>
      <c r="S233" s="27">
        <f t="shared" si="20"/>
        <v>0.18257029001983452</v>
      </c>
      <c r="T233" s="27">
        <f t="shared" si="21"/>
        <v>0.18257029001983452</v>
      </c>
      <c r="U233" s="27">
        <f t="shared" si="22"/>
        <v>-0.73856989454673871</v>
      </c>
      <c r="V233" s="3">
        <f t="shared" si="23"/>
        <v>0</v>
      </c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15" x14ac:dyDescent="0.25">
      <c r="A234" s="25">
        <v>1</v>
      </c>
      <c r="B234" s="25">
        <v>13</v>
      </c>
      <c r="C234" s="25">
        <v>1</v>
      </c>
      <c r="D234" s="26">
        <v>28</v>
      </c>
      <c r="E234" s="25">
        <v>3</v>
      </c>
      <c r="F234" s="25">
        <v>3</v>
      </c>
      <c r="G234" s="25">
        <v>0</v>
      </c>
      <c r="H234" s="25">
        <v>2</v>
      </c>
      <c r="I234" s="25">
        <v>3</v>
      </c>
      <c r="J234" s="25">
        <v>0</v>
      </c>
      <c r="K234" s="25">
        <v>4</v>
      </c>
      <c r="L234" s="26">
        <v>4</v>
      </c>
      <c r="M234" s="26">
        <v>4</v>
      </c>
      <c r="N234" s="26">
        <v>0</v>
      </c>
      <c r="Q234" s="27">
        <f t="shared" si="18"/>
        <v>2.0551806097615142</v>
      </c>
      <c r="R234" s="27">
        <f t="shared" si="19"/>
        <v>7.8082479910990026</v>
      </c>
      <c r="S234" s="27">
        <f t="shared" si="20"/>
        <v>0.88647004477956015</v>
      </c>
      <c r="T234" s="27">
        <f t="shared" si="21"/>
        <v>0.88647004477956015</v>
      </c>
      <c r="U234" s="27">
        <f t="shared" si="22"/>
        <v>-5.2335935310375961E-2</v>
      </c>
      <c r="V234" s="3">
        <f t="shared" si="23"/>
        <v>1</v>
      </c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15" x14ac:dyDescent="0.25">
      <c r="A235" s="25">
        <v>0</v>
      </c>
      <c r="B235" s="25">
        <v>18</v>
      </c>
      <c r="C235" s="25">
        <v>0</v>
      </c>
      <c r="D235" s="26">
        <v>88</v>
      </c>
      <c r="E235" s="25">
        <v>1</v>
      </c>
      <c r="F235" s="25">
        <v>11</v>
      </c>
      <c r="G235" s="25">
        <v>0</v>
      </c>
      <c r="H235" s="25">
        <v>2</v>
      </c>
      <c r="I235" s="25">
        <v>3</v>
      </c>
      <c r="J235" s="25">
        <v>1</v>
      </c>
      <c r="K235" s="25">
        <v>1</v>
      </c>
      <c r="L235" s="26">
        <v>5</v>
      </c>
      <c r="M235" s="26">
        <v>2</v>
      </c>
      <c r="N235" s="26">
        <v>1</v>
      </c>
      <c r="Q235" s="27">
        <f t="shared" si="18"/>
        <v>0.45711985407087141</v>
      </c>
      <c r="R235" s="27">
        <f t="shared" si="19"/>
        <v>1.5795181845894446</v>
      </c>
      <c r="S235" s="27">
        <f t="shared" si="20"/>
        <v>0.6123307034723775</v>
      </c>
      <c r="T235" s="27">
        <f t="shared" si="21"/>
        <v>0.3876692965276225</v>
      </c>
      <c r="U235" s="27">
        <f t="shared" si="22"/>
        <v>-0.41153859382553742</v>
      </c>
      <c r="V235" s="3">
        <f t="shared" si="23"/>
        <v>1</v>
      </c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ht="15" x14ac:dyDescent="0.25">
      <c r="A236" s="25">
        <v>0</v>
      </c>
      <c r="B236" s="25">
        <v>15</v>
      </c>
      <c r="C236" s="25">
        <v>0</v>
      </c>
      <c r="D236" s="26">
        <v>26</v>
      </c>
      <c r="E236" s="25">
        <v>1</v>
      </c>
      <c r="F236" s="25">
        <v>33</v>
      </c>
      <c r="G236" s="25">
        <v>0</v>
      </c>
      <c r="H236" s="25">
        <v>0</v>
      </c>
      <c r="I236" s="25">
        <v>3</v>
      </c>
      <c r="J236" s="25">
        <v>0</v>
      </c>
      <c r="K236" s="25">
        <v>4</v>
      </c>
      <c r="L236" s="26">
        <v>5</v>
      </c>
      <c r="M236" s="26">
        <v>4</v>
      </c>
      <c r="N236" s="26">
        <v>0</v>
      </c>
      <c r="Q236" s="27">
        <f t="shared" si="18"/>
        <v>-2.2246204642653469</v>
      </c>
      <c r="R236" s="27">
        <f t="shared" si="19"/>
        <v>0.10810844186635163</v>
      </c>
      <c r="S236" s="27">
        <f t="shared" si="20"/>
        <v>9.7561247421117048E-2</v>
      </c>
      <c r="T236" s="27">
        <f t="shared" si="21"/>
        <v>0.90243875257888295</v>
      </c>
      <c r="U236" s="27">
        <f t="shared" si="22"/>
        <v>-4.4582263460682933E-2</v>
      </c>
      <c r="V236" s="3">
        <f t="shared" si="23"/>
        <v>0</v>
      </c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ht="15" x14ac:dyDescent="0.25">
      <c r="A237" s="25">
        <v>1</v>
      </c>
      <c r="B237" s="25">
        <v>16</v>
      </c>
      <c r="C237" s="25">
        <v>1</v>
      </c>
      <c r="D237" s="26">
        <v>27</v>
      </c>
      <c r="E237" s="25">
        <v>2</v>
      </c>
      <c r="F237" s="25">
        <v>41</v>
      </c>
      <c r="G237" s="25">
        <v>0</v>
      </c>
      <c r="H237" s="25">
        <v>2</v>
      </c>
      <c r="I237" s="25">
        <v>3</v>
      </c>
      <c r="J237" s="25">
        <v>1</v>
      </c>
      <c r="K237" s="25">
        <v>3</v>
      </c>
      <c r="L237" s="26">
        <v>5</v>
      </c>
      <c r="M237" s="26">
        <v>4</v>
      </c>
      <c r="N237" s="26">
        <v>0</v>
      </c>
      <c r="Q237" s="27">
        <f t="shared" si="18"/>
        <v>2.1445656943341271</v>
      </c>
      <c r="R237" s="27">
        <f t="shared" si="19"/>
        <v>8.5383321858759409</v>
      </c>
      <c r="S237" s="27">
        <f t="shared" si="20"/>
        <v>0.895159868568976</v>
      </c>
      <c r="T237" s="27">
        <f t="shared" si="21"/>
        <v>0.895159868568976</v>
      </c>
      <c r="U237" s="27">
        <f t="shared" si="22"/>
        <v>-4.8099396150975818E-2</v>
      </c>
      <c r="V237" s="3">
        <f t="shared" si="23"/>
        <v>1</v>
      </c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ht="15" x14ac:dyDescent="0.25">
      <c r="A238" s="25">
        <v>1</v>
      </c>
      <c r="B238" s="25">
        <v>15</v>
      </c>
      <c r="C238" s="25">
        <v>1</v>
      </c>
      <c r="D238" s="26">
        <v>83</v>
      </c>
      <c r="E238" s="25">
        <v>0</v>
      </c>
      <c r="F238" s="25">
        <v>3</v>
      </c>
      <c r="G238" s="25">
        <v>1</v>
      </c>
      <c r="H238" s="25">
        <v>2</v>
      </c>
      <c r="I238" s="25">
        <v>7</v>
      </c>
      <c r="J238" s="25">
        <v>1</v>
      </c>
      <c r="K238" s="25">
        <v>2</v>
      </c>
      <c r="L238" s="26">
        <v>4</v>
      </c>
      <c r="M238" s="26">
        <v>1</v>
      </c>
      <c r="N238" s="26">
        <v>0</v>
      </c>
      <c r="Q238" s="27">
        <f t="shared" si="18"/>
        <v>1.2992079295513861</v>
      </c>
      <c r="R238" s="27">
        <f t="shared" si="19"/>
        <v>3.6663914768713823</v>
      </c>
      <c r="S238" s="27">
        <f t="shared" si="20"/>
        <v>0.78570164870298076</v>
      </c>
      <c r="T238" s="27">
        <f t="shared" si="21"/>
        <v>0.78570164870298076</v>
      </c>
      <c r="U238" s="27">
        <f t="shared" si="22"/>
        <v>-0.10474233553799252</v>
      </c>
      <c r="V238" s="3">
        <f t="shared" si="23"/>
        <v>1</v>
      </c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ht="15" x14ac:dyDescent="0.25">
      <c r="A239" s="25">
        <v>1</v>
      </c>
      <c r="B239" s="25">
        <v>16</v>
      </c>
      <c r="C239" s="25">
        <v>1</v>
      </c>
      <c r="D239" s="26">
        <v>39</v>
      </c>
      <c r="E239" s="25">
        <v>0</v>
      </c>
      <c r="F239" s="25">
        <v>47</v>
      </c>
      <c r="G239" s="25">
        <v>0</v>
      </c>
      <c r="H239" s="25">
        <v>2</v>
      </c>
      <c r="I239" s="25">
        <v>7</v>
      </c>
      <c r="J239" s="25">
        <v>0</v>
      </c>
      <c r="K239" s="25">
        <v>1</v>
      </c>
      <c r="L239" s="26">
        <v>4</v>
      </c>
      <c r="M239" s="26">
        <v>3</v>
      </c>
      <c r="N239" s="26">
        <v>1</v>
      </c>
      <c r="Q239" s="27">
        <f t="shared" si="18"/>
        <v>-1.2373188317030603E-2</v>
      </c>
      <c r="R239" s="27">
        <f t="shared" si="19"/>
        <v>0.98770304483788041</v>
      </c>
      <c r="S239" s="27">
        <f t="shared" si="20"/>
        <v>0.49690674238436799</v>
      </c>
      <c r="T239" s="27">
        <f t="shared" si="21"/>
        <v>0.49690674238436799</v>
      </c>
      <c r="U239" s="27">
        <f t="shared" si="22"/>
        <v>-0.30372511039783612</v>
      </c>
      <c r="V239" s="3">
        <f t="shared" si="23"/>
        <v>1</v>
      </c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ht="15" x14ac:dyDescent="0.25">
      <c r="A240" s="25">
        <v>0</v>
      </c>
      <c r="B240" s="25">
        <v>16</v>
      </c>
      <c r="C240" s="25">
        <v>0</v>
      </c>
      <c r="D240" s="26">
        <v>89</v>
      </c>
      <c r="E240" s="25">
        <v>0</v>
      </c>
      <c r="F240" s="25">
        <v>2</v>
      </c>
      <c r="G240" s="25">
        <v>0</v>
      </c>
      <c r="H240" s="25">
        <v>0</v>
      </c>
      <c r="I240" s="25">
        <v>3</v>
      </c>
      <c r="J240" s="25">
        <v>0</v>
      </c>
      <c r="K240" s="25">
        <v>4</v>
      </c>
      <c r="L240" s="26">
        <v>4</v>
      </c>
      <c r="M240" s="26">
        <v>2</v>
      </c>
      <c r="N240" s="26">
        <v>1</v>
      </c>
      <c r="Q240" s="27">
        <f t="shared" si="18"/>
        <v>-2.8389838141013812</v>
      </c>
      <c r="R240" s="27">
        <f t="shared" si="19"/>
        <v>5.8485067478750256E-2</v>
      </c>
      <c r="S240" s="27">
        <f t="shared" si="20"/>
        <v>5.5253559332734167E-2</v>
      </c>
      <c r="T240" s="27">
        <f t="shared" si="21"/>
        <v>0.94474644066726587</v>
      </c>
      <c r="U240" s="27">
        <f t="shared" si="22"/>
        <v>-2.46847356125648E-2</v>
      </c>
      <c r="V240" s="3">
        <f t="shared" si="23"/>
        <v>0</v>
      </c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ht="15" x14ac:dyDescent="0.25">
      <c r="A241" s="25">
        <v>0</v>
      </c>
      <c r="B241" s="25">
        <v>14</v>
      </c>
      <c r="C241" s="25">
        <v>1</v>
      </c>
      <c r="D241" s="26">
        <v>68</v>
      </c>
      <c r="E241" s="25">
        <v>0</v>
      </c>
      <c r="F241" s="25">
        <v>1</v>
      </c>
      <c r="G241" s="25">
        <v>0</v>
      </c>
      <c r="H241" s="25">
        <v>0</v>
      </c>
      <c r="I241" s="25">
        <v>3</v>
      </c>
      <c r="J241" s="25">
        <v>0</v>
      </c>
      <c r="K241" s="25">
        <v>2</v>
      </c>
      <c r="L241" s="26">
        <v>5</v>
      </c>
      <c r="M241" s="26">
        <v>4</v>
      </c>
      <c r="N241" s="26">
        <v>1</v>
      </c>
      <c r="Q241" s="27">
        <f t="shared" si="18"/>
        <v>-2.7028128696348892</v>
      </c>
      <c r="R241" s="27">
        <f t="shared" si="19"/>
        <v>6.7016738017478178E-2</v>
      </c>
      <c r="S241" s="27">
        <f t="shared" si="20"/>
        <v>6.2807578953255755E-2</v>
      </c>
      <c r="T241" s="27">
        <f t="shared" si="21"/>
        <v>0.93719242104674427</v>
      </c>
      <c r="U241" s="27">
        <f t="shared" si="22"/>
        <v>-2.8171232143882449E-2</v>
      </c>
      <c r="V241" s="3">
        <f t="shared" si="23"/>
        <v>0</v>
      </c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ht="15" x14ac:dyDescent="0.25">
      <c r="A242" s="25">
        <v>0</v>
      </c>
      <c r="B242" s="25">
        <v>13</v>
      </c>
      <c r="C242" s="25">
        <v>1</v>
      </c>
      <c r="D242" s="26">
        <v>90</v>
      </c>
      <c r="E242" s="25">
        <v>0</v>
      </c>
      <c r="F242" s="25">
        <v>18</v>
      </c>
      <c r="G242" s="25">
        <v>0</v>
      </c>
      <c r="H242" s="25">
        <v>0</v>
      </c>
      <c r="I242" s="25">
        <v>3</v>
      </c>
      <c r="J242" s="25">
        <v>0</v>
      </c>
      <c r="K242" s="25">
        <v>4</v>
      </c>
      <c r="L242" s="26">
        <v>3</v>
      </c>
      <c r="M242" s="26">
        <v>3</v>
      </c>
      <c r="N242" s="26">
        <v>1</v>
      </c>
      <c r="Q242" s="27">
        <f t="shared" si="18"/>
        <v>-1.9942917863675489</v>
      </c>
      <c r="R242" s="27">
        <f t="shared" si="19"/>
        <v>0.13611001500893299</v>
      </c>
      <c r="S242" s="27">
        <f t="shared" si="20"/>
        <v>0.11980355177826929</v>
      </c>
      <c r="T242" s="27">
        <f t="shared" si="21"/>
        <v>0.88019644822173071</v>
      </c>
      <c r="U242" s="27">
        <f t="shared" si="22"/>
        <v>-5.5420388239348944E-2</v>
      </c>
      <c r="V242" s="3">
        <f t="shared" si="23"/>
        <v>0</v>
      </c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ht="15" x14ac:dyDescent="0.25">
      <c r="A243" s="25">
        <v>0</v>
      </c>
      <c r="B243" s="25">
        <v>17</v>
      </c>
      <c r="C243" s="25">
        <v>0</v>
      </c>
      <c r="D243" s="26">
        <v>34</v>
      </c>
      <c r="E243" s="25">
        <v>0</v>
      </c>
      <c r="F243" s="25">
        <v>40</v>
      </c>
      <c r="G243" s="25">
        <v>0</v>
      </c>
      <c r="H243" s="25">
        <v>0</v>
      </c>
      <c r="I243" s="25">
        <v>3</v>
      </c>
      <c r="J243" s="25">
        <v>0</v>
      </c>
      <c r="K243" s="25">
        <v>2</v>
      </c>
      <c r="L243" s="26">
        <v>3</v>
      </c>
      <c r="M243" s="26">
        <v>2</v>
      </c>
      <c r="N243" s="26">
        <v>0</v>
      </c>
      <c r="Q243" s="27">
        <f t="shared" si="18"/>
        <v>-2.829883721168307</v>
      </c>
      <c r="R243" s="27">
        <f t="shared" si="19"/>
        <v>5.9019716014092373E-2</v>
      </c>
      <c r="S243" s="27">
        <f t="shared" si="20"/>
        <v>5.5730516742624081E-2</v>
      </c>
      <c r="T243" s="27">
        <f t="shared" si="21"/>
        <v>0.94426948325737592</v>
      </c>
      <c r="U243" s="27">
        <f t="shared" si="22"/>
        <v>-2.4904045543197383E-2</v>
      </c>
      <c r="V243" s="3">
        <f t="shared" si="23"/>
        <v>0</v>
      </c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ht="15" x14ac:dyDescent="0.25">
      <c r="A244" s="25">
        <v>0</v>
      </c>
      <c r="B244" s="25">
        <v>14</v>
      </c>
      <c r="C244" s="25">
        <v>0</v>
      </c>
      <c r="D244" s="26">
        <v>51</v>
      </c>
      <c r="E244" s="25">
        <v>0</v>
      </c>
      <c r="F244" s="25">
        <v>15</v>
      </c>
      <c r="G244" s="25">
        <v>0</v>
      </c>
      <c r="H244" s="25">
        <v>0</v>
      </c>
      <c r="I244" s="25">
        <v>3</v>
      </c>
      <c r="J244" s="25">
        <v>0</v>
      </c>
      <c r="K244" s="25">
        <v>3</v>
      </c>
      <c r="L244" s="26">
        <v>4</v>
      </c>
      <c r="M244" s="26">
        <v>4</v>
      </c>
      <c r="N244" s="26">
        <v>1</v>
      </c>
      <c r="Q244" s="27">
        <f t="shared" si="18"/>
        <v>-3.1348048355822673</v>
      </c>
      <c r="R244" s="27">
        <f t="shared" si="19"/>
        <v>4.3508244261918579E-2</v>
      </c>
      <c r="S244" s="27">
        <f t="shared" si="20"/>
        <v>4.1694202706268307E-2</v>
      </c>
      <c r="T244" s="27">
        <f t="shared" si="21"/>
        <v>0.95830579729373166</v>
      </c>
      <c r="U244" s="27">
        <f t="shared" si="22"/>
        <v>-1.8495884569000302E-2</v>
      </c>
      <c r="V244" s="3">
        <f t="shared" si="23"/>
        <v>0</v>
      </c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ht="15" x14ac:dyDescent="0.25">
      <c r="A245" s="25">
        <v>1</v>
      </c>
      <c r="B245" s="25">
        <v>16</v>
      </c>
      <c r="C245" s="25">
        <v>1</v>
      </c>
      <c r="D245" s="26">
        <v>45</v>
      </c>
      <c r="E245" s="25">
        <v>2</v>
      </c>
      <c r="F245" s="25">
        <v>33</v>
      </c>
      <c r="G245" s="25">
        <v>0</v>
      </c>
      <c r="H245" s="25">
        <v>0</v>
      </c>
      <c r="I245" s="25">
        <v>3</v>
      </c>
      <c r="J245" s="25">
        <v>0</v>
      </c>
      <c r="K245" s="25">
        <v>3</v>
      </c>
      <c r="L245" s="26">
        <v>3</v>
      </c>
      <c r="M245" s="26">
        <v>3</v>
      </c>
      <c r="N245" s="26">
        <v>1</v>
      </c>
      <c r="Q245" s="27">
        <f t="shared" si="18"/>
        <v>0.40989707886924265</v>
      </c>
      <c r="R245" s="27">
        <f t="shared" si="19"/>
        <v>1.5066627097029697</v>
      </c>
      <c r="S245" s="27">
        <f t="shared" si="20"/>
        <v>0.60106320003519886</v>
      </c>
      <c r="T245" s="27">
        <f t="shared" si="21"/>
        <v>0.60106320003519886</v>
      </c>
      <c r="U245" s="27">
        <f t="shared" si="22"/>
        <v>-0.2210798608034433</v>
      </c>
      <c r="V245" s="3">
        <f t="shared" si="23"/>
        <v>1</v>
      </c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ht="15" x14ac:dyDescent="0.25">
      <c r="A246" s="25">
        <v>0</v>
      </c>
      <c r="B246" s="25">
        <v>16</v>
      </c>
      <c r="C246" s="25">
        <v>0</v>
      </c>
      <c r="D246" s="26">
        <v>88</v>
      </c>
      <c r="E246" s="25">
        <v>0</v>
      </c>
      <c r="F246" s="25">
        <v>12</v>
      </c>
      <c r="G246" s="25">
        <v>1</v>
      </c>
      <c r="H246" s="25">
        <v>0</v>
      </c>
      <c r="I246" s="25">
        <v>3</v>
      </c>
      <c r="J246" s="25">
        <v>0</v>
      </c>
      <c r="K246" s="25">
        <v>1</v>
      </c>
      <c r="L246" s="26">
        <v>5</v>
      </c>
      <c r="M246" s="26">
        <v>1</v>
      </c>
      <c r="N246" s="26">
        <v>0</v>
      </c>
      <c r="Q246" s="27">
        <f t="shared" si="18"/>
        <v>-4.1203827049120232</v>
      </c>
      <c r="R246" s="27">
        <f t="shared" si="19"/>
        <v>1.6238298775938329E-2</v>
      </c>
      <c r="S246" s="27">
        <f t="shared" si="20"/>
        <v>1.5978829764138391E-2</v>
      </c>
      <c r="T246" s="27">
        <f t="shared" si="21"/>
        <v>0.98402117023586166</v>
      </c>
      <c r="U246" s="27">
        <f t="shared" si="22"/>
        <v>-6.9955580547220305E-3</v>
      </c>
      <c r="V246" s="3">
        <f t="shared" si="23"/>
        <v>0</v>
      </c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ht="15" x14ac:dyDescent="0.25">
      <c r="A247" s="25">
        <v>1</v>
      </c>
      <c r="B247" s="25">
        <v>16</v>
      </c>
      <c r="C247" s="25">
        <v>1</v>
      </c>
      <c r="D247" s="26">
        <v>85</v>
      </c>
      <c r="E247" s="25">
        <v>0</v>
      </c>
      <c r="F247" s="25">
        <v>49</v>
      </c>
      <c r="G247" s="25">
        <v>0</v>
      </c>
      <c r="H247" s="25">
        <v>0</v>
      </c>
      <c r="I247" s="25">
        <v>3</v>
      </c>
      <c r="J247" s="25">
        <v>0</v>
      </c>
      <c r="K247" s="25">
        <v>3</v>
      </c>
      <c r="L247" s="26">
        <v>3</v>
      </c>
      <c r="M247" s="26">
        <v>3</v>
      </c>
      <c r="N247" s="26">
        <v>0</v>
      </c>
      <c r="Q247" s="27">
        <f t="shared" si="18"/>
        <v>-1.8866223965229869</v>
      </c>
      <c r="R247" s="27">
        <f t="shared" si="19"/>
        <v>0.15158293220328928</v>
      </c>
      <c r="S247" s="27">
        <f t="shared" si="20"/>
        <v>0.13163006151304291</v>
      </c>
      <c r="T247" s="27">
        <f t="shared" si="21"/>
        <v>0.13163006151304291</v>
      </c>
      <c r="U247" s="27">
        <f t="shared" si="22"/>
        <v>-0.88064491575007642</v>
      </c>
      <c r="V247" s="3">
        <f t="shared" si="23"/>
        <v>0</v>
      </c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ht="15" x14ac:dyDescent="0.25">
      <c r="A248" s="25">
        <v>1</v>
      </c>
      <c r="B248" s="25">
        <v>14</v>
      </c>
      <c r="C248" s="25">
        <v>1</v>
      </c>
      <c r="D248" s="26">
        <v>100</v>
      </c>
      <c r="E248" s="25">
        <v>1</v>
      </c>
      <c r="F248" s="25">
        <v>46</v>
      </c>
      <c r="G248" s="25">
        <v>0</v>
      </c>
      <c r="H248" s="25">
        <v>0</v>
      </c>
      <c r="I248" s="25">
        <v>7</v>
      </c>
      <c r="J248" s="25">
        <v>0</v>
      </c>
      <c r="K248" s="25">
        <v>1</v>
      </c>
      <c r="L248" s="26">
        <v>4</v>
      </c>
      <c r="M248" s="26">
        <v>3</v>
      </c>
      <c r="N248" s="26">
        <v>1</v>
      </c>
      <c r="Q248" s="27">
        <f t="shared" si="18"/>
        <v>0.75598376366355158</v>
      </c>
      <c r="R248" s="27">
        <f t="shared" si="19"/>
        <v>2.1297056201414044</v>
      </c>
      <c r="S248" s="27">
        <f t="shared" si="20"/>
        <v>0.68048113101614371</v>
      </c>
      <c r="T248" s="27">
        <f t="shared" si="21"/>
        <v>0.68048113101614371</v>
      </c>
      <c r="U248" s="27">
        <f t="shared" si="22"/>
        <v>-0.16718391279596134</v>
      </c>
      <c r="V248" s="3">
        <f t="shared" si="23"/>
        <v>1</v>
      </c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ht="15" x14ac:dyDescent="0.25">
      <c r="A249" s="25">
        <v>1</v>
      </c>
      <c r="B249" s="25">
        <v>17</v>
      </c>
      <c r="C249" s="25">
        <v>1</v>
      </c>
      <c r="D249" s="26">
        <v>42</v>
      </c>
      <c r="E249" s="25">
        <v>1</v>
      </c>
      <c r="F249" s="25">
        <v>1</v>
      </c>
      <c r="G249" s="25">
        <v>0</v>
      </c>
      <c r="H249" s="25">
        <v>2</v>
      </c>
      <c r="I249" s="25">
        <v>3</v>
      </c>
      <c r="J249" s="25">
        <v>1</v>
      </c>
      <c r="K249" s="25">
        <v>1</v>
      </c>
      <c r="L249" s="26">
        <v>5</v>
      </c>
      <c r="M249" s="26">
        <v>1</v>
      </c>
      <c r="N249" s="26">
        <v>0</v>
      </c>
      <c r="Q249" s="27">
        <f t="shared" si="18"/>
        <v>0.92436773188623178</v>
      </c>
      <c r="R249" s="27">
        <f t="shared" si="19"/>
        <v>2.5202742674385492</v>
      </c>
      <c r="S249" s="27">
        <f t="shared" si="20"/>
        <v>0.71593122466346115</v>
      </c>
      <c r="T249" s="27">
        <f t="shared" si="21"/>
        <v>0.71593122466346115</v>
      </c>
      <c r="U249" s="27">
        <f t="shared" si="22"/>
        <v>-0.1451286958258905</v>
      </c>
      <c r="V249" s="3">
        <f t="shared" si="23"/>
        <v>1</v>
      </c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ht="15" x14ac:dyDescent="0.25">
      <c r="A250" s="25">
        <v>1</v>
      </c>
      <c r="B250" s="25">
        <v>18</v>
      </c>
      <c r="C250" s="25">
        <v>1</v>
      </c>
      <c r="D250" s="26">
        <v>53</v>
      </c>
      <c r="E250" s="25">
        <v>2</v>
      </c>
      <c r="F250" s="25">
        <v>15</v>
      </c>
      <c r="G250" s="25">
        <v>0</v>
      </c>
      <c r="H250" s="25">
        <v>0</v>
      </c>
      <c r="I250" s="25">
        <v>7</v>
      </c>
      <c r="J250" s="25">
        <v>0</v>
      </c>
      <c r="K250" s="25">
        <v>1</v>
      </c>
      <c r="L250" s="26">
        <v>3</v>
      </c>
      <c r="M250" s="26">
        <v>4</v>
      </c>
      <c r="N250" s="26">
        <v>0</v>
      </c>
      <c r="Q250" s="27">
        <f t="shared" si="18"/>
        <v>2.7321557500907705</v>
      </c>
      <c r="R250" s="27">
        <f t="shared" si="19"/>
        <v>15.365976546051998</v>
      </c>
      <c r="S250" s="27">
        <f t="shared" si="20"/>
        <v>0.93889762720934422</v>
      </c>
      <c r="T250" s="27">
        <f t="shared" si="21"/>
        <v>0.93889762720934422</v>
      </c>
      <c r="U250" s="27">
        <f t="shared" si="22"/>
        <v>-2.7381758491969489E-2</v>
      </c>
      <c r="V250" s="3">
        <f t="shared" si="23"/>
        <v>1</v>
      </c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ht="15" x14ac:dyDescent="0.25">
      <c r="A251" s="25">
        <v>0</v>
      </c>
      <c r="B251" s="25">
        <v>15</v>
      </c>
      <c r="C251" s="25">
        <v>1</v>
      </c>
      <c r="D251" s="26">
        <v>86</v>
      </c>
      <c r="E251" s="25">
        <v>0</v>
      </c>
      <c r="F251" s="25">
        <v>16</v>
      </c>
      <c r="G251" s="25">
        <v>1</v>
      </c>
      <c r="H251" s="25">
        <v>2</v>
      </c>
      <c r="I251" s="25">
        <v>3</v>
      </c>
      <c r="J251" s="25">
        <v>0</v>
      </c>
      <c r="K251" s="25">
        <v>1</v>
      </c>
      <c r="L251" s="26">
        <v>5</v>
      </c>
      <c r="M251" s="26">
        <v>1</v>
      </c>
      <c r="N251" s="26">
        <v>0</v>
      </c>
      <c r="Q251" s="27">
        <f t="shared" si="18"/>
        <v>-2.8485617371885708</v>
      </c>
      <c r="R251" s="27">
        <f t="shared" si="19"/>
        <v>5.7927576067477032E-2</v>
      </c>
      <c r="S251" s="27">
        <f t="shared" si="20"/>
        <v>5.4755710483325441E-2</v>
      </c>
      <c r="T251" s="27">
        <f t="shared" si="21"/>
        <v>0.94524428951667461</v>
      </c>
      <c r="U251" s="27">
        <f t="shared" si="22"/>
        <v>-2.4455937651106211E-2</v>
      </c>
      <c r="V251" s="3">
        <f t="shared" si="23"/>
        <v>0</v>
      </c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ht="15" x14ac:dyDescent="0.25">
      <c r="A252" s="25">
        <v>0</v>
      </c>
      <c r="B252" s="25">
        <v>17</v>
      </c>
      <c r="C252" s="25">
        <v>1</v>
      </c>
      <c r="D252" s="26">
        <v>66</v>
      </c>
      <c r="E252" s="25">
        <v>0</v>
      </c>
      <c r="F252" s="25">
        <v>42</v>
      </c>
      <c r="G252" s="25">
        <v>0</v>
      </c>
      <c r="H252" s="25">
        <v>0</v>
      </c>
      <c r="I252" s="25">
        <v>6</v>
      </c>
      <c r="J252" s="25">
        <v>1</v>
      </c>
      <c r="K252" s="25">
        <v>4</v>
      </c>
      <c r="L252" s="26">
        <v>5</v>
      </c>
      <c r="M252" s="26">
        <v>4</v>
      </c>
      <c r="N252" s="26">
        <v>0</v>
      </c>
      <c r="Q252" s="27">
        <f t="shared" si="18"/>
        <v>0.70141448947381235</v>
      </c>
      <c r="R252" s="27">
        <f t="shared" si="19"/>
        <v>2.0166031549667842</v>
      </c>
      <c r="S252" s="27">
        <f t="shared" si="20"/>
        <v>0.6685013080512372</v>
      </c>
      <c r="T252" s="27">
        <f t="shared" si="21"/>
        <v>0.3314986919487628</v>
      </c>
      <c r="U252" s="27">
        <f t="shared" si="22"/>
        <v>-0.47951818092604109</v>
      </c>
      <c r="V252" s="3">
        <f t="shared" si="23"/>
        <v>1</v>
      </c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ht="15" x14ac:dyDescent="0.25">
      <c r="A253" s="25">
        <v>1</v>
      </c>
      <c r="B253" s="25">
        <v>14</v>
      </c>
      <c r="C253" s="25">
        <v>1</v>
      </c>
      <c r="D253" s="26">
        <v>100</v>
      </c>
      <c r="E253" s="25">
        <v>1</v>
      </c>
      <c r="F253" s="25">
        <v>11</v>
      </c>
      <c r="G253" s="25">
        <v>0</v>
      </c>
      <c r="H253" s="25">
        <v>0</v>
      </c>
      <c r="I253" s="25">
        <v>7</v>
      </c>
      <c r="J253" s="25">
        <v>0</v>
      </c>
      <c r="K253" s="25">
        <v>4</v>
      </c>
      <c r="L253" s="26">
        <v>4</v>
      </c>
      <c r="M253" s="26">
        <v>4</v>
      </c>
      <c r="N253" s="26">
        <v>1</v>
      </c>
      <c r="Q253" s="27">
        <f t="shared" si="18"/>
        <v>1.0954331057832025</v>
      </c>
      <c r="R253" s="27">
        <f t="shared" si="19"/>
        <v>2.9904775960974388</v>
      </c>
      <c r="S253" s="27">
        <f t="shared" si="20"/>
        <v>0.74940342955991823</v>
      </c>
      <c r="T253" s="27">
        <f t="shared" si="21"/>
        <v>0.74940342955991823</v>
      </c>
      <c r="U253" s="27">
        <f t="shared" si="22"/>
        <v>-0.12528432373816464</v>
      </c>
      <c r="V253" s="3">
        <f t="shared" si="23"/>
        <v>1</v>
      </c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ht="15" x14ac:dyDescent="0.25">
      <c r="A254" s="25">
        <v>0</v>
      </c>
      <c r="B254" s="25">
        <v>14</v>
      </c>
      <c r="C254" s="25">
        <v>1</v>
      </c>
      <c r="D254" s="26">
        <v>47</v>
      </c>
      <c r="E254" s="25">
        <v>1</v>
      </c>
      <c r="F254" s="25">
        <v>34</v>
      </c>
      <c r="G254" s="25">
        <v>0</v>
      </c>
      <c r="H254" s="25">
        <v>0</v>
      </c>
      <c r="I254" s="25">
        <v>7</v>
      </c>
      <c r="J254" s="25">
        <v>1</v>
      </c>
      <c r="K254" s="25">
        <v>4</v>
      </c>
      <c r="L254" s="26">
        <v>3</v>
      </c>
      <c r="M254" s="26">
        <v>1</v>
      </c>
      <c r="N254" s="26">
        <v>0</v>
      </c>
      <c r="Q254" s="27">
        <f t="shared" si="18"/>
        <v>2.7275758601055813</v>
      </c>
      <c r="R254" s="27">
        <f t="shared" si="19"/>
        <v>15.295762971908335</v>
      </c>
      <c r="S254" s="27">
        <f t="shared" si="20"/>
        <v>0.93863435533985962</v>
      </c>
      <c r="T254" s="27">
        <f t="shared" si="21"/>
        <v>6.1365644660140384E-2</v>
      </c>
      <c r="U254" s="27">
        <f t="shared" si="22"/>
        <v>-1.2120746990590618</v>
      </c>
      <c r="V254" s="3">
        <f t="shared" si="23"/>
        <v>1</v>
      </c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ht="15" x14ac:dyDescent="0.25">
      <c r="A255" s="25">
        <v>0</v>
      </c>
      <c r="B255" s="25">
        <v>15</v>
      </c>
      <c r="C255" s="25">
        <v>0</v>
      </c>
      <c r="D255" s="26">
        <v>25</v>
      </c>
      <c r="E255" s="25">
        <v>0</v>
      </c>
      <c r="F255" s="25">
        <v>10</v>
      </c>
      <c r="G255" s="25">
        <v>0</v>
      </c>
      <c r="H255" s="25">
        <v>2</v>
      </c>
      <c r="I255" s="25">
        <v>3</v>
      </c>
      <c r="J255" s="25">
        <v>0</v>
      </c>
      <c r="K255" s="25">
        <v>3</v>
      </c>
      <c r="L255" s="26">
        <v>5</v>
      </c>
      <c r="M255" s="26">
        <v>1</v>
      </c>
      <c r="N255" s="26">
        <v>0</v>
      </c>
      <c r="Q255" s="27">
        <f t="shared" si="18"/>
        <v>-2.9491998475007857</v>
      </c>
      <c r="R255" s="27">
        <f t="shared" si="19"/>
        <v>5.2381602454516868E-2</v>
      </c>
      <c r="S255" s="27">
        <f t="shared" si="20"/>
        <v>4.977434262661462E-2</v>
      </c>
      <c r="T255" s="27">
        <f t="shared" si="21"/>
        <v>0.95022565737338538</v>
      </c>
      <c r="U255" s="27">
        <f t="shared" si="22"/>
        <v>-2.2173247222176427E-2</v>
      </c>
      <c r="V255" s="3">
        <f t="shared" si="23"/>
        <v>0</v>
      </c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ht="15" x14ac:dyDescent="0.25">
      <c r="A256" s="25">
        <v>0</v>
      </c>
      <c r="B256" s="25">
        <v>18</v>
      </c>
      <c r="C256" s="25">
        <v>1</v>
      </c>
      <c r="D256" s="26">
        <v>51</v>
      </c>
      <c r="E256" s="25">
        <v>0</v>
      </c>
      <c r="F256" s="25">
        <v>27</v>
      </c>
      <c r="G256" s="25">
        <v>0</v>
      </c>
      <c r="H256" s="25">
        <v>0</v>
      </c>
      <c r="I256" s="25">
        <v>3</v>
      </c>
      <c r="J256" s="25">
        <v>0</v>
      </c>
      <c r="K256" s="25">
        <v>3</v>
      </c>
      <c r="L256" s="26">
        <v>3</v>
      </c>
      <c r="M256" s="26">
        <v>3</v>
      </c>
      <c r="N256" s="26">
        <v>1</v>
      </c>
      <c r="Q256" s="27">
        <f t="shared" si="18"/>
        <v>-1.9350721573572014</v>
      </c>
      <c r="R256" s="27">
        <f t="shared" si="19"/>
        <v>0.14441384792596468</v>
      </c>
      <c r="S256" s="27">
        <f t="shared" si="20"/>
        <v>0.12619023108439983</v>
      </c>
      <c r="T256" s="27">
        <f t="shared" si="21"/>
        <v>0.87380976891560014</v>
      </c>
      <c r="U256" s="27">
        <f t="shared" si="22"/>
        <v>-5.8583104324981067E-2</v>
      </c>
      <c r="V256" s="3">
        <f t="shared" si="23"/>
        <v>0</v>
      </c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ht="15" x14ac:dyDescent="0.25">
      <c r="A257" s="25">
        <v>0</v>
      </c>
      <c r="B257" s="25">
        <v>16</v>
      </c>
      <c r="C257" s="25">
        <v>0</v>
      </c>
      <c r="D257" s="26">
        <v>41</v>
      </c>
      <c r="E257" s="25">
        <v>0</v>
      </c>
      <c r="F257" s="25">
        <v>50</v>
      </c>
      <c r="G257" s="25">
        <v>0</v>
      </c>
      <c r="H257" s="25">
        <v>0</v>
      </c>
      <c r="I257" s="25">
        <v>3</v>
      </c>
      <c r="J257" s="25">
        <v>0</v>
      </c>
      <c r="K257" s="25">
        <v>1</v>
      </c>
      <c r="L257" s="26">
        <v>5</v>
      </c>
      <c r="M257" s="26">
        <v>4</v>
      </c>
      <c r="N257" s="26">
        <v>0</v>
      </c>
      <c r="Q257" s="27">
        <f t="shared" si="18"/>
        <v>-3.5414034868504953</v>
      </c>
      <c r="R257" s="27">
        <f t="shared" si="19"/>
        <v>2.8972635820652713E-2</v>
      </c>
      <c r="S257" s="27">
        <f t="shared" si="20"/>
        <v>2.8156857444071589E-2</v>
      </c>
      <c r="T257" s="27">
        <f t="shared" si="21"/>
        <v>0.97184314255592841</v>
      </c>
      <c r="U257" s="27">
        <f t="shared" si="22"/>
        <v>-1.2403825423159719E-2</v>
      </c>
      <c r="V257" s="3">
        <f t="shared" si="23"/>
        <v>0</v>
      </c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ht="15" x14ac:dyDescent="0.25">
      <c r="A258" s="25">
        <v>0</v>
      </c>
      <c r="B258" s="25">
        <v>13</v>
      </c>
      <c r="C258" s="25">
        <v>0</v>
      </c>
      <c r="D258" s="26">
        <v>73</v>
      </c>
      <c r="E258" s="25">
        <v>2</v>
      </c>
      <c r="F258" s="25">
        <v>12</v>
      </c>
      <c r="G258" s="25">
        <v>0</v>
      </c>
      <c r="H258" s="25">
        <v>0</v>
      </c>
      <c r="I258" s="25">
        <v>3</v>
      </c>
      <c r="J258" s="25">
        <v>0</v>
      </c>
      <c r="K258" s="25">
        <v>2</v>
      </c>
      <c r="L258" s="26">
        <v>4</v>
      </c>
      <c r="M258" s="26">
        <v>2</v>
      </c>
      <c r="N258" s="26">
        <v>1</v>
      </c>
      <c r="Q258" s="27">
        <f t="shared" si="18"/>
        <v>-0.70856574465629407</v>
      </c>
      <c r="R258" s="27">
        <f t="shared" si="19"/>
        <v>0.4923498466980048</v>
      </c>
      <c r="S258" s="27">
        <f t="shared" si="20"/>
        <v>0.32991583561145887</v>
      </c>
      <c r="T258" s="27">
        <f t="shared" si="21"/>
        <v>0.67008416438854113</v>
      </c>
      <c r="U258" s="27">
        <f t="shared" si="22"/>
        <v>-0.17387064530828289</v>
      </c>
      <c r="V258" s="3">
        <f t="shared" si="23"/>
        <v>0</v>
      </c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ht="15" x14ac:dyDescent="0.25">
      <c r="A259" s="25">
        <v>0</v>
      </c>
      <c r="B259" s="25">
        <v>17</v>
      </c>
      <c r="C259" s="25">
        <v>0</v>
      </c>
      <c r="D259" s="26">
        <v>42</v>
      </c>
      <c r="E259" s="25">
        <v>0</v>
      </c>
      <c r="F259" s="25">
        <v>42</v>
      </c>
      <c r="G259" s="25">
        <v>0</v>
      </c>
      <c r="H259" s="25">
        <v>1</v>
      </c>
      <c r="I259" s="25">
        <v>3</v>
      </c>
      <c r="J259" s="25">
        <v>0</v>
      </c>
      <c r="K259" s="25">
        <v>2</v>
      </c>
      <c r="L259" s="26">
        <v>4</v>
      </c>
      <c r="M259" s="26">
        <v>4</v>
      </c>
      <c r="N259" s="26">
        <v>0</v>
      </c>
      <c r="Q259" s="27">
        <f t="shared" si="18"/>
        <v>-2.6880735219684513</v>
      </c>
      <c r="R259" s="27">
        <f t="shared" si="19"/>
        <v>6.801183655501257E-2</v>
      </c>
      <c r="S259" s="27">
        <f t="shared" si="20"/>
        <v>6.3680789132817189E-2</v>
      </c>
      <c r="T259" s="27">
        <f t="shared" si="21"/>
        <v>0.93631921086718284</v>
      </c>
      <c r="U259" s="27">
        <f t="shared" si="22"/>
        <v>-2.8576065915422215E-2</v>
      </c>
      <c r="V259" s="3">
        <f t="shared" si="23"/>
        <v>0</v>
      </c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ht="15" x14ac:dyDescent="0.25">
      <c r="A260" s="25">
        <v>0</v>
      </c>
      <c r="B260" s="25">
        <v>16</v>
      </c>
      <c r="C260" s="25">
        <v>1</v>
      </c>
      <c r="D260" s="26">
        <v>20</v>
      </c>
      <c r="E260" s="25">
        <v>0</v>
      </c>
      <c r="F260" s="25">
        <v>30</v>
      </c>
      <c r="G260" s="25">
        <v>0</v>
      </c>
      <c r="H260" s="25">
        <v>2</v>
      </c>
      <c r="I260" s="25">
        <v>3</v>
      </c>
      <c r="J260" s="25">
        <v>0</v>
      </c>
      <c r="K260" s="25">
        <v>1</v>
      </c>
      <c r="L260" s="26">
        <v>3</v>
      </c>
      <c r="M260" s="26">
        <v>2</v>
      </c>
      <c r="N260" s="26">
        <v>0</v>
      </c>
      <c r="Q260" s="27">
        <f t="shared" si="18"/>
        <v>-1.5955479861653816</v>
      </c>
      <c r="R260" s="27">
        <f t="shared" si="19"/>
        <v>0.20279736789610564</v>
      </c>
      <c r="S260" s="27">
        <f t="shared" si="20"/>
        <v>0.16860476528214577</v>
      </c>
      <c r="T260" s="27">
        <f t="shared" si="21"/>
        <v>0.83139523471785426</v>
      </c>
      <c r="U260" s="27">
        <f t="shared" si="22"/>
        <v>-8.0192469054811907E-2</v>
      </c>
      <c r="V260" s="3">
        <f t="shared" si="23"/>
        <v>0</v>
      </c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ht="15" x14ac:dyDescent="0.25">
      <c r="A261" s="25">
        <v>1</v>
      </c>
      <c r="B261" s="25">
        <v>13</v>
      </c>
      <c r="C261" s="25">
        <v>1</v>
      </c>
      <c r="D261" s="26">
        <v>30</v>
      </c>
      <c r="E261" s="25">
        <v>0</v>
      </c>
      <c r="F261" s="25">
        <v>44</v>
      </c>
      <c r="G261" s="25">
        <v>0</v>
      </c>
      <c r="H261" s="25">
        <v>0</v>
      </c>
      <c r="I261" s="25">
        <v>7</v>
      </c>
      <c r="J261" s="25">
        <v>0</v>
      </c>
      <c r="K261" s="25">
        <v>2</v>
      </c>
      <c r="L261" s="26">
        <v>3</v>
      </c>
      <c r="M261" s="26">
        <v>4</v>
      </c>
      <c r="N261" s="26">
        <v>0</v>
      </c>
      <c r="Q261" s="27">
        <f t="shared" si="18"/>
        <v>-0.35478322306694121</v>
      </c>
      <c r="R261" s="27">
        <f t="shared" si="19"/>
        <v>0.70132545791317891</v>
      </c>
      <c r="S261" s="27">
        <f t="shared" si="20"/>
        <v>0.41222298452726058</v>
      </c>
      <c r="T261" s="27">
        <f t="shared" si="21"/>
        <v>0.41222298452726058</v>
      </c>
      <c r="U261" s="27">
        <f t="shared" si="22"/>
        <v>-0.38486779670269133</v>
      </c>
      <c r="V261" s="3">
        <f t="shared" si="23"/>
        <v>1</v>
      </c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ht="15" x14ac:dyDescent="0.25">
      <c r="A262" s="25">
        <v>0</v>
      </c>
      <c r="B262" s="25">
        <v>16</v>
      </c>
      <c r="C262" s="25">
        <v>0</v>
      </c>
      <c r="D262" s="26">
        <v>53</v>
      </c>
      <c r="E262" s="25">
        <v>1</v>
      </c>
      <c r="F262" s="25">
        <v>33</v>
      </c>
      <c r="G262" s="25">
        <v>0</v>
      </c>
      <c r="H262" s="25">
        <v>0</v>
      </c>
      <c r="I262" s="25">
        <v>3</v>
      </c>
      <c r="J262" s="25">
        <v>0</v>
      </c>
      <c r="K262" s="25">
        <v>4</v>
      </c>
      <c r="L262" s="26">
        <v>3</v>
      </c>
      <c r="M262" s="26">
        <v>4</v>
      </c>
      <c r="N262" s="26">
        <v>1</v>
      </c>
      <c r="Q262" s="27">
        <f t="shared" ref="Q262:Q301" si="24">A$2+SUMPRODUCT(B$2:N$2,B262:N262)</f>
        <v>-1.3978888060729324</v>
      </c>
      <c r="R262" s="27">
        <f t="shared" ref="R262:R301" si="25">EXP(Q262)</f>
        <v>0.24711812789983006</v>
      </c>
      <c r="S262" s="27">
        <f t="shared" ref="S262:S301" si="26">R262/(1+R262)</f>
        <v>0.19815133977402891</v>
      </c>
      <c r="T262" s="27">
        <f t="shared" ref="T262:T301" si="27">IF(A262=1,S262,1-S262)</f>
        <v>0.80184866022597112</v>
      </c>
      <c r="U262" s="27">
        <f t="shared" ref="U262:U301" si="28">LOG(T262)</f>
        <v>-9.5907592103469386E-2</v>
      </c>
      <c r="V262" s="3">
        <f t="shared" ref="V262:V301" si="29">IF(S262&gt;Q$1,1,0)</f>
        <v>0</v>
      </c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ht="15" x14ac:dyDescent="0.25">
      <c r="A263" s="25">
        <v>1</v>
      </c>
      <c r="B263" s="25">
        <v>17</v>
      </c>
      <c r="C263" s="25">
        <v>0</v>
      </c>
      <c r="D263" s="26">
        <v>74</v>
      </c>
      <c r="E263" s="25">
        <v>2</v>
      </c>
      <c r="F263" s="25">
        <v>35</v>
      </c>
      <c r="G263" s="25">
        <v>1</v>
      </c>
      <c r="H263" s="25">
        <v>2</v>
      </c>
      <c r="I263" s="25">
        <v>3</v>
      </c>
      <c r="J263" s="25">
        <v>0</v>
      </c>
      <c r="K263" s="25">
        <v>2</v>
      </c>
      <c r="L263" s="26">
        <v>3</v>
      </c>
      <c r="M263" s="26">
        <v>2</v>
      </c>
      <c r="N263" s="26">
        <v>0</v>
      </c>
      <c r="Q263" s="27">
        <f t="shared" si="24"/>
        <v>-0.17329066718612385</v>
      </c>
      <c r="R263" s="27">
        <f t="shared" si="25"/>
        <v>0.8408931592703015</v>
      </c>
      <c r="S263" s="27">
        <f t="shared" si="26"/>
        <v>0.45678542235640507</v>
      </c>
      <c r="T263" s="27">
        <f t="shared" si="27"/>
        <v>0.45678542235640507</v>
      </c>
      <c r="U263" s="27">
        <f t="shared" si="28"/>
        <v>-0.34028776441893677</v>
      </c>
      <c r="V263" s="3">
        <f t="shared" si="29"/>
        <v>1</v>
      </c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ht="15" x14ac:dyDescent="0.25">
      <c r="A264" s="25">
        <v>0</v>
      </c>
      <c r="B264" s="25">
        <v>15</v>
      </c>
      <c r="C264" s="25">
        <v>0</v>
      </c>
      <c r="D264" s="26">
        <v>57</v>
      </c>
      <c r="E264" s="25">
        <v>0</v>
      </c>
      <c r="F264" s="25">
        <v>47</v>
      </c>
      <c r="G264" s="25">
        <v>0</v>
      </c>
      <c r="H264" s="25">
        <v>0</v>
      </c>
      <c r="I264" s="25">
        <v>3</v>
      </c>
      <c r="J264" s="25">
        <v>0</v>
      </c>
      <c r="K264" s="25">
        <v>2</v>
      </c>
      <c r="L264" s="26">
        <v>5</v>
      </c>
      <c r="M264" s="26">
        <v>3</v>
      </c>
      <c r="N264" s="26">
        <v>1</v>
      </c>
      <c r="Q264" s="27">
        <f t="shared" si="24"/>
        <v>-3.6488801386669483</v>
      </c>
      <c r="R264" s="27">
        <f t="shared" si="25"/>
        <v>2.6020251542562045E-2</v>
      </c>
      <c r="S264" s="27">
        <f t="shared" si="26"/>
        <v>2.5360368378150533E-2</v>
      </c>
      <c r="T264" s="27">
        <f t="shared" si="27"/>
        <v>0.97463963162184952</v>
      </c>
      <c r="U264" s="27">
        <f t="shared" si="28"/>
        <v>-1.1155932945763504E-2</v>
      </c>
      <c r="V264" s="3">
        <f t="shared" si="29"/>
        <v>0</v>
      </c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ht="15" x14ac:dyDescent="0.25">
      <c r="A265" s="25">
        <v>0</v>
      </c>
      <c r="B265" s="25">
        <v>13</v>
      </c>
      <c r="C265" s="25">
        <v>1</v>
      </c>
      <c r="D265" s="26">
        <v>57</v>
      </c>
      <c r="E265" s="25">
        <v>0</v>
      </c>
      <c r="F265" s="25">
        <v>8</v>
      </c>
      <c r="G265" s="25">
        <v>0</v>
      </c>
      <c r="H265" s="25">
        <v>0</v>
      </c>
      <c r="I265" s="25">
        <v>3</v>
      </c>
      <c r="J265" s="25">
        <v>0</v>
      </c>
      <c r="K265" s="25">
        <v>2</v>
      </c>
      <c r="L265" s="26">
        <v>3</v>
      </c>
      <c r="M265" s="26">
        <v>4</v>
      </c>
      <c r="N265" s="26">
        <v>1</v>
      </c>
      <c r="Q265" s="27">
        <f t="shared" si="24"/>
        <v>-2.1303229795384948</v>
      </c>
      <c r="R265" s="27">
        <f t="shared" si="25"/>
        <v>0.1187989180357206</v>
      </c>
      <c r="S265" s="27">
        <f t="shared" si="26"/>
        <v>0.10618433403948611</v>
      </c>
      <c r="T265" s="27">
        <f t="shared" si="27"/>
        <v>0.89381566596051387</v>
      </c>
      <c r="U265" s="27">
        <f t="shared" si="28"/>
        <v>-4.8752037703651802E-2</v>
      </c>
      <c r="V265" s="3">
        <f t="shared" si="29"/>
        <v>0</v>
      </c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ht="15" x14ac:dyDescent="0.25">
      <c r="A266" s="25">
        <v>1</v>
      </c>
      <c r="B266" s="25">
        <v>18</v>
      </c>
      <c r="C266" s="25">
        <v>1</v>
      </c>
      <c r="D266" s="26">
        <v>77</v>
      </c>
      <c r="E266" s="25">
        <v>1</v>
      </c>
      <c r="F266" s="25">
        <v>50</v>
      </c>
      <c r="G266" s="25">
        <v>0</v>
      </c>
      <c r="H266" s="25">
        <v>2</v>
      </c>
      <c r="I266" s="25">
        <v>3</v>
      </c>
      <c r="J266" s="25">
        <v>1</v>
      </c>
      <c r="K266" s="25">
        <v>2</v>
      </c>
      <c r="L266" s="26">
        <v>3</v>
      </c>
      <c r="M266" s="26">
        <v>1</v>
      </c>
      <c r="N266" s="26">
        <v>0</v>
      </c>
      <c r="Q266" s="27">
        <f t="shared" si="24"/>
        <v>1.7188322690613269</v>
      </c>
      <c r="R266" s="27">
        <f t="shared" si="25"/>
        <v>5.5780110436478658</v>
      </c>
      <c r="S266" s="27">
        <f t="shared" si="26"/>
        <v>0.84797836407318561</v>
      </c>
      <c r="T266" s="27">
        <f t="shared" si="27"/>
        <v>0.84797836407318561</v>
      </c>
      <c r="U266" s="27">
        <f t="shared" si="28"/>
        <v>-7.1615228502128286E-2</v>
      </c>
      <c r="V266" s="3">
        <f t="shared" si="29"/>
        <v>1</v>
      </c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ht="15" x14ac:dyDescent="0.25">
      <c r="A267" s="25">
        <v>1</v>
      </c>
      <c r="B267" s="25">
        <v>18</v>
      </c>
      <c r="C267" s="25">
        <v>1</v>
      </c>
      <c r="D267" s="26">
        <v>40</v>
      </c>
      <c r="E267" s="25">
        <v>0</v>
      </c>
      <c r="F267" s="25">
        <v>18</v>
      </c>
      <c r="G267" s="25">
        <v>0</v>
      </c>
      <c r="H267" s="25">
        <v>0</v>
      </c>
      <c r="I267" s="25">
        <v>6</v>
      </c>
      <c r="J267" s="25">
        <v>1</v>
      </c>
      <c r="K267" s="25">
        <v>3</v>
      </c>
      <c r="L267" s="26">
        <v>3</v>
      </c>
      <c r="M267" s="26">
        <v>1</v>
      </c>
      <c r="N267" s="26">
        <v>1</v>
      </c>
      <c r="Q267" s="27">
        <f t="shared" si="24"/>
        <v>1.1266237474146887</v>
      </c>
      <c r="R267" s="27">
        <f t="shared" si="25"/>
        <v>3.0852224058434152</v>
      </c>
      <c r="S267" s="27">
        <f t="shared" si="26"/>
        <v>0.7552152855693679</v>
      </c>
      <c r="T267" s="27">
        <f t="shared" si="27"/>
        <v>0.7552152855693679</v>
      </c>
      <c r="U267" s="27">
        <f t="shared" si="28"/>
        <v>-0.12192922849382255</v>
      </c>
      <c r="V267" s="3">
        <f t="shared" si="29"/>
        <v>1</v>
      </c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ht="15" x14ac:dyDescent="0.25">
      <c r="A268" s="25">
        <v>1</v>
      </c>
      <c r="B268" s="25">
        <v>13</v>
      </c>
      <c r="C268" s="25">
        <v>1</v>
      </c>
      <c r="D268" s="26">
        <v>46</v>
      </c>
      <c r="E268" s="25">
        <v>1</v>
      </c>
      <c r="F268" s="25">
        <v>46</v>
      </c>
      <c r="G268" s="25">
        <v>1</v>
      </c>
      <c r="H268" s="25">
        <v>0</v>
      </c>
      <c r="I268" s="25">
        <v>6</v>
      </c>
      <c r="J268" s="25">
        <v>0</v>
      </c>
      <c r="K268" s="25">
        <v>4</v>
      </c>
      <c r="L268" s="26">
        <v>5</v>
      </c>
      <c r="M268" s="26">
        <v>3</v>
      </c>
      <c r="N268" s="26">
        <v>1</v>
      </c>
      <c r="Q268" s="27">
        <f t="shared" si="24"/>
        <v>-1.1224281344813964</v>
      </c>
      <c r="R268" s="27">
        <f t="shared" si="25"/>
        <v>0.3254885044713598</v>
      </c>
      <c r="S268" s="27">
        <f t="shared" si="26"/>
        <v>0.24556116735329464</v>
      </c>
      <c r="T268" s="27">
        <f t="shared" si="27"/>
        <v>0.24556116735329464</v>
      </c>
      <c r="U268" s="27">
        <f t="shared" si="28"/>
        <v>-0.60984031072955891</v>
      </c>
      <c r="V268" s="3">
        <f t="shared" si="29"/>
        <v>0</v>
      </c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ht="15" x14ac:dyDescent="0.25">
      <c r="A269" s="25">
        <v>1</v>
      </c>
      <c r="B269" s="25">
        <v>16</v>
      </c>
      <c r="C269" s="25">
        <v>1</v>
      </c>
      <c r="D269" s="26">
        <v>78</v>
      </c>
      <c r="E269" s="25">
        <v>0</v>
      </c>
      <c r="F269" s="25">
        <v>1</v>
      </c>
      <c r="G269" s="25">
        <v>0</v>
      </c>
      <c r="H269" s="25">
        <v>0</v>
      </c>
      <c r="I269" s="25">
        <v>7</v>
      </c>
      <c r="J269" s="25">
        <v>0</v>
      </c>
      <c r="K269" s="25">
        <v>1</v>
      </c>
      <c r="L269" s="26">
        <v>3</v>
      </c>
      <c r="M269" s="26">
        <v>3</v>
      </c>
      <c r="N269" s="26">
        <v>1</v>
      </c>
      <c r="Q269" s="27">
        <f t="shared" si="24"/>
        <v>7.5592734082007951E-2</v>
      </c>
      <c r="R269" s="27">
        <f t="shared" si="25"/>
        <v>1.0785232389432429</v>
      </c>
      <c r="S269" s="27">
        <f t="shared" si="26"/>
        <v>0.51888918956305863</v>
      </c>
      <c r="T269" s="27">
        <f t="shared" si="27"/>
        <v>0.51888918956305863</v>
      </c>
      <c r="U269" s="27">
        <f t="shared" si="28"/>
        <v>-0.28492537721799766</v>
      </c>
      <c r="V269" s="3">
        <f t="shared" si="29"/>
        <v>1</v>
      </c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ht="15" x14ac:dyDescent="0.25">
      <c r="A270" s="25">
        <v>0</v>
      </c>
      <c r="B270" s="25">
        <v>15</v>
      </c>
      <c r="C270" s="25">
        <v>1</v>
      </c>
      <c r="D270" s="26">
        <v>59</v>
      </c>
      <c r="E270" s="25">
        <v>0</v>
      </c>
      <c r="F270" s="25">
        <v>35</v>
      </c>
      <c r="G270" s="25">
        <v>0</v>
      </c>
      <c r="H270" s="25">
        <v>0</v>
      </c>
      <c r="I270" s="25">
        <v>3</v>
      </c>
      <c r="J270" s="25">
        <v>0</v>
      </c>
      <c r="K270" s="25">
        <v>4</v>
      </c>
      <c r="L270" s="26">
        <v>4</v>
      </c>
      <c r="M270" s="26">
        <v>3</v>
      </c>
      <c r="N270" s="26">
        <v>0</v>
      </c>
      <c r="Q270" s="27">
        <f t="shared" si="24"/>
        <v>-2.3505453069428581</v>
      </c>
      <c r="R270" s="27">
        <f t="shared" si="25"/>
        <v>9.53171709261528E-2</v>
      </c>
      <c r="S270" s="27">
        <f t="shared" si="26"/>
        <v>8.702243830027491E-2</v>
      </c>
      <c r="T270" s="27">
        <f t="shared" si="27"/>
        <v>0.9129775616997251</v>
      </c>
      <c r="U270" s="27">
        <f t="shared" si="28"/>
        <v>-3.9539896014158131E-2</v>
      </c>
      <c r="V270" s="3">
        <f t="shared" si="29"/>
        <v>0</v>
      </c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ht="15" x14ac:dyDescent="0.25">
      <c r="A271" s="25">
        <v>1</v>
      </c>
      <c r="B271" s="25">
        <v>17</v>
      </c>
      <c r="C271" s="25">
        <v>1</v>
      </c>
      <c r="D271" s="26">
        <v>75</v>
      </c>
      <c r="E271" s="25">
        <v>1</v>
      </c>
      <c r="F271" s="25">
        <v>24</v>
      </c>
      <c r="G271" s="25">
        <v>0</v>
      </c>
      <c r="H271" s="25">
        <v>2</v>
      </c>
      <c r="I271" s="25">
        <v>7</v>
      </c>
      <c r="J271" s="25">
        <v>1</v>
      </c>
      <c r="K271" s="25">
        <v>3</v>
      </c>
      <c r="L271" s="26">
        <v>3</v>
      </c>
      <c r="M271" s="26">
        <v>2</v>
      </c>
      <c r="N271" s="26">
        <v>1</v>
      </c>
      <c r="Q271" s="27">
        <f t="shared" si="24"/>
        <v>3.7223296770455958</v>
      </c>
      <c r="R271" s="27">
        <f t="shared" si="25"/>
        <v>41.360638886461039</v>
      </c>
      <c r="S271" s="27">
        <f t="shared" si="26"/>
        <v>0.97639317946359838</v>
      </c>
      <c r="T271" s="27">
        <f t="shared" si="27"/>
        <v>0.97639317946359838</v>
      </c>
      <c r="U271" s="27">
        <f t="shared" si="28"/>
        <v>-1.0375262982490009E-2</v>
      </c>
      <c r="V271" s="3">
        <f t="shared" si="29"/>
        <v>1</v>
      </c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ht="15" x14ac:dyDescent="0.25">
      <c r="A272" s="25">
        <v>0</v>
      </c>
      <c r="B272" s="25">
        <v>15</v>
      </c>
      <c r="C272" s="25">
        <v>1</v>
      </c>
      <c r="D272" s="26">
        <v>54</v>
      </c>
      <c r="E272" s="25">
        <v>0</v>
      </c>
      <c r="F272" s="25">
        <v>1</v>
      </c>
      <c r="G272" s="25">
        <v>0</v>
      </c>
      <c r="H272" s="25">
        <v>2</v>
      </c>
      <c r="I272" s="25">
        <v>6</v>
      </c>
      <c r="J272" s="25">
        <v>0</v>
      </c>
      <c r="K272" s="25">
        <v>1</v>
      </c>
      <c r="L272" s="26">
        <v>5</v>
      </c>
      <c r="M272" s="26">
        <v>1</v>
      </c>
      <c r="N272" s="26">
        <v>0</v>
      </c>
      <c r="Q272" s="27">
        <f t="shared" si="24"/>
        <v>-0.67656901003032255</v>
      </c>
      <c r="R272" s="27">
        <f t="shared" si="25"/>
        <v>0.5083581754676878</v>
      </c>
      <c r="S272" s="27">
        <f t="shared" si="26"/>
        <v>0.33702749369198343</v>
      </c>
      <c r="T272" s="27">
        <f t="shared" si="27"/>
        <v>0.66297250630801652</v>
      </c>
      <c r="U272" s="27">
        <f t="shared" si="28"/>
        <v>-0.17850448155947649</v>
      </c>
      <c r="V272" s="3">
        <f t="shared" si="29"/>
        <v>0</v>
      </c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ht="15" x14ac:dyDescent="0.25">
      <c r="A273" s="25">
        <v>1</v>
      </c>
      <c r="B273" s="25">
        <v>13</v>
      </c>
      <c r="C273" s="25">
        <v>1</v>
      </c>
      <c r="D273" s="26">
        <v>42</v>
      </c>
      <c r="E273" s="25">
        <v>2</v>
      </c>
      <c r="F273" s="25">
        <v>18</v>
      </c>
      <c r="G273" s="25">
        <v>0</v>
      </c>
      <c r="H273" s="25">
        <v>0</v>
      </c>
      <c r="I273" s="25">
        <v>7</v>
      </c>
      <c r="J273" s="25">
        <v>1</v>
      </c>
      <c r="K273" s="25">
        <v>1</v>
      </c>
      <c r="L273" s="26">
        <v>4</v>
      </c>
      <c r="M273" s="26">
        <v>4</v>
      </c>
      <c r="N273" s="26">
        <v>0</v>
      </c>
      <c r="Q273" s="27">
        <f t="shared" si="24"/>
        <v>3.6931282907069738</v>
      </c>
      <c r="R273" s="27">
        <f t="shared" si="25"/>
        <v>40.17031502786368</v>
      </c>
      <c r="S273" s="27">
        <f t="shared" si="26"/>
        <v>0.97571065464708717</v>
      </c>
      <c r="T273" s="27">
        <f t="shared" si="27"/>
        <v>0.97571065464708717</v>
      </c>
      <c r="U273" s="27">
        <f t="shared" si="28"/>
        <v>-1.0678952538825904E-2</v>
      </c>
      <c r="V273" s="3">
        <f t="shared" si="29"/>
        <v>1</v>
      </c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ht="15" x14ac:dyDescent="0.25">
      <c r="A274" s="25">
        <v>0</v>
      </c>
      <c r="B274" s="25">
        <v>18</v>
      </c>
      <c r="C274" s="25">
        <v>0</v>
      </c>
      <c r="D274" s="26">
        <v>44</v>
      </c>
      <c r="E274" s="25">
        <v>0</v>
      </c>
      <c r="F274" s="25">
        <v>44</v>
      </c>
      <c r="G274" s="25">
        <v>0</v>
      </c>
      <c r="H274" s="25">
        <v>0</v>
      </c>
      <c r="I274" s="25">
        <v>3</v>
      </c>
      <c r="J274" s="25">
        <v>0</v>
      </c>
      <c r="K274" s="25">
        <v>3</v>
      </c>
      <c r="L274" s="26">
        <v>4</v>
      </c>
      <c r="M274" s="26">
        <v>3</v>
      </c>
      <c r="N274" s="26">
        <v>1</v>
      </c>
      <c r="Q274" s="27">
        <f t="shared" si="24"/>
        <v>-3.0960960693157098</v>
      </c>
      <c r="R274" s="27">
        <f t="shared" si="25"/>
        <v>4.5225415094369663E-2</v>
      </c>
      <c r="S274" s="27">
        <f t="shared" si="26"/>
        <v>4.3268575793563559E-2</v>
      </c>
      <c r="T274" s="27">
        <f t="shared" si="27"/>
        <v>0.95673142420643642</v>
      </c>
      <c r="U274" s="27">
        <f t="shared" si="28"/>
        <v>-1.9209961236160929E-2</v>
      </c>
      <c r="V274" s="3">
        <f t="shared" si="29"/>
        <v>0</v>
      </c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ht="15" x14ac:dyDescent="0.25">
      <c r="A275" s="25">
        <v>1</v>
      </c>
      <c r="B275" s="25">
        <v>15</v>
      </c>
      <c r="C275" s="25">
        <v>1</v>
      </c>
      <c r="D275" s="26">
        <v>52</v>
      </c>
      <c r="E275" s="25">
        <v>2</v>
      </c>
      <c r="F275" s="25">
        <v>15</v>
      </c>
      <c r="G275" s="25">
        <v>0</v>
      </c>
      <c r="H275" s="25">
        <v>0</v>
      </c>
      <c r="I275" s="25">
        <v>3</v>
      </c>
      <c r="J275" s="25">
        <v>0</v>
      </c>
      <c r="K275" s="25">
        <v>2</v>
      </c>
      <c r="L275" s="26">
        <v>5</v>
      </c>
      <c r="M275" s="26">
        <v>3</v>
      </c>
      <c r="N275" s="26">
        <v>1</v>
      </c>
      <c r="Q275" s="27">
        <f t="shared" si="24"/>
        <v>-0.30796710286328466</v>
      </c>
      <c r="R275" s="27">
        <f t="shared" si="25"/>
        <v>0.73493949501643441</v>
      </c>
      <c r="S275" s="27">
        <f t="shared" si="26"/>
        <v>0.42361102339737366</v>
      </c>
      <c r="T275" s="27">
        <f t="shared" si="27"/>
        <v>0.42361102339737366</v>
      </c>
      <c r="U275" s="27">
        <f t="shared" si="28"/>
        <v>-0.37303274701034883</v>
      </c>
      <c r="V275" s="3">
        <f t="shared" si="29"/>
        <v>1</v>
      </c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ht="15" x14ac:dyDescent="0.25">
      <c r="A276" s="25">
        <v>0</v>
      </c>
      <c r="B276" s="25">
        <v>14</v>
      </c>
      <c r="C276" s="25">
        <v>1</v>
      </c>
      <c r="D276" s="26">
        <v>69</v>
      </c>
      <c r="E276" s="25">
        <v>0</v>
      </c>
      <c r="F276" s="25">
        <v>40</v>
      </c>
      <c r="G276" s="25">
        <v>0</v>
      </c>
      <c r="H276" s="25">
        <v>2</v>
      </c>
      <c r="I276" s="25">
        <v>7</v>
      </c>
      <c r="J276" s="25">
        <v>0</v>
      </c>
      <c r="K276" s="25">
        <v>1</v>
      </c>
      <c r="L276" s="26">
        <v>4</v>
      </c>
      <c r="M276" s="26">
        <v>3</v>
      </c>
      <c r="N276" s="26">
        <v>1</v>
      </c>
      <c r="Q276" s="27">
        <f t="shared" si="24"/>
        <v>3.7750044693969365E-2</v>
      </c>
      <c r="R276" s="27">
        <f t="shared" si="25"/>
        <v>1.0384716289413425</v>
      </c>
      <c r="S276" s="27">
        <f t="shared" si="26"/>
        <v>0.50943639057692514</v>
      </c>
      <c r="T276" s="27">
        <f t="shared" si="27"/>
        <v>0.49056360942307486</v>
      </c>
      <c r="U276" s="27">
        <f t="shared" si="28"/>
        <v>-0.30930467140261575</v>
      </c>
      <c r="V276" s="3">
        <f t="shared" si="29"/>
        <v>1</v>
      </c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ht="15" x14ac:dyDescent="0.25">
      <c r="A277" s="25">
        <v>0</v>
      </c>
      <c r="B277" s="25">
        <v>18</v>
      </c>
      <c r="C277" s="25">
        <v>0</v>
      </c>
      <c r="D277" s="26">
        <v>26</v>
      </c>
      <c r="E277" s="25">
        <v>1</v>
      </c>
      <c r="F277" s="25">
        <v>33</v>
      </c>
      <c r="G277" s="25">
        <v>0</v>
      </c>
      <c r="H277" s="25">
        <v>2</v>
      </c>
      <c r="I277" s="25">
        <v>3</v>
      </c>
      <c r="J277" s="25">
        <v>0</v>
      </c>
      <c r="K277" s="25">
        <v>3</v>
      </c>
      <c r="L277" s="26">
        <v>4</v>
      </c>
      <c r="M277" s="26">
        <v>1</v>
      </c>
      <c r="N277" s="26">
        <v>0</v>
      </c>
      <c r="Q277" s="27">
        <f t="shared" si="24"/>
        <v>-1.2108300148857123</v>
      </c>
      <c r="R277" s="27">
        <f t="shared" si="25"/>
        <v>0.29794987393840566</v>
      </c>
      <c r="S277" s="27">
        <f t="shared" si="26"/>
        <v>0.22955422233242953</v>
      </c>
      <c r="T277" s="27">
        <f t="shared" si="27"/>
        <v>0.7704457776675705</v>
      </c>
      <c r="U277" s="27">
        <f t="shared" si="28"/>
        <v>-0.11325792059046239</v>
      </c>
      <c r="V277" s="3">
        <f t="shared" si="29"/>
        <v>0</v>
      </c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ht="15" x14ac:dyDescent="0.25">
      <c r="A278" s="25">
        <v>0</v>
      </c>
      <c r="B278" s="25">
        <v>14</v>
      </c>
      <c r="C278" s="25">
        <v>0</v>
      </c>
      <c r="D278" s="26">
        <v>33</v>
      </c>
      <c r="E278" s="25">
        <v>0</v>
      </c>
      <c r="F278" s="25">
        <v>22</v>
      </c>
      <c r="G278" s="25">
        <v>0</v>
      </c>
      <c r="H278" s="25">
        <v>0</v>
      </c>
      <c r="I278" s="25">
        <v>3</v>
      </c>
      <c r="J278" s="25">
        <v>0</v>
      </c>
      <c r="K278" s="25">
        <v>2</v>
      </c>
      <c r="L278" s="26">
        <v>4</v>
      </c>
      <c r="M278" s="26">
        <v>3</v>
      </c>
      <c r="N278" s="26">
        <v>1</v>
      </c>
      <c r="Q278" s="27">
        <f t="shared" si="24"/>
        <v>-3.3635585586022261</v>
      </c>
      <c r="R278" s="27">
        <f t="shared" si="25"/>
        <v>3.4611871161756902E-2</v>
      </c>
      <c r="S278" s="27">
        <f t="shared" si="26"/>
        <v>3.3453966773928007E-2</v>
      </c>
      <c r="T278" s="27">
        <f t="shared" si="27"/>
        <v>0.96654603322607202</v>
      </c>
      <c r="U278" s="27">
        <f t="shared" si="28"/>
        <v>-1.4777457207093388E-2</v>
      </c>
      <c r="V278" s="3">
        <f t="shared" si="29"/>
        <v>0</v>
      </c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ht="15" x14ac:dyDescent="0.25">
      <c r="A279" s="25">
        <v>1</v>
      </c>
      <c r="B279" s="25">
        <v>14</v>
      </c>
      <c r="C279" s="25">
        <v>1</v>
      </c>
      <c r="D279" s="26">
        <v>32</v>
      </c>
      <c r="E279" s="25">
        <v>1</v>
      </c>
      <c r="F279" s="25">
        <v>23</v>
      </c>
      <c r="G279" s="25">
        <v>0</v>
      </c>
      <c r="H279" s="25">
        <v>2</v>
      </c>
      <c r="I279" s="25">
        <v>3</v>
      </c>
      <c r="J279" s="25">
        <v>0</v>
      </c>
      <c r="K279" s="25">
        <v>4</v>
      </c>
      <c r="L279" s="26">
        <v>4</v>
      </c>
      <c r="M279" s="26">
        <v>4</v>
      </c>
      <c r="N279" s="26">
        <v>0</v>
      </c>
      <c r="Q279" s="27">
        <f t="shared" si="24"/>
        <v>-0.48465272437449247</v>
      </c>
      <c r="R279" s="27">
        <f t="shared" si="25"/>
        <v>0.61591105052436457</v>
      </c>
      <c r="S279" s="27">
        <f t="shared" si="26"/>
        <v>0.38115405567930294</v>
      </c>
      <c r="T279" s="27">
        <f t="shared" si="27"/>
        <v>0.38115405567930294</v>
      </c>
      <c r="U279" s="27">
        <f t="shared" si="28"/>
        <v>-0.41889945474802076</v>
      </c>
      <c r="V279" s="3">
        <f t="shared" si="29"/>
        <v>0</v>
      </c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ht="15" x14ac:dyDescent="0.25">
      <c r="A280" s="25">
        <v>0</v>
      </c>
      <c r="B280" s="25">
        <v>14</v>
      </c>
      <c r="C280" s="25">
        <v>0</v>
      </c>
      <c r="D280" s="26">
        <v>85</v>
      </c>
      <c r="E280" s="25">
        <v>0</v>
      </c>
      <c r="F280" s="25">
        <v>42</v>
      </c>
      <c r="G280" s="25">
        <v>0</v>
      </c>
      <c r="H280" s="25">
        <v>0</v>
      </c>
      <c r="I280" s="25">
        <v>3</v>
      </c>
      <c r="J280" s="25">
        <v>0</v>
      </c>
      <c r="K280" s="25">
        <v>1</v>
      </c>
      <c r="L280" s="26">
        <v>5</v>
      </c>
      <c r="M280" s="26">
        <v>2</v>
      </c>
      <c r="N280" s="26">
        <v>1</v>
      </c>
      <c r="Q280" s="27">
        <f t="shared" si="24"/>
        <v>-3.6550386295020045</v>
      </c>
      <c r="R280" s="27">
        <f t="shared" si="25"/>
        <v>2.5860498485692274E-2</v>
      </c>
      <c r="S280" s="27">
        <f t="shared" si="26"/>
        <v>2.520859173724482E-2</v>
      </c>
      <c r="T280" s="27">
        <f t="shared" si="27"/>
        <v>0.97479140826275523</v>
      </c>
      <c r="U280" s="27">
        <f t="shared" si="28"/>
        <v>-1.1088307308937439E-2</v>
      </c>
      <c r="V280" s="3">
        <f t="shared" si="29"/>
        <v>0</v>
      </c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ht="15" x14ac:dyDescent="0.25">
      <c r="A281" s="25">
        <v>1</v>
      </c>
      <c r="B281" s="25">
        <v>18</v>
      </c>
      <c r="C281" s="25">
        <v>1</v>
      </c>
      <c r="D281" s="26">
        <v>30</v>
      </c>
      <c r="E281" s="25">
        <v>1</v>
      </c>
      <c r="F281" s="25">
        <v>19</v>
      </c>
      <c r="G281" s="25">
        <v>0</v>
      </c>
      <c r="H281" s="25">
        <v>0</v>
      </c>
      <c r="I281" s="25">
        <v>7</v>
      </c>
      <c r="J281" s="25">
        <v>1</v>
      </c>
      <c r="K281" s="25">
        <v>1</v>
      </c>
      <c r="L281" s="26">
        <v>3</v>
      </c>
      <c r="M281" s="26">
        <v>2</v>
      </c>
      <c r="N281" s="26">
        <v>0</v>
      </c>
      <c r="Q281" s="27">
        <f t="shared" si="24"/>
        <v>2.9286064231568503</v>
      </c>
      <c r="R281" s="27">
        <f t="shared" si="25"/>
        <v>18.701550281098704</v>
      </c>
      <c r="S281" s="27">
        <f t="shared" si="26"/>
        <v>0.94924257300912096</v>
      </c>
      <c r="T281" s="27">
        <f t="shared" si="27"/>
        <v>0.94924257300912096</v>
      </c>
      <c r="U281" s="27">
        <f t="shared" si="28"/>
        <v>-2.2622792148422499E-2</v>
      </c>
      <c r="V281" s="3">
        <f t="shared" si="29"/>
        <v>1</v>
      </c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ht="15" x14ac:dyDescent="0.25">
      <c r="A282" s="25">
        <v>0</v>
      </c>
      <c r="B282" s="25">
        <v>14</v>
      </c>
      <c r="C282" s="25">
        <v>1</v>
      </c>
      <c r="D282" s="26">
        <v>29</v>
      </c>
      <c r="E282" s="25">
        <v>0</v>
      </c>
      <c r="F282" s="25">
        <v>8</v>
      </c>
      <c r="G282" s="25">
        <v>0</v>
      </c>
      <c r="H282" s="25">
        <v>0</v>
      </c>
      <c r="I282" s="25">
        <v>3</v>
      </c>
      <c r="J282" s="25">
        <v>0</v>
      </c>
      <c r="K282" s="25">
        <v>3</v>
      </c>
      <c r="L282" s="26">
        <v>3</v>
      </c>
      <c r="M282" s="26">
        <v>4</v>
      </c>
      <c r="N282" s="26">
        <v>0</v>
      </c>
      <c r="Q282" s="27">
        <f t="shared" si="24"/>
        <v>-2.0597101413128174</v>
      </c>
      <c r="R282" s="27">
        <f t="shared" si="25"/>
        <v>0.12749091888994557</v>
      </c>
      <c r="S282" s="27">
        <f t="shared" si="26"/>
        <v>0.11307489643948961</v>
      </c>
      <c r="T282" s="27">
        <f t="shared" si="27"/>
        <v>0.88692510356051035</v>
      </c>
      <c r="U282" s="27">
        <f t="shared" si="28"/>
        <v>-5.2113052641467199E-2</v>
      </c>
      <c r="V282" s="3">
        <f t="shared" si="29"/>
        <v>0</v>
      </c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ht="15" x14ac:dyDescent="0.25">
      <c r="A283" s="25">
        <v>1</v>
      </c>
      <c r="B283" s="25">
        <v>15</v>
      </c>
      <c r="C283" s="25">
        <v>0</v>
      </c>
      <c r="D283" s="26">
        <v>95</v>
      </c>
      <c r="E283" s="25">
        <v>1</v>
      </c>
      <c r="F283" s="25">
        <v>30</v>
      </c>
      <c r="G283" s="25">
        <v>0</v>
      </c>
      <c r="H283" s="25">
        <v>1</v>
      </c>
      <c r="I283" s="25">
        <v>7</v>
      </c>
      <c r="J283" s="25">
        <v>1</v>
      </c>
      <c r="K283" s="25">
        <v>1</v>
      </c>
      <c r="L283" s="26">
        <v>3</v>
      </c>
      <c r="M283" s="26">
        <v>4</v>
      </c>
      <c r="N283" s="26">
        <v>0</v>
      </c>
      <c r="Q283" s="27">
        <f t="shared" si="24"/>
        <v>2.7992542679123229</v>
      </c>
      <c r="R283" s="27">
        <f t="shared" si="25"/>
        <v>16.432388041761342</v>
      </c>
      <c r="S283" s="27">
        <f t="shared" si="26"/>
        <v>0.94263551283941238</v>
      </c>
      <c r="T283" s="27">
        <f t="shared" si="27"/>
        <v>0.94263551283941238</v>
      </c>
      <c r="U283" s="27">
        <f t="shared" si="28"/>
        <v>-2.5656202662881728E-2</v>
      </c>
      <c r="V283" s="3">
        <f t="shared" si="29"/>
        <v>1</v>
      </c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ht="15" x14ac:dyDescent="0.25">
      <c r="A284" s="25">
        <v>0</v>
      </c>
      <c r="B284" s="25">
        <v>18</v>
      </c>
      <c r="C284" s="25">
        <v>1</v>
      </c>
      <c r="D284" s="26">
        <v>69</v>
      </c>
      <c r="E284" s="25">
        <v>0</v>
      </c>
      <c r="F284" s="25">
        <v>35</v>
      </c>
      <c r="G284" s="25">
        <v>0</v>
      </c>
      <c r="H284" s="25">
        <v>0</v>
      </c>
      <c r="I284" s="25">
        <v>3</v>
      </c>
      <c r="J284" s="25">
        <v>0</v>
      </c>
      <c r="K284" s="25">
        <v>3</v>
      </c>
      <c r="L284" s="26">
        <v>5</v>
      </c>
      <c r="M284" s="26">
        <v>4</v>
      </c>
      <c r="N284" s="26">
        <v>1</v>
      </c>
      <c r="Q284" s="27">
        <f t="shared" si="24"/>
        <v>-2.5406675739379159</v>
      </c>
      <c r="R284" s="27">
        <f t="shared" si="25"/>
        <v>7.8813768207288748E-2</v>
      </c>
      <c r="S284" s="27">
        <f t="shared" si="26"/>
        <v>7.3055953242288502E-2</v>
      </c>
      <c r="T284" s="27">
        <f t="shared" si="27"/>
        <v>0.92694404675771147</v>
      </c>
      <c r="U284" s="27">
        <f t="shared" si="28"/>
        <v>-3.2946480437782658E-2</v>
      </c>
      <c r="V284" s="3">
        <f t="shared" si="29"/>
        <v>0</v>
      </c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ht="15" x14ac:dyDescent="0.25">
      <c r="A285" s="25">
        <v>1</v>
      </c>
      <c r="B285" s="25">
        <v>14</v>
      </c>
      <c r="C285" s="25">
        <v>1</v>
      </c>
      <c r="D285" s="26">
        <v>69</v>
      </c>
      <c r="E285" s="25">
        <v>1</v>
      </c>
      <c r="F285" s="25">
        <v>44</v>
      </c>
      <c r="G285" s="25">
        <v>0</v>
      </c>
      <c r="H285" s="25">
        <v>0</v>
      </c>
      <c r="I285" s="25">
        <v>7</v>
      </c>
      <c r="J285" s="25">
        <v>0</v>
      </c>
      <c r="K285" s="25">
        <v>3</v>
      </c>
      <c r="L285" s="26">
        <v>5</v>
      </c>
      <c r="M285" s="26">
        <v>1</v>
      </c>
      <c r="N285" s="26">
        <v>0</v>
      </c>
      <c r="Q285" s="27">
        <f t="shared" si="24"/>
        <v>0.29483064406531856</v>
      </c>
      <c r="R285" s="27">
        <f t="shared" si="25"/>
        <v>1.3428989115267129</v>
      </c>
      <c r="S285" s="27">
        <f t="shared" si="26"/>
        <v>0.57317834112255162</v>
      </c>
      <c r="T285" s="27">
        <f t="shared" si="27"/>
        <v>0.57317834112255162</v>
      </c>
      <c r="U285" s="27">
        <f t="shared" si="28"/>
        <v>-0.24171022879227488</v>
      </c>
      <c r="V285" s="3">
        <f t="shared" si="29"/>
        <v>1</v>
      </c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ht="15" x14ac:dyDescent="0.25">
      <c r="A286" s="25">
        <v>1</v>
      </c>
      <c r="B286" s="25">
        <v>18</v>
      </c>
      <c r="C286" s="25">
        <v>1</v>
      </c>
      <c r="D286" s="26">
        <v>61</v>
      </c>
      <c r="E286" s="25">
        <v>3</v>
      </c>
      <c r="F286" s="25">
        <v>31</v>
      </c>
      <c r="G286" s="25">
        <v>0</v>
      </c>
      <c r="H286" s="25">
        <v>1</v>
      </c>
      <c r="I286" s="25">
        <v>6</v>
      </c>
      <c r="J286" s="25">
        <v>0</v>
      </c>
      <c r="K286" s="25">
        <v>2</v>
      </c>
      <c r="L286" s="26">
        <v>3</v>
      </c>
      <c r="M286" s="26">
        <v>3</v>
      </c>
      <c r="N286" s="26">
        <v>0</v>
      </c>
      <c r="Q286" s="27">
        <f t="shared" si="24"/>
        <v>3.7928178054007757</v>
      </c>
      <c r="R286" s="27">
        <f t="shared" si="25"/>
        <v>44.381282063356998</v>
      </c>
      <c r="S286" s="27">
        <f t="shared" si="26"/>
        <v>0.97796448327299579</v>
      </c>
      <c r="T286" s="27">
        <f t="shared" si="27"/>
        <v>0.97796448327299579</v>
      </c>
      <c r="U286" s="27">
        <f t="shared" si="28"/>
        <v>-9.6769171946475187E-3</v>
      </c>
      <c r="V286" s="3">
        <f t="shared" si="29"/>
        <v>1</v>
      </c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ht="15" x14ac:dyDescent="0.25">
      <c r="A287" s="25">
        <v>1</v>
      </c>
      <c r="B287" s="25">
        <v>16</v>
      </c>
      <c r="C287" s="25">
        <v>0</v>
      </c>
      <c r="D287" s="26">
        <v>94</v>
      </c>
      <c r="E287" s="25">
        <v>2</v>
      </c>
      <c r="F287" s="25">
        <v>4</v>
      </c>
      <c r="G287" s="25">
        <v>1</v>
      </c>
      <c r="H287" s="25">
        <v>2</v>
      </c>
      <c r="I287" s="25">
        <v>6</v>
      </c>
      <c r="J287" s="25">
        <v>1</v>
      </c>
      <c r="K287" s="25">
        <v>1</v>
      </c>
      <c r="L287" s="26">
        <v>3</v>
      </c>
      <c r="M287" s="26">
        <v>1</v>
      </c>
      <c r="N287" s="26">
        <v>1</v>
      </c>
      <c r="Q287" s="27">
        <f t="shared" si="24"/>
        <v>2.9981336252572799</v>
      </c>
      <c r="R287" s="27">
        <f t="shared" si="25"/>
        <v>20.048084745151431</v>
      </c>
      <c r="S287" s="27">
        <f t="shared" si="26"/>
        <v>0.95248973899013034</v>
      </c>
      <c r="T287" s="27">
        <f t="shared" si="27"/>
        <v>0.95248973899013034</v>
      </c>
      <c r="U287" s="27">
        <f t="shared" si="28"/>
        <v>-2.113969420769064E-2</v>
      </c>
      <c r="V287" s="3">
        <f t="shared" si="29"/>
        <v>1</v>
      </c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ht="15" x14ac:dyDescent="0.25">
      <c r="A288" s="25">
        <v>0</v>
      </c>
      <c r="B288" s="25">
        <v>14</v>
      </c>
      <c r="C288" s="25">
        <v>1</v>
      </c>
      <c r="D288" s="26">
        <v>30</v>
      </c>
      <c r="E288" s="25">
        <v>0</v>
      </c>
      <c r="F288" s="25">
        <v>3</v>
      </c>
      <c r="G288" s="25">
        <v>0</v>
      </c>
      <c r="H288" s="25">
        <v>2</v>
      </c>
      <c r="I288" s="25">
        <v>7</v>
      </c>
      <c r="J288" s="25">
        <v>0</v>
      </c>
      <c r="K288" s="25">
        <v>4</v>
      </c>
      <c r="L288" s="26">
        <v>3</v>
      </c>
      <c r="M288" s="26">
        <v>1</v>
      </c>
      <c r="N288" s="26">
        <v>1</v>
      </c>
      <c r="Q288" s="27">
        <f t="shared" si="24"/>
        <v>0.35162197390837413</v>
      </c>
      <c r="R288" s="27">
        <f t="shared" si="25"/>
        <v>1.4213711067819186</v>
      </c>
      <c r="S288" s="27">
        <f t="shared" si="26"/>
        <v>0.58701084802773884</v>
      </c>
      <c r="T288" s="27">
        <f t="shared" si="27"/>
        <v>0.41298915197226116</v>
      </c>
      <c r="U288" s="27">
        <f t="shared" si="28"/>
        <v>-0.38406135585076911</v>
      </c>
      <c r="V288" s="3">
        <f t="shared" si="29"/>
        <v>1</v>
      </c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ht="15" x14ac:dyDescent="0.25">
      <c r="A289" s="25">
        <v>0</v>
      </c>
      <c r="B289" s="25">
        <v>14</v>
      </c>
      <c r="C289" s="25">
        <v>1</v>
      </c>
      <c r="D289" s="26">
        <v>45</v>
      </c>
      <c r="E289" s="25">
        <v>0</v>
      </c>
      <c r="F289" s="25">
        <v>49</v>
      </c>
      <c r="G289" s="25">
        <v>0</v>
      </c>
      <c r="H289" s="25">
        <v>0</v>
      </c>
      <c r="I289" s="25">
        <v>3</v>
      </c>
      <c r="J289" s="25">
        <v>0</v>
      </c>
      <c r="K289" s="25">
        <v>1</v>
      </c>
      <c r="L289" s="26">
        <v>3</v>
      </c>
      <c r="M289" s="26">
        <v>2</v>
      </c>
      <c r="N289" s="26">
        <v>0</v>
      </c>
      <c r="Q289" s="27">
        <f t="shared" si="24"/>
        <v>-2.3712442012330119</v>
      </c>
      <c r="R289" s="27">
        <f t="shared" si="25"/>
        <v>9.3364489768959294E-2</v>
      </c>
      <c r="S289" s="27">
        <f t="shared" si="26"/>
        <v>8.5391917007189705E-2</v>
      </c>
      <c r="T289" s="27">
        <f t="shared" si="27"/>
        <v>0.91460808299281027</v>
      </c>
      <c r="U289" s="27">
        <f t="shared" si="28"/>
        <v>-3.8764964792574089E-2</v>
      </c>
      <c r="V289" s="3">
        <f t="shared" si="29"/>
        <v>0</v>
      </c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ht="15" x14ac:dyDescent="0.25">
      <c r="A290" s="25">
        <v>1</v>
      </c>
      <c r="B290" s="25">
        <v>18</v>
      </c>
      <c r="C290" s="25">
        <v>1</v>
      </c>
      <c r="D290" s="26">
        <v>39</v>
      </c>
      <c r="E290" s="25">
        <v>0</v>
      </c>
      <c r="F290" s="25">
        <v>12</v>
      </c>
      <c r="G290" s="25">
        <v>0</v>
      </c>
      <c r="H290" s="25">
        <v>2</v>
      </c>
      <c r="I290" s="25">
        <v>7</v>
      </c>
      <c r="J290" s="25">
        <v>0</v>
      </c>
      <c r="K290" s="25">
        <v>2</v>
      </c>
      <c r="L290" s="26">
        <v>3</v>
      </c>
      <c r="M290" s="26">
        <v>2</v>
      </c>
      <c r="N290" s="26">
        <v>1</v>
      </c>
      <c r="Q290" s="27">
        <f t="shared" si="24"/>
        <v>0.61716889494904148</v>
      </c>
      <c r="R290" s="27">
        <f t="shared" si="25"/>
        <v>1.8536726640512349</v>
      </c>
      <c r="S290" s="27">
        <f t="shared" si="26"/>
        <v>0.64957438440737503</v>
      </c>
      <c r="T290" s="27">
        <f t="shared" si="27"/>
        <v>0.64957438440737503</v>
      </c>
      <c r="U290" s="27">
        <f t="shared" si="28"/>
        <v>-0.18737110958257247</v>
      </c>
      <c r="V290" s="3">
        <f t="shared" si="29"/>
        <v>1</v>
      </c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ht="15" x14ac:dyDescent="0.25">
      <c r="A291" s="25">
        <v>0</v>
      </c>
      <c r="B291" s="25">
        <v>15</v>
      </c>
      <c r="C291" s="25">
        <v>0</v>
      </c>
      <c r="D291" s="26">
        <v>51</v>
      </c>
      <c r="E291" s="25">
        <v>0</v>
      </c>
      <c r="F291" s="25">
        <v>23</v>
      </c>
      <c r="G291" s="25">
        <v>0</v>
      </c>
      <c r="H291" s="25">
        <v>0</v>
      </c>
      <c r="I291" s="25">
        <v>3</v>
      </c>
      <c r="J291" s="25">
        <v>0</v>
      </c>
      <c r="K291" s="25">
        <v>4</v>
      </c>
      <c r="L291" s="26">
        <v>5</v>
      </c>
      <c r="M291" s="26">
        <v>1</v>
      </c>
      <c r="N291" s="26">
        <v>0</v>
      </c>
      <c r="Q291" s="27">
        <f t="shared" si="24"/>
        <v>-3.5185607095097549</v>
      </c>
      <c r="R291" s="27">
        <f t="shared" si="25"/>
        <v>2.9642068026620144E-2</v>
      </c>
      <c r="S291" s="27">
        <f t="shared" si="26"/>
        <v>2.8788711093973858E-2</v>
      </c>
      <c r="T291" s="27">
        <f t="shared" si="27"/>
        <v>0.97121128890602615</v>
      </c>
      <c r="U291" s="27">
        <f t="shared" si="28"/>
        <v>-1.2686278203434228E-2</v>
      </c>
      <c r="V291" s="3">
        <f t="shared" si="29"/>
        <v>0</v>
      </c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ht="15" x14ac:dyDescent="0.25">
      <c r="A292" s="25">
        <v>1</v>
      </c>
      <c r="B292" s="25">
        <v>17</v>
      </c>
      <c r="C292" s="25">
        <v>1</v>
      </c>
      <c r="D292" s="26">
        <v>37</v>
      </c>
      <c r="E292" s="25">
        <v>0</v>
      </c>
      <c r="F292" s="25">
        <v>1</v>
      </c>
      <c r="G292" s="25">
        <v>0</v>
      </c>
      <c r="H292" s="25">
        <v>0</v>
      </c>
      <c r="I292" s="25">
        <v>6</v>
      </c>
      <c r="J292" s="25">
        <v>1</v>
      </c>
      <c r="K292" s="25">
        <v>2</v>
      </c>
      <c r="L292" s="26">
        <v>3</v>
      </c>
      <c r="M292" s="26">
        <v>2</v>
      </c>
      <c r="N292" s="26">
        <v>1</v>
      </c>
      <c r="Q292" s="27">
        <f t="shared" si="24"/>
        <v>1.1471875446069006</v>
      </c>
      <c r="R292" s="27">
        <f t="shared" si="25"/>
        <v>3.1493231118105074</v>
      </c>
      <c r="S292" s="27">
        <f t="shared" si="26"/>
        <v>0.75899683561551756</v>
      </c>
      <c r="T292" s="27">
        <f t="shared" si="27"/>
        <v>0.75899683561551756</v>
      </c>
      <c r="U292" s="27">
        <f t="shared" si="28"/>
        <v>-0.11976003474692297</v>
      </c>
      <c r="V292" s="3">
        <f t="shared" si="29"/>
        <v>1</v>
      </c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ht="15" x14ac:dyDescent="0.25">
      <c r="A293" s="25">
        <v>1</v>
      </c>
      <c r="B293" s="25">
        <v>13</v>
      </c>
      <c r="C293" s="25">
        <v>1</v>
      </c>
      <c r="D293" s="26">
        <v>62</v>
      </c>
      <c r="E293" s="25">
        <v>2</v>
      </c>
      <c r="F293" s="25">
        <v>32</v>
      </c>
      <c r="G293" s="25">
        <v>0</v>
      </c>
      <c r="H293" s="25">
        <v>2</v>
      </c>
      <c r="I293" s="25">
        <v>7</v>
      </c>
      <c r="J293" s="25">
        <v>1</v>
      </c>
      <c r="K293" s="25">
        <v>2</v>
      </c>
      <c r="L293" s="26">
        <v>4</v>
      </c>
      <c r="M293" s="26">
        <v>3</v>
      </c>
      <c r="N293" s="26">
        <v>0</v>
      </c>
      <c r="Q293" s="27">
        <f t="shared" si="24"/>
        <v>4.3889602336853271</v>
      </c>
      <c r="R293" s="27">
        <f t="shared" si="25"/>
        <v>80.556615364858388</v>
      </c>
      <c r="S293" s="27">
        <f t="shared" si="26"/>
        <v>0.98773857895492212</v>
      </c>
      <c r="T293" s="27">
        <f t="shared" si="27"/>
        <v>0.98773857895492212</v>
      </c>
      <c r="U293" s="27">
        <f t="shared" si="28"/>
        <v>-5.3579832871449877E-3</v>
      </c>
      <c r="V293" s="3">
        <f t="shared" si="29"/>
        <v>1</v>
      </c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ht="15" x14ac:dyDescent="0.25">
      <c r="A294" s="25">
        <v>1</v>
      </c>
      <c r="B294" s="25">
        <v>15</v>
      </c>
      <c r="C294" s="25">
        <v>0</v>
      </c>
      <c r="D294" s="26">
        <v>85</v>
      </c>
      <c r="E294" s="25">
        <v>0</v>
      </c>
      <c r="F294" s="25">
        <v>50</v>
      </c>
      <c r="G294" s="25">
        <v>0</v>
      </c>
      <c r="H294" s="25">
        <v>0</v>
      </c>
      <c r="I294" s="25">
        <v>3</v>
      </c>
      <c r="J294" s="25">
        <v>1</v>
      </c>
      <c r="K294" s="25">
        <v>1</v>
      </c>
      <c r="L294" s="26">
        <v>4</v>
      </c>
      <c r="M294" s="26">
        <v>2</v>
      </c>
      <c r="N294" s="26">
        <v>0</v>
      </c>
      <c r="Q294" s="27">
        <f t="shared" si="24"/>
        <v>-1.4170866808821381</v>
      </c>
      <c r="R294" s="27">
        <f t="shared" si="25"/>
        <v>0.24241923372556248</v>
      </c>
      <c r="S294" s="27">
        <f t="shared" si="26"/>
        <v>0.19511870642780985</v>
      </c>
      <c r="T294" s="27">
        <f t="shared" si="27"/>
        <v>0.19511870642780985</v>
      </c>
      <c r="U294" s="27">
        <f t="shared" si="28"/>
        <v>-0.70970109191289066</v>
      </c>
      <c r="V294" s="3">
        <f t="shared" si="29"/>
        <v>0</v>
      </c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ht="15" x14ac:dyDescent="0.25">
      <c r="A295" s="25">
        <v>0</v>
      </c>
      <c r="B295" s="25">
        <v>16</v>
      </c>
      <c r="C295" s="25">
        <v>1</v>
      </c>
      <c r="D295" s="26">
        <v>33</v>
      </c>
      <c r="E295" s="25">
        <v>0</v>
      </c>
      <c r="F295" s="25">
        <v>37</v>
      </c>
      <c r="G295" s="25">
        <v>0</v>
      </c>
      <c r="H295" s="25">
        <v>0</v>
      </c>
      <c r="I295" s="25">
        <v>3</v>
      </c>
      <c r="J295" s="25">
        <v>0</v>
      </c>
      <c r="K295" s="25">
        <v>4</v>
      </c>
      <c r="L295" s="26">
        <v>4</v>
      </c>
      <c r="M295" s="26">
        <v>4</v>
      </c>
      <c r="N295" s="26">
        <v>1</v>
      </c>
      <c r="Q295" s="27">
        <f t="shared" si="24"/>
        <v>-2.4673976826157284</v>
      </c>
      <c r="R295" s="27">
        <f t="shared" si="25"/>
        <v>8.480526230588388E-2</v>
      </c>
      <c r="S295" s="27">
        <f t="shared" si="26"/>
        <v>7.817556316570598E-2</v>
      </c>
      <c r="T295" s="27">
        <f t="shared" si="27"/>
        <v>0.92182443683429405</v>
      </c>
      <c r="U295" s="27">
        <f t="shared" si="28"/>
        <v>-3.535178325682322E-2</v>
      </c>
      <c r="V295" s="3">
        <f t="shared" si="29"/>
        <v>0</v>
      </c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ht="15" x14ac:dyDescent="0.25">
      <c r="A296" s="25">
        <v>1</v>
      </c>
      <c r="B296" s="25">
        <v>17</v>
      </c>
      <c r="C296" s="25">
        <v>1</v>
      </c>
      <c r="D296" s="26">
        <v>26</v>
      </c>
      <c r="E296" s="25">
        <v>2</v>
      </c>
      <c r="F296" s="25">
        <v>24</v>
      </c>
      <c r="G296" s="25">
        <v>1</v>
      </c>
      <c r="H296" s="25">
        <v>2</v>
      </c>
      <c r="I296" s="25">
        <v>6</v>
      </c>
      <c r="J296" s="25">
        <v>0</v>
      </c>
      <c r="K296" s="25">
        <v>2</v>
      </c>
      <c r="L296" s="26">
        <v>5</v>
      </c>
      <c r="M296" s="26">
        <v>1</v>
      </c>
      <c r="N296" s="26">
        <v>0</v>
      </c>
      <c r="Q296" s="27">
        <f t="shared" si="24"/>
        <v>0.99562971100532582</v>
      </c>
      <c r="R296" s="27">
        <f t="shared" si="25"/>
        <v>2.7064280723363274</v>
      </c>
      <c r="S296" s="27">
        <f t="shared" si="26"/>
        <v>0.73019846048984427</v>
      </c>
      <c r="T296" s="27">
        <f t="shared" si="27"/>
        <v>0.73019846048984427</v>
      </c>
      <c r="U296" s="27">
        <f t="shared" si="28"/>
        <v>-0.13655908702785574</v>
      </c>
      <c r="V296" s="3">
        <f t="shared" si="29"/>
        <v>1</v>
      </c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ht="15" x14ac:dyDescent="0.25">
      <c r="A297" s="25">
        <v>1</v>
      </c>
      <c r="B297" s="25">
        <v>17</v>
      </c>
      <c r="C297" s="25">
        <v>0</v>
      </c>
      <c r="D297" s="26">
        <v>99</v>
      </c>
      <c r="E297" s="25">
        <v>0</v>
      </c>
      <c r="F297" s="25">
        <v>44</v>
      </c>
      <c r="G297" s="25">
        <v>0</v>
      </c>
      <c r="H297" s="25">
        <v>0</v>
      </c>
      <c r="I297" s="25">
        <v>7</v>
      </c>
      <c r="J297" s="25">
        <v>1</v>
      </c>
      <c r="K297" s="25">
        <v>4</v>
      </c>
      <c r="L297" s="26">
        <v>3</v>
      </c>
      <c r="M297" s="26">
        <v>3</v>
      </c>
      <c r="N297" s="26">
        <v>1</v>
      </c>
      <c r="Q297" s="27">
        <f t="shared" si="24"/>
        <v>1.2236244595731067</v>
      </c>
      <c r="R297" s="27">
        <f t="shared" si="25"/>
        <v>3.3994867337787711</v>
      </c>
      <c r="S297" s="27">
        <f t="shared" si="26"/>
        <v>0.77270075794930559</v>
      </c>
      <c r="T297" s="27">
        <f t="shared" si="27"/>
        <v>0.77270075794930559</v>
      </c>
      <c r="U297" s="27">
        <f t="shared" si="28"/>
        <v>-0.11198866175129644</v>
      </c>
      <c r="V297" s="3">
        <f t="shared" si="29"/>
        <v>1</v>
      </c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ht="15" x14ac:dyDescent="0.25">
      <c r="A298" s="25">
        <v>1</v>
      </c>
      <c r="B298" s="25">
        <v>17</v>
      </c>
      <c r="C298" s="25">
        <v>1</v>
      </c>
      <c r="D298" s="26">
        <v>39</v>
      </c>
      <c r="E298" s="25">
        <v>0</v>
      </c>
      <c r="F298" s="25">
        <v>49</v>
      </c>
      <c r="G298" s="25">
        <v>0</v>
      </c>
      <c r="H298" s="25">
        <v>0</v>
      </c>
      <c r="I298" s="25">
        <v>7</v>
      </c>
      <c r="J298" s="25">
        <v>0</v>
      </c>
      <c r="K298" s="25">
        <v>2</v>
      </c>
      <c r="L298" s="26">
        <v>5</v>
      </c>
      <c r="M298" s="26">
        <v>3</v>
      </c>
      <c r="N298" s="26">
        <v>0</v>
      </c>
      <c r="Q298" s="27">
        <f t="shared" si="24"/>
        <v>-0.85424790469759682</v>
      </c>
      <c r="R298" s="27">
        <f t="shared" si="25"/>
        <v>0.4256031648827916</v>
      </c>
      <c r="S298" s="27">
        <f t="shared" si="26"/>
        <v>0.29854252246822366</v>
      </c>
      <c r="T298" s="27">
        <f t="shared" si="27"/>
        <v>0.29854252246822366</v>
      </c>
      <c r="U298" s="27">
        <f t="shared" si="28"/>
        <v>-0.52499380202853363</v>
      </c>
      <c r="V298" s="3">
        <f t="shared" si="29"/>
        <v>0</v>
      </c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ht="15" x14ac:dyDescent="0.25">
      <c r="A299" s="25">
        <v>1</v>
      </c>
      <c r="B299" s="25">
        <v>17</v>
      </c>
      <c r="C299" s="25">
        <v>1</v>
      </c>
      <c r="D299" s="26">
        <v>20</v>
      </c>
      <c r="E299" s="25">
        <v>2</v>
      </c>
      <c r="F299" s="25">
        <v>44</v>
      </c>
      <c r="G299" s="25">
        <v>1</v>
      </c>
      <c r="H299" s="25">
        <v>0</v>
      </c>
      <c r="I299" s="25">
        <v>7</v>
      </c>
      <c r="J299" s="25">
        <v>0</v>
      </c>
      <c r="K299" s="25">
        <v>1</v>
      </c>
      <c r="L299" s="26">
        <v>5</v>
      </c>
      <c r="M299" s="26">
        <v>1</v>
      </c>
      <c r="N299" s="26">
        <v>1</v>
      </c>
      <c r="Q299" s="27">
        <f t="shared" si="24"/>
        <v>0.53686000119003996</v>
      </c>
      <c r="R299" s="27">
        <f t="shared" si="25"/>
        <v>1.7106270533965375</v>
      </c>
      <c r="S299" s="27">
        <f t="shared" si="26"/>
        <v>0.6310816721367275</v>
      </c>
      <c r="T299" s="27">
        <f t="shared" si="27"/>
        <v>0.6310816721367275</v>
      </c>
      <c r="U299" s="27">
        <f t="shared" si="28"/>
        <v>-0.19991443241509252</v>
      </c>
      <c r="V299" s="3">
        <f t="shared" si="29"/>
        <v>1</v>
      </c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ht="15" x14ac:dyDescent="0.25">
      <c r="A300" s="25">
        <v>1</v>
      </c>
      <c r="B300" s="25">
        <v>15</v>
      </c>
      <c r="C300" s="25">
        <v>1</v>
      </c>
      <c r="D300" s="26">
        <v>42</v>
      </c>
      <c r="E300" s="25">
        <v>1</v>
      </c>
      <c r="F300" s="25">
        <v>17</v>
      </c>
      <c r="G300" s="25">
        <v>0</v>
      </c>
      <c r="H300" s="25">
        <v>0</v>
      </c>
      <c r="I300" s="25">
        <v>7</v>
      </c>
      <c r="J300" s="25">
        <v>1</v>
      </c>
      <c r="K300" s="25">
        <v>3</v>
      </c>
      <c r="L300" s="26">
        <v>3</v>
      </c>
      <c r="M300" s="26">
        <v>2</v>
      </c>
      <c r="N300" s="26">
        <v>0</v>
      </c>
      <c r="Q300" s="27">
        <f t="shared" si="24"/>
        <v>2.8733902246538356</v>
      </c>
      <c r="R300" s="27">
        <f t="shared" si="25"/>
        <v>17.696913125017083</v>
      </c>
      <c r="S300" s="27">
        <f t="shared" si="26"/>
        <v>0.9465152352522852</v>
      </c>
      <c r="T300" s="27">
        <f t="shared" si="27"/>
        <v>0.9465152352522852</v>
      </c>
      <c r="U300" s="27">
        <f t="shared" si="28"/>
        <v>-2.3872391174302988E-2</v>
      </c>
      <c r="V300" s="3">
        <f t="shared" si="29"/>
        <v>1</v>
      </c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ht="15" x14ac:dyDescent="0.25">
      <c r="A301" s="25">
        <v>1</v>
      </c>
      <c r="B301" s="25">
        <v>18</v>
      </c>
      <c r="C301" s="25">
        <v>0</v>
      </c>
      <c r="D301" s="26">
        <v>74</v>
      </c>
      <c r="E301" s="25">
        <v>1</v>
      </c>
      <c r="F301" s="25">
        <v>35</v>
      </c>
      <c r="G301" s="25">
        <v>0</v>
      </c>
      <c r="H301" s="25">
        <v>2</v>
      </c>
      <c r="I301" s="25">
        <v>3</v>
      </c>
      <c r="J301" s="25">
        <v>0</v>
      </c>
      <c r="K301" s="25">
        <v>1</v>
      </c>
      <c r="L301" s="26">
        <v>3</v>
      </c>
      <c r="M301" s="26">
        <v>4</v>
      </c>
      <c r="N301" s="26">
        <v>0</v>
      </c>
      <c r="Q301" s="27">
        <f t="shared" si="24"/>
        <v>-0.48815704979776875</v>
      </c>
      <c r="R301" s="27">
        <f t="shared" si="25"/>
        <v>0.61375647514307941</v>
      </c>
      <c r="S301" s="27">
        <f t="shared" si="26"/>
        <v>0.38032781562575124</v>
      </c>
      <c r="T301" s="27">
        <f t="shared" si="27"/>
        <v>0.38032781562575124</v>
      </c>
      <c r="U301" s="27">
        <f t="shared" si="28"/>
        <v>-0.41984191089918171</v>
      </c>
      <c r="V301" s="3">
        <f t="shared" si="29"/>
        <v>0</v>
      </c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</sheetData>
  <pageMargins left="0.7" right="0.7" top="0.75" bottom="0.75" header="0.3" footer="0.3"/>
  <ignoredErrors>
    <ignoredError sqref="AG3" evalErro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actual</vt:lpstr>
      <vt:lpstr>predicted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SET-PC18</dc:creator>
  <cp:lastModifiedBy>SET EAC</cp:lastModifiedBy>
  <dcterms:created xsi:type="dcterms:W3CDTF">2024-04-16T01:54:27Z</dcterms:created>
  <dcterms:modified xsi:type="dcterms:W3CDTF">2024-05-23T01:32:45Z</dcterms:modified>
</cp:coreProperties>
</file>