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T-PC3\Downloads\"/>
    </mc:Choice>
  </mc:AlternateContent>
  <xr:revisionPtr revIDLastSave="0" documentId="13_ncr:1_{05CA9646-236A-4E76-B6FE-71F649F2DA14}" xr6:coauthVersionLast="47" xr6:coauthVersionMax="47" xr10:uidLastSave="{00000000-0000-0000-0000-000000000000}"/>
  <bookViews>
    <workbookView xWindow="-120" yWindow="-120" windowWidth="29040" windowHeight="15720" xr2:uid="{5CE61D5D-CD10-4646-B75B-81C87BCF7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G28" i="1"/>
  <c r="B23" i="1"/>
  <c r="E8" i="1"/>
  <c r="E9" i="1"/>
  <c r="E10" i="1"/>
  <c r="E11" i="1"/>
  <c r="E12" i="1"/>
  <c r="E21" i="1"/>
  <c r="D6" i="1"/>
  <c r="D7" i="1"/>
  <c r="D8" i="1"/>
  <c r="G8" i="1" s="1"/>
  <c r="D9" i="1"/>
  <c r="D10" i="1"/>
  <c r="G10" i="1" s="1"/>
  <c r="D11" i="1"/>
  <c r="G11" i="1" s="1"/>
  <c r="D18" i="1"/>
  <c r="D19" i="1"/>
  <c r="D20" i="1"/>
  <c r="C23" i="1"/>
  <c r="D12" i="1" s="1"/>
  <c r="E13" i="1"/>
  <c r="G9" i="1" l="1"/>
  <c r="F12" i="1"/>
  <c r="G12" i="1"/>
  <c r="F11" i="1"/>
  <c r="F10" i="1"/>
  <c r="F9" i="1"/>
  <c r="E7" i="1"/>
  <c r="G7" i="1" s="1"/>
  <c r="F8" i="1"/>
  <c r="D5" i="1"/>
  <c r="E6" i="1"/>
  <c r="G6" i="1" s="1"/>
  <c r="F7" i="1"/>
  <c r="D4" i="1"/>
  <c r="E5" i="1"/>
  <c r="F6" i="1"/>
  <c r="D2" i="1"/>
  <c r="D3" i="1"/>
  <c r="E4" i="1"/>
  <c r="D22" i="1"/>
  <c r="E2" i="1"/>
  <c r="E3" i="1"/>
  <c r="D21" i="1"/>
  <c r="E22" i="1"/>
  <c r="F20" i="1"/>
  <c r="E20" i="1"/>
  <c r="G20" i="1" s="1"/>
  <c r="E19" i="1"/>
  <c r="G19" i="1" s="1"/>
  <c r="D17" i="1"/>
  <c r="E18" i="1"/>
  <c r="G18" i="1" s="1"/>
  <c r="F19" i="1"/>
  <c r="D16" i="1"/>
  <c r="E17" i="1"/>
  <c r="F18" i="1"/>
  <c r="D15" i="1"/>
  <c r="E16" i="1"/>
  <c r="D14" i="1"/>
  <c r="E15" i="1"/>
  <c r="D13" i="1"/>
  <c r="E14" i="1"/>
  <c r="F14" i="1" l="1"/>
  <c r="G14" i="1"/>
  <c r="G15" i="1"/>
  <c r="F15" i="1"/>
  <c r="F16" i="1"/>
  <c r="G16" i="1"/>
  <c r="G2" i="1"/>
  <c r="F2" i="1"/>
  <c r="G4" i="1"/>
  <c r="F4" i="1"/>
  <c r="G17" i="1"/>
  <c r="F17" i="1"/>
  <c r="G3" i="1"/>
  <c r="F3" i="1"/>
  <c r="G5" i="1"/>
  <c r="F5" i="1"/>
  <c r="F13" i="1"/>
  <c r="G13" i="1"/>
  <c r="G21" i="1"/>
  <c r="F21" i="1"/>
  <c r="G22" i="1"/>
  <c r="F22" i="1"/>
  <c r="F23" i="1" l="1"/>
  <c r="G23" i="1"/>
  <c r="G26" i="1" l="1"/>
  <c r="G27" i="1" s="1"/>
  <c r="J27" i="1" l="1"/>
  <c r="J2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<sst xmlns="http://schemas.openxmlformats.org/spreadsheetml/2006/main" count="14" uniqueCount="14">
  <si>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Year</t>
  </si>
  <si>
    <t>x-x'</t>
  </si>
  <si>
    <t>y-y'</t>
  </si>
  <si>
    <t>(x-x')^2</t>
  </si>
  <si>
    <t>(x-x')(y-y')</t>
  </si>
  <si>
    <t>B1=</t>
  </si>
  <si>
    <t>B0=</t>
  </si>
  <si>
    <t>y=</t>
  </si>
  <si>
    <t>Prediction</t>
  </si>
  <si>
    <t xml:space="preserve"> (y) Vehicles Sales</t>
  </si>
  <si>
    <t xml:space="preserve"> (x) Disposable Income</t>
  </si>
  <si>
    <t>ANSWER</t>
  </si>
  <si>
    <t>Predicted Sales of DI 16,500 =</t>
  </si>
  <si>
    <t>Predicted Sales of DI 17,900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</si>
</sst>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1" fillId="0" borderId="0" xfId="0" applyFont="1"/>
    <xf numFmtId="0" fontId="0" fillId="4" borderId="0" xfId="0" applyFill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393F-1202-4278-8D17-8862245F7C3B}">
  <dimension ref="A1:J34"/>
  <sheetViews>
    <sheetView tabSelected="1" zoomScale="130" zoomScaleNormal="130" workbookViewId="0">
      <selection activeCell="J4" sqref="J4"/>
    </sheetView>
  </sheetViews>
  <sheetFormatPr defaultRowHeight="15" x14ac:dyDescent="0.25"/>
  <cols>
    <col min="1" max="1" width="16.42578125" customWidth="1"/>
    <col min="2" max="3" width="23.28515625" customWidth="1"/>
    <col min="4" max="4" width="14.85546875" customWidth="1"/>
    <col min="5" max="5" width="14.5703125" customWidth="1"/>
    <col min="6" max="6" width="20.5703125" customWidth="1"/>
    <col min="7" max="7" width="20" customWidth="1"/>
    <col min="9" max="9" width="26.5703125" customWidth="1"/>
    <col min="10" max="10" width="14.28515625" customWidth="1"/>
  </cols>
  <sheetData>
    <row r="1" spans="1:9" x14ac:dyDescent="0.25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I1" s="1" t="s">
        <v>8</v>
      </c>
    </row>
    <row r="2" spans="1:9" x14ac:dyDescent="0.25">
      <c r="A2" s="1">
        <v>1981</v>
      </c>
      <c r="B2" s="2">
        <v>16368</v>
      </c>
      <c r="C2" s="2">
        <v>1190882</v>
      </c>
      <c r="D2" s="2">
        <f>$C2-$C$23</f>
        <v>-158819.90476190485</v>
      </c>
      <c r="E2" s="2">
        <f>$B2-$B$23</f>
        <v>-697.66666666666788</v>
      </c>
      <c r="F2" s="2">
        <f>(D2)^2</f>
        <v>25223762148.580528</v>
      </c>
      <c r="G2" s="2">
        <f>D2*E2</f>
        <v>110803353.55555581</v>
      </c>
      <c r="I2" s="9" cm="1">
        <f t="array" ref="I2:I22">G27+G26*C2:C22</f>
        <v>16704.144022179978</v>
      </c>
    </row>
    <row r="3" spans="1:9" x14ac:dyDescent="0.25">
      <c r="A3" s="1">
        <v>1982</v>
      </c>
      <c r="B3" s="2">
        <v>16107</v>
      </c>
      <c r="C3" s="2">
        <v>920902</v>
      </c>
      <c r="D3" s="2">
        <f t="shared" ref="D3:D22" si="0">$C3-$C$23</f>
        <v>-428799.90476190485</v>
      </c>
      <c r="E3" s="2">
        <f t="shared" ref="E3:E22" si="1">$B3-$B$23</f>
        <v>-958.66666666666788</v>
      </c>
      <c r="F3" s="2">
        <f t="shared" ref="F3:F22" si="2">(D3)^2</f>
        <v>183869358323.81866</v>
      </c>
      <c r="G3" s="2">
        <f t="shared" ref="G3:G22" si="3">D3*E3</f>
        <v>411076175.36508</v>
      </c>
      <c r="I3" s="9">
        <v>16089.587026286797</v>
      </c>
    </row>
    <row r="4" spans="1:9" x14ac:dyDescent="0.25">
      <c r="A4" s="1">
        <v>1983</v>
      </c>
      <c r="B4" s="2">
        <v>15765</v>
      </c>
      <c r="C4" s="2">
        <v>1081088</v>
      </c>
      <c r="D4" s="2">
        <f t="shared" si="0"/>
        <v>-268613.90476190485</v>
      </c>
      <c r="E4" s="2">
        <f t="shared" si="1"/>
        <v>-1300.6666666666679</v>
      </c>
      <c r="F4" s="2">
        <f t="shared" si="2"/>
        <v>72153429831.437683</v>
      </c>
      <c r="G4" s="2">
        <f t="shared" si="3"/>
        <v>349377152.1269846</v>
      </c>
      <c r="I4" s="9">
        <v>16454.219321064724</v>
      </c>
    </row>
    <row r="5" spans="1:9" x14ac:dyDescent="0.25">
      <c r="A5" s="1">
        <v>1984</v>
      </c>
      <c r="B5" s="2">
        <v>16252</v>
      </c>
      <c r="C5" s="2">
        <v>1283502</v>
      </c>
      <c r="D5" s="2">
        <f t="shared" si="0"/>
        <v>-66199.904761904851</v>
      </c>
      <c r="E5" s="2">
        <f t="shared" si="1"/>
        <v>-813.66666666666788</v>
      </c>
      <c r="F5" s="2">
        <f t="shared" si="2"/>
        <v>4382427390.4852724</v>
      </c>
      <c r="G5" s="2">
        <f t="shared" si="3"/>
        <v>53864655.841269992</v>
      </c>
      <c r="I5" s="9">
        <v>16914.975450284379</v>
      </c>
    </row>
    <row r="6" spans="1:9" x14ac:dyDescent="0.25">
      <c r="A6" s="1">
        <v>1985</v>
      </c>
      <c r="B6" s="2">
        <v>16710</v>
      </c>
      <c r="C6" s="2">
        <v>1530410</v>
      </c>
      <c r="D6" s="2">
        <f t="shared" si="0"/>
        <v>180708.09523809515</v>
      </c>
      <c r="E6" s="2">
        <f t="shared" si="1"/>
        <v>-355.66666666666788</v>
      </c>
      <c r="F6" s="2">
        <f t="shared" si="2"/>
        <v>32655415684.580467</v>
      </c>
      <c r="G6" s="2">
        <f t="shared" si="3"/>
        <v>-64271845.873016059</v>
      </c>
      <c r="I6" s="9">
        <v>17477.013522519333</v>
      </c>
    </row>
    <row r="7" spans="1:9" x14ac:dyDescent="0.25">
      <c r="A7" s="1">
        <v>1986</v>
      </c>
      <c r="B7" s="2">
        <v>16747</v>
      </c>
      <c r="C7" s="2">
        <v>1515920</v>
      </c>
      <c r="D7" s="2">
        <f t="shared" si="0"/>
        <v>166218.09523809515</v>
      </c>
      <c r="E7" s="2">
        <f t="shared" si="1"/>
        <v>-318.66666666666788</v>
      </c>
      <c r="F7" s="2">
        <f t="shared" si="2"/>
        <v>27628455184.580471</v>
      </c>
      <c r="G7" s="2">
        <f t="shared" si="3"/>
        <v>-52968166.349206522</v>
      </c>
      <c r="I7" s="9">
        <v>17444.029853838347</v>
      </c>
    </row>
    <row r="8" spans="1:9" x14ac:dyDescent="0.25">
      <c r="A8" s="1">
        <v>1987</v>
      </c>
      <c r="B8" s="2">
        <v>16856</v>
      </c>
      <c r="C8" s="2">
        <v>1533637</v>
      </c>
      <c r="D8" s="2">
        <f t="shared" si="0"/>
        <v>183935.09523809515</v>
      </c>
      <c r="E8" s="2">
        <f t="shared" si="1"/>
        <v>-209.66666666666788</v>
      </c>
      <c r="F8" s="2">
        <f t="shared" si="2"/>
        <v>33832119260.247131</v>
      </c>
      <c r="G8" s="2">
        <f t="shared" si="3"/>
        <v>-38565058.301587507</v>
      </c>
      <c r="I8" s="9">
        <v>17484.35916081012</v>
      </c>
    </row>
    <row r="9" spans="1:9" x14ac:dyDescent="0.25">
      <c r="A9" s="1">
        <v>1988</v>
      </c>
      <c r="B9" s="2">
        <v>17443</v>
      </c>
      <c r="C9" s="2">
        <v>1565501</v>
      </c>
      <c r="D9" s="2">
        <f t="shared" si="0"/>
        <v>215799.09523809515</v>
      </c>
      <c r="E9" s="2">
        <f t="shared" si="1"/>
        <v>377.33333333333212</v>
      </c>
      <c r="F9" s="2">
        <f t="shared" si="2"/>
        <v>46569249505.58046</v>
      </c>
      <c r="G9" s="2">
        <f t="shared" si="3"/>
        <v>81428191.936507642</v>
      </c>
      <c r="I9" s="9">
        <v>17556.891363629369</v>
      </c>
    </row>
    <row r="10" spans="1:9" x14ac:dyDescent="0.25">
      <c r="A10" s="1">
        <v>1989</v>
      </c>
      <c r="B10" s="2">
        <v>17875</v>
      </c>
      <c r="C10" s="2">
        <v>1483875</v>
      </c>
      <c r="D10" s="2">
        <f t="shared" si="0"/>
        <v>134173.09523809515</v>
      </c>
      <c r="E10" s="2">
        <f t="shared" si="1"/>
        <v>809.33333333333212</v>
      </c>
      <c r="F10" s="2">
        <f t="shared" si="2"/>
        <v>18002419485.77095</v>
      </c>
      <c r="G10" s="2">
        <f t="shared" si="3"/>
        <v>108590758.41269818</v>
      </c>
      <c r="I10" s="9">
        <v>17371.085639698795</v>
      </c>
    </row>
    <row r="11" spans="1:9" x14ac:dyDescent="0.25">
      <c r="A11" s="1">
        <v>1990</v>
      </c>
      <c r="B11" s="2">
        <v>17756</v>
      </c>
      <c r="C11" s="2">
        <v>1317869</v>
      </c>
      <c r="D11" s="2">
        <f t="shared" si="0"/>
        <v>-31832.904761904851</v>
      </c>
      <c r="E11" s="2">
        <f t="shared" si="1"/>
        <v>690.33333333333212</v>
      </c>
      <c r="F11" s="2">
        <f t="shared" si="2"/>
        <v>1013333825.5805045</v>
      </c>
      <c r="G11" s="2">
        <f t="shared" si="3"/>
        <v>-21975315.253968276</v>
      </c>
      <c r="I11" s="9">
        <v>16993.205246113183</v>
      </c>
    </row>
    <row r="12" spans="1:9" x14ac:dyDescent="0.25">
      <c r="A12" s="1">
        <v>1991</v>
      </c>
      <c r="B12" s="2">
        <v>17164</v>
      </c>
      <c r="C12" s="2">
        <v>1287790</v>
      </c>
      <c r="D12" s="2">
        <f t="shared" si="0"/>
        <v>-61911.904761904851</v>
      </c>
      <c r="E12" s="2">
        <f t="shared" si="1"/>
        <v>98.333333333332121</v>
      </c>
      <c r="F12" s="2">
        <f t="shared" si="2"/>
        <v>3833083951.2471766</v>
      </c>
      <c r="G12" s="2">
        <f t="shared" si="3"/>
        <v>-6088003.9682539022</v>
      </c>
      <c r="I12" s="9">
        <v>16924.736248856087</v>
      </c>
    </row>
    <row r="13" spans="1:9" x14ac:dyDescent="0.25">
      <c r="A13" s="1">
        <v>1992</v>
      </c>
      <c r="B13" s="2">
        <v>17096</v>
      </c>
      <c r="C13" s="2">
        <v>1227419</v>
      </c>
      <c r="D13" s="2">
        <f t="shared" si="0"/>
        <v>-122282.90476190485</v>
      </c>
      <c r="E13" s="2">
        <f t="shared" si="1"/>
        <v>30.333333333332121</v>
      </c>
      <c r="F13" s="2">
        <f t="shared" si="2"/>
        <v>14953108797.009092</v>
      </c>
      <c r="G13" s="2">
        <f t="shared" si="3"/>
        <v>-3709248.1111109657</v>
      </c>
      <c r="I13" s="9">
        <v>16787.313401241201</v>
      </c>
    </row>
    <row r="14" spans="1:9" x14ac:dyDescent="0.25">
      <c r="A14" s="1">
        <v>1993</v>
      </c>
      <c r="B14" s="2">
        <v>17016</v>
      </c>
      <c r="C14" s="2">
        <v>1192934</v>
      </c>
      <c r="D14" s="2">
        <f t="shared" si="0"/>
        <v>-156767.90476190485</v>
      </c>
      <c r="E14" s="2">
        <f t="shared" si="1"/>
        <v>-49.666666666667879</v>
      </c>
      <c r="F14" s="2">
        <f t="shared" si="2"/>
        <v>24576175963.437668</v>
      </c>
      <c r="G14" s="2">
        <f t="shared" si="3"/>
        <v>7786139.2698414642</v>
      </c>
      <c r="I14" s="9">
        <v>16708.815001347222</v>
      </c>
    </row>
    <row r="15" spans="1:9" x14ac:dyDescent="0.25">
      <c r="A15" s="1">
        <v>1994</v>
      </c>
      <c r="B15" s="2">
        <v>17000</v>
      </c>
      <c r="C15" s="2">
        <v>1260056</v>
      </c>
      <c r="D15" s="2">
        <f t="shared" si="0"/>
        <v>-89645.904761904851</v>
      </c>
      <c r="E15" s="2">
        <f t="shared" si="1"/>
        <v>-65.666666666667879</v>
      </c>
      <c r="F15" s="2">
        <f t="shared" si="2"/>
        <v>8036388240.5805149</v>
      </c>
      <c r="G15" s="2">
        <f t="shared" si="3"/>
        <v>5886747.7460318608</v>
      </c>
      <c r="I15" s="9">
        <v>16861.605188317895</v>
      </c>
    </row>
    <row r="16" spans="1:9" x14ac:dyDescent="0.25">
      <c r="A16" s="1">
        <v>1995</v>
      </c>
      <c r="B16" s="2">
        <v>17047</v>
      </c>
      <c r="C16" s="2">
        <v>1166535</v>
      </c>
      <c r="D16" s="2">
        <f t="shared" si="0"/>
        <v>-183166.90476190485</v>
      </c>
      <c r="E16" s="2">
        <f t="shared" si="1"/>
        <v>-18.666666666667879</v>
      </c>
      <c r="F16" s="2">
        <f t="shared" si="2"/>
        <v>33550115000.056721</v>
      </c>
      <c r="G16" s="2">
        <f t="shared" si="3"/>
        <v>3419115.5555557795</v>
      </c>
      <c r="I16" s="9">
        <v>16648.722808834504</v>
      </c>
    </row>
    <row r="17" spans="1:10" x14ac:dyDescent="0.25">
      <c r="A17" s="1">
        <v>1996</v>
      </c>
      <c r="B17" s="2">
        <v>16861</v>
      </c>
      <c r="C17" s="2">
        <v>1204557</v>
      </c>
      <c r="D17" s="2">
        <f t="shared" si="0"/>
        <v>-145144.90476190485</v>
      </c>
      <c r="E17" s="2">
        <f t="shared" si="1"/>
        <v>-204.66666666666788</v>
      </c>
      <c r="F17" s="2">
        <f t="shared" si="2"/>
        <v>21067043378.34243</v>
      </c>
      <c r="G17" s="2">
        <f t="shared" si="3"/>
        <v>29706323.841270037</v>
      </c>
      <c r="I17" s="9">
        <v>16735.272501766758</v>
      </c>
    </row>
    <row r="18" spans="1:10" x14ac:dyDescent="0.25">
      <c r="A18" s="1">
        <v>1997</v>
      </c>
      <c r="B18" s="2">
        <v>16994</v>
      </c>
      <c r="C18" s="2">
        <v>1424380</v>
      </c>
      <c r="D18" s="2">
        <f t="shared" si="0"/>
        <v>74678.095238095149</v>
      </c>
      <c r="E18" s="2">
        <f t="shared" si="1"/>
        <v>-71.666666666667879</v>
      </c>
      <c r="F18" s="2">
        <f t="shared" si="2"/>
        <v>5576817908.3900099</v>
      </c>
      <c r="G18" s="2">
        <f t="shared" si="3"/>
        <v>-5351930.1587302433</v>
      </c>
      <c r="I18" s="9">
        <v>17235.65683582197</v>
      </c>
    </row>
    <row r="19" spans="1:10" x14ac:dyDescent="0.25">
      <c r="A19" s="1">
        <v>1998</v>
      </c>
      <c r="B19" s="2">
        <v>17334</v>
      </c>
      <c r="C19" s="2">
        <v>1428932</v>
      </c>
      <c r="D19" s="2">
        <f t="shared" si="0"/>
        <v>79230.095238095149</v>
      </c>
      <c r="E19" s="2">
        <f t="shared" si="1"/>
        <v>268.33333333333212</v>
      </c>
      <c r="F19" s="2">
        <f t="shared" si="2"/>
        <v>6277407991.4376278</v>
      </c>
      <c r="G19" s="2">
        <f t="shared" si="3"/>
        <v>21260075.555555437</v>
      </c>
      <c r="I19" s="9">
        <v>17246.018579081861</v>
      </c>
    </row>
    <row r="20" spans="1:10" x14ac:dyDescent="0.25">
      <c r="A20" s="1">
        <v>1999</v>
      </c>
      <c r="B20" s="2">
        <v>17735</v>
      </c>
      <c r="C20" s="2">
        <v>1542041</v>
      </c>
      <c r="D20" s="2">
        <f t="shared" si="0"/>
        <v>192339.09523809515</v>
      </c>
      <c r="E20" s="2">
        <f t="shared" si="1"/>
        <v>669.33333333333212</v>
      </c>
      <c r="F20" s="2">
        <f t="shared" si="2"/>
        <v>36994327557.009033</v>
      </c>
      <c r="G20" s="2">
        <f t="shared" si="3"/>
        <v>128738967.74603145</v>
      </c>
      <c r="I20" s="9">
        <v>17503.489233383963</v>
      </c>
    </row>
    <row r="21" spans="1:10" x14ac:dyDescent="0.25">
      <c r="A21" s="1">
        <v>2000</v>
      </c>
      <c r="B21" s="2">
        <v>18068</v>
      </c>
      <c r="C21" s="2">
        <v>1587561</v>
      </c>
      <c r="D21" s="2">
        <f t="shared" si="0"/>
        <v>237859.09523809515</v>
      </c>
      <c r="E21" s="2">
        <f t="shared" si="1"/>
        <v>1002.3333333333321</v>
      </c>
      <c r="F21" s="2">
        <f t="shared" si="2"/>
        <v>56576949187.485222</v>
      </c>
      <c r="G21" s="2">
        <f t="shared" si="3"/>
        <v>238414099.79365042</v>
      </c>
      <c r="I21" s="9">
        <v>17607.10666598289</v>
      </c>
    </row>
    <row r="22" spans="1:10" x14ac:dyDescent="0.25">
      <c r="A22" s="1">
        <v>2001</v>
      </c>
      <c r="B22" s="2">
        <v>18185</v>
      </c>
      <c r="C22" s="2">
        <v>1597949</v>
      </c>
      <c r="D22" s="2">
        <f t="shared" si="0"/>
        <v>248247.09523809515</v>
      </c>
      <c r="E22" s="2">
        <f t="shared" si="1"/>
        <v>1119.3333333333321</v>
      </c>
      <c r="F22" s="2">
        <f t="shared" si="2"/>
        <v>61626620294.151886</v>
      </c>
      <c r="G22" s="2">
        <f t="shared" si="3"/>
        <v>277871248.60317421</v>
      </c>
      <c r="I22" s="9">
        <v>17630.752928940656</v>
      </c>
    </row>
    <row r="23" spans="1:10" x14ac:dyDescent="0.25">
      <c r="A23" s="3"/>
      <c r="B23" s="4">
        <f>AVERAGE(B2:B22)</f>
        <v>17065.666666666668</v>
      </c>
      <c r="C23" s="4">
        <f>AVERAGE(C2:C22)</f>
        <v>1349701.9047619049</v>
      </c>
      <c r="D23" s="3"/>
      <c r="E23" s="3"/>
      <c r="F23" s="5">
        <f>SUM(F2:F22)</f>
        <v>718398008909.80945</v>
      </c>
      <c r="G23" s="5">
        <f>SUM(G2:G22)</f>
        <v>1635293437.3333337</v>
      </c>
    </row>
    <row r="26" spans="1:10" x14ac:dyDescent="0.25">
      <c r="F26" s="6" t="s">
        <v>5</v>
      </c>
      <c r="G26" s="6">
        <f>G23/F23</f>
        <v>2.2763056370589622E-3</v>
      </c>
      <c r="I26" s="7" t="s">
        <v>11</v>
      </c>
    </row>
    <row r="27" spans="1:10" x14ac:dyDescent="0.25">
      <c r="F27" s="6" t="s">
        <v>6</v>
      </c>
      <c r="G27" s="6">
        <f>B23-G26*C23</f>
        <v>13993.332612507926</v>
      </c>
      <c r="I27" s="4" t="s">
        <v>12</v>
      </c>
      <c r="J27" s="4">
        <f>G27+G26*16500</f>
        <v>14030.891655519399</v>
      </c>
    </row>
    <row r="28" spans="1:10" x14ac:dyDescent="0.25">
      <c r="F28" s="6" t="s">
        <v>7</v>
      </c>
      <c r="G28" s="6">
        <f>G27+G26</f>
        <v>13993.334888813562</v>
      </c>
      <c r="I28" s="4" t="s">
        <v>13</v>
      </c>
      <c r="J28" s="4">
        <f>G27+G26*17900</f>
        <v>14034.078483411282</v>
      </c>
    </row>
    <row r="33" spans="6:7" x14ac:dyDescent="0.25">
      <c r="F33" s="8"/>
      <c r="G33" s="8"/>
    </row>
    <row r="34" spans="6:7" x14ac:dyDescent="0.25">
      <c r="F34" s="8"/>
      <c r="G3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 EAC</dc:creator>
  <cp:lastModifiedBy>SET EAC</cp:lastModifiedBy>
  <dcterms:created xsi:type="dcterms:W3CDTF">2024-01-30T01:58:23Z</dcterms:created>
  <dcterms:modified xsi:type="dcterms:W3CDTF">2024-01-30T03:41:47Z</dcterms:modified>
</cp:coreProperties>
</file>