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414FA13A-6A7B-49F4-8ABE-959C0BED027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TA" sheetId="1" r:id="rId1"/>
    <sheet name="STEP 1" sheetId="2" r:id="rId2"/>
    <sheet name="STEP 2" sheetId="3" r:id="rId3"/>
    <sheet name="STEP 3" sheetId="4" r:id="rId4"/>
    <sheet name="STEP 4" sheetId="5" r:id="rId5"/>
    <sheet name="STEP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FFGSksZiBueg/hQ8+vHElza/9DEvxajwuWglWeN+8gk="/>
    </ext>
  </extLst>
</workbook>
</file>

<file path=xl/calcChain.xml><?xml version="1.0" encoding="utf-8"?>
<calcChain xmlns="http://schemas.openxmlformats.org/spreadsheetml/2006/main">
  <c r="C53" i="6" l="1"/>
  <c r="B53" i="6"/>
  <c r="A53" i="6"/>
  <c r="C52" i="6"/>
  <c r="B52" i="6"/>
  <c r="A52" i="6"/>
  <c r="C51" i="6"/>
  <c r="B51" i="6"/>
  <c r="A51" i="6"/>
  <c r="C50" i="6"/>
  <c r="B50" i="6"/>
  <c r="A50" i="6"/>
  <c r="C49" i="6"/>
  <c r="B49" i="6"/>
  <c r="A49" i="6"/>
  <c r="B13" i="6"/>
  <c r="F11" i="6" s="1"/>
  <c r="C11" i="6"/>
  <c r="B29" i="3"/>
  <c r="B28" i="3"/>
  <c r="B25" i="3"/>
  <c r="B24" i="3"/>
  <c r="D23" i="3"/>
  <c r="B21" i="3"/>
  <c r="B20" i="3"/>
  <c r="F17" i="3"/>
  <c r="F20" i="3" s="1"/>
  <c r="E17" i="3"/>
  <c r="E23" i="3" s="1"/>
  <c r="D17" i="3"/>
  <c r="D28" i="3" s="1"/>
  <c r="C17" i="3"/>
  <c r="C29" i="3" s="1"/>
  <c r="B17" i="3"/>
  <c r="F16" i="3"/>
  <c r="F30" i="3" s="1"/>
  <c r="E16" i="3"/>
  <c r="E30" i="3" s="1"/>
  <c r="D16" i="3"/>
  <c r="D30" i="3" s="1"/>
  <c r="C16" i="3"/>
  <c r="C26" i="3" s="1"/>
  <c r="B16" i="3"/>
  <c r="B31" i="3" s="1"/>
  <c r="F17" i="2"/>
  <c r="E17" i="2"/>
  <c r="D17" i="2"/>
  <c r="C17" i="2"/>
  <c r="B17" i="2"/>
  <c r="F16" i="2"/>
  <c r="E16" i="2"/>
  <c r="D16" i="2"/>
  <c r="C16" i="2"/>
  <c r="B16" i="2"/>
  <c r="C20" i="3" l="1"/>
  <c r="D20" i="3"/>
  <c r="E24" i="3"/>
  <c r="F24" i="3"/>
  <c r="B22" i="3"/>
  <c r="B33" i="3" s="1"/>
  <c r="B26" i="3"/>
  <c r="B30" i="3"/>
  <c r="B11" i="6"/>
  <c r="B12" i="6" s="1"/>
  <c r="C12" i="6" s="1"/>
  <c r="C27" i="3"/>
  <c r="D27" i="3"/>
  <c r="E31" i="3"/>
  <c r="F31" i="3"/>
  <c r="B32" i="3"/>
  <c r="C24" i="3"/>
  <c r="C25" i="3"/>
  <c r="E21" i="3"/>
  <c r="F29" i="3"/>
  <c r="C22" i="3"/>
  <c r="C30" i="3"/>
  <c r="D22" i="3"/>
  <c r="D26" i="3"/>
  <c r="D11" i="6"/>
  <c r="C31" i="3"/>
  <c r="E27" i="3"/>
  <c r="F27" i="3"/>
  <c r="E28" i="3"/>
  <c r="F28" i="3"/>
  <c r="C21" i="3"/>
  <c r="D21" i="3"/>
  <c r="D29" i="3"/>
  <c r="E25" i="3"/>
  <c r="E29" i="3"/>
  <c r="F21" i="3"/>
  <c r="F32" i="3" s="1"/>
  <c r="F25" i="3"/>
  <c r="E22" i="3"/>
  <c r="E26" i="3"/>
  <c r="E11" i="6"/>
  <c r="C23" i="3"/>
  <c r="F23" i="3"/>
  <c r="C28" i="3"/>
  <c r="D24" i="3"/>
  <c r="E20" i="3"/>
  <c r="D25" i="3"/>
  <c r="F22" i="3"/>
  <c r="F26" i="3"/>
  <c r="D31" i="3"/>
  <c r="B23" i="3"/>
  <c r="B27" i="3"/>
  <c r="E33" i="3" l="1"/>
  <c r="E32" i="3"/>
  <c r="D12" i="6"/>
  <c r="D33" i="3"/>
  <c r="D32" i="3"/>
  <c r="C32" i="3"/>
  <c r="C33" i="3"/>
  <c r="F33" i="3"/>
  <c r="E12" i="6"/>
  <c r="F12" i="6" s="1"/>
</calcChain>
</file>

<file path=xl/sharedStrings.xml><?xml version="1.0" encoding="utf-8"?>
<sst xmlns="http://schemas.openxmlformats.org/spreadsheetml/2006/main" count="104" uniqueCount="45">
  <si>
    <t>District</t>
  </si>
  <si>
    <t>Population</t>
  </si>
  <si>
    <t>Median School Years</t>
  </si>
  <si>
    <t>Total Employment</t>
  </si>
  <si>
    <t>Misc Professsion Ai Services</t>
  </si>
  <si>
    <t>Median House Value</t>
  </si>
  <si>
    <t>Step 1: Compute the Mean and Standard Deviation</t>
  </si>
  <si>
    <t>Mean</t>
  </si>
  <si>
    <t>SD</t>
  </si>
  <si>
    <t>Step 2: Standardize the Data</t>
  </si>
  <si>
    <t>FORMULA:</t>
  </si>
  <si>
    <t>OTHER WAY:</t>
  </si>
  <si>
    <t>STANDARDIZE (Feature, Mean, SD)</t>
  </si>
  <si>
    <t>Step 3: Compute COVARIANCE MATRIX to identify correlations.</t>
  </si>
  <si>
    <t>Column 1</t>
  </si>
  <si>
    <t>Column 2</t>
  </si>
  <si>
    <t>Column 3</t>
  </si>
  <si>
    <t>Column 4</t>
  </si>
  <si>
    <t>Column 5</t>
  </si>
  <si>
    <t>Step 4: Compute the Eigenvectors and Eigenvalues of the COVARIANCE MATRIX.</t>
  </si>
  <si>
    <t>Eigen Values</t>
  </si>
  <si>
    <t>Eigen Vectors</t>
  </si>
  <si>
    <t>SIMULATED THROUGH RSTUDIO</t>
  </si>
  <si>
    <t xml:space="preserve">1. Copy the Covariance Matrix OUTPUT </t>
  </si>
  <si>
    <t>2. Run the PROVIDED CODE in RSTUDIO</t>
  </si>
  <si>
    <t xml:space="preserve">3. Paste the Eigen Values and Eigen Vectors back to EXCEL </t>
  </si>
  <si>
    <t>Reminder:</t>
  </si>
  <si>
    <t>DON'T FORGET TO PLOT THE EIGEN VALUES</t>
  </si>
  <si>
    <t xml:space="preserve">Step 5: Select the Principal Components </t>
  </si>
  <si>
    <t>1. Calculate percentage of variance</t>
  </si>
  <si>
    <t>2: Calculate the cumulative variance by summing up the percentages of variance in descending order.</t>
  </si>
  <si>
    <t xml:space="preserve"> </t>
  </si>
  <si>
    <t>% of variance</t>
  </si>
  <si>
    <t>Cumulative %</t>
  </si>
  <si>
    <t>Sum of Eigen Values</t>
  </si>
  <si>
    <t>3. Select new Feature Vectors ( &lt; 95% cumulative percentage)</t>
  </si>
  <si>
    <t>Step 6: Transform data into the new Coordinate system</t>
  </si>
  <si>
    <t>Multply standardized data with eigenvectors</t>
  </si>
  <si>
    <t>FEATURED VECTORS</t>
  </si>
  <si>
    <t>STANDARDIZED DATA</t>
  </si>
  <si>
    <t>X</t>
  </si>
  <si>
    <t>Final Dataset reduced to four dimensions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</si>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</sst>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1" fillId="0" borderId="0" xfId="0" applyFont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PH" sz="1400" b="0" i="0">
                <a:solidFill>
                  <a:srgbClr val="757575"/>
                </a:solidFill>
                <a:latin typeface="+mn-lt"/>
              </a:rPr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'STEP 4'!$B$4:$F$4</c:f>
              <c:numCache>
                <c:formatCode>General</c:formatCode>
                <c:ptCount val="5"/>
                <c:pt idx="0">
                  <c:v>2.7607944999999998</c:v>
                </c:pt>
                <c:pt idx="1">
                  <c:v>1.6538685</c:v>
                </c:pt>
                <c:pt idx="2">
                  <c:v>0.30250929999999998</c:v>
                </c:pt>
                <c:pt idx="3">
                  <c:v>0.1937634</c:v>
                </c:pt>
                <c:pt idx="4">
                  <c:v>8.9064299999999999E-2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7-410A-9DA0-32BF1A8A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446057"/>
        <c:axId val="1162853553"/>
      </c:lineChart>
      <c:catAx>
        <c:axId val="1214446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2853553"/>
        <c:crosses val="autoZero"/>
        <c:auto val="1"/>
        <c:lblAlgn val="ctr"/>
        <c:lblOffset val="100"/>
        <c:noMultiLvlLbl val="1"/>
      </c:catAx>
      <c:valAx>
        <c:axId val="1162853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444605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361950</xdr:colOff>
      <xdr:row>20</xdr:row>
      <xdr:rowOff>66675</xdr:rowOff>
    </xdr:from>
    <xdr:ext cx="1209675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45451" y="3619347"/>
          <a:ext cx="1201098" cy="321306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249651</xdr:colOff>
      <xdr:row>20</xdr:row>
      <xdr:rowOff>104622</xdr:rowOff>
    </xdr:from>
    <xdr:ext cx="1201098" cy="3213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92F3C7-B7B0-4FC6-B64F-6CC58BB79F14}"/>
                </a:ext>
              </a:extLst>
            </xdr:cNvPr>
            <xdr:cNvSpPr txBox="1"/>
          </xdr:nvSpPr>
          <xdr:spPr>
            <a:xfrm>
              <a:off x="7907751" y="3724122"/>
              <a:ext cx="1201098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𝑓𝑒𝑎𝑡𝑢𝑟𝑒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𝑚𝑒𝑎𝑛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𝑠𝑡𝑎𝑛𝑑𝑎𝑟𝑑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𝑑𝑒𝑣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92F3C7-B7B0-4FC6-B64F-6CC58BB79F14}"/>
                </a:ext>
              </a:extLst>
            </xdr:cNvPr>
            <xdr:cNvSpPr txBox="1"/>
          </xdr:nvSpPr>
          <xdr:spPr>
            <a:xfrm>
              <a:off x="7907751" y="3724122"/>
              <a:ext cx="1201098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(𝑓𝑒𝑎𝑡𝑢𝑟𝑒 −𝑚𝑒𝑎𝑛))/(𝑠𝑡𝑎𝑛𝑑𝑎𝑟𝑑 𝑑𝑒𝑣 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209550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E5C951-F498-4889-906E-5C1097F394B6}"/>
            </a:ext>
          </a:extLst>
        </xdr:cNvPr>
        <xdr:cNvSpPr txBox="1"/>
      </xdr:nvSpPr>
      <xdr:spPr>
        <a:xfrm>
          <a:off x="9572625" y="723900"/>
          <a:ext cx="42767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1. Go to Data Ribbon </a:t>
          </a:r>
        </a:p>
        <a:p>
          <a:r>
            <a:rPr lang="en-PH" sz="1100"/>
            <a:t>2. Click Data Analysis then "Covariance" (click OK)</a:t>
          </a:r>
        </a:p>
        <a:p>
          <a:r>
            <a:rPr lang="en-PH" sz="1100"/>
            <a:t>3. Select Input Range </a:t>
          </a:r>
          <a:r>
            <a:rPr lang="en-PH" sz="1100">
              <a:solidFill>
                <a:sysClr val="windowText" lastClr="000000"/>
              </a:solidFill>
            </a:rPr>
            <a:t>(ALL STANDARDIZED DATA SET)</a:t>
          </a:r>
        </a:p>
        <a:p>
          <a:r>
            <a:rPr lang="en-PH" sz="1100"/>
            <a:t>4. Select Output Range (ANYWHERE) </a:t>
          </a:r>
        </a:p>
        <a:p>
          <a:r>
            <a:rPr lang="en-P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Click OK </a:t>
          </a:r>
          <a:r>
            <a:rPr lang="en-PH" b="0"/>
            <a:t> </a:t>
          </a:r>
        </a:p>
        <a:p>
          <a:endParaRPr lang="en-PH" b="0"/>
        </a:p>
        <a:p>
          <a:r>
            <a:rPr lang="en-PH" b="0"/>
            <a:t>AN</a:t>
          </a:r>
          <a:r>
            <a:rPr lang="en-PH" b="0" baseline="0"/>
            <a:t> OUTPUT WILL APPEAR</a:t>
          </a:r>
        </a:p>
        <a:p>
          <a:endParaRPr lang="en-PH" b="0" baseline="0"/>
        </a:p>
        <a:p>
          <a:r>
            <a:rPr lang="en-PH" b="0" baseline="0"/>
            <a:t>THEN: (for example)</a:t>
          </a:r>
          <a:endParaRPr lang="en-PH" b="0"/>
        </a:p>
        <a:p>
          <a:r>
            <a:rPr lang="en-PH" b="0"/>
            <a:t>6. Copy the Covariance Matrix OUTPUT then Go HOME - PASTE Special</a:t>
          </a:r>
        </a:p>
        <a:p>
          <a:r>
            <a:rPr lang="en-PH" b="0"/>
            <a:t>7. Click Transpose then hit OK </a:t>
          </a:r>
        </a:p>
        <a:p>
          <a:r>
            <a:rPr lang="en-PH" b="0"/>
            <a:t>8. Copy the Transpose OUTPUT, click on the first column</a:t>
          </a:r>
          <a:r>
            <a:rPr lang="en-PH" b="0" baseline="0"/>
            <a:t> of the </a:t>
          </a:r>
          <a:r>
            <a:rPr lang="en-PH" b="1" baseline="0"/>
            <a:t>FEATURE</a:t>
          </a:r>
          <a:r>
            <a:rPr lang="en-PH" b="0" baseline="0"/>
            <a:t>. </a:t>
          </a:r>
        </a:p>
        <a:p>
          <a:r>
            <a:rPr lang="en-PH" b="0"/>
            <a:t>9. Go to Paste Special then click Skip Blanks</a:t>
          </a:r>
        </a:p>
        <a:p>
          <a:r>
            <a:rPr lang="en-PH" b="0"/>
            <a:t>10. Click OK </a:t>
          </a:r>
        </a:p>
        <a:p>
          <a:endParaRPr lang="en-PH" b="0"/>
        </a:p>
        <a:p>
          <a:endParaRPr lang="en-PH" b="0"/>
        </a:p>
        <a:p>
          <a:endParaRPr lang="en-PH" b="0"/>
        </a:p>
        <a:p>
          <a:endParaRPr lang="en-PH" b="0"/>
        </a:p>
        <a:p>
          <a:endParaRPr lang="en-PH" b="0"/>
        </a:p>
        <a:p>
          <a:endParaRPr lang="en-PH" b="0"/>
        </a:p>
        <a:p>
          <a:endParaRPr lang="en-PH" b="0"/>
        </a:p>
        <a:p>
          <a:endParaRPr lang="en-PH" sz="1100"/>
        </a:p>
        <a:p>
          <a:endParaRPr lang="en-PH" sz="1100"/>
        </a:p>
        <a:p>
          <a:endParaRPr lang="en-PH" sz="1100"/>
        </a:p>
        <a:p>
          <a:endParaRPr lang="en-P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11</xdr:row>
      <xdr:rowOff>0</xdr:rowOff>
    </xdr:from>
    <xdr:ext cx="4486275" cy="2714625"/>
    <xdr:graphicFrame macro="">
      <xdr:nvGraphicFramePr>
        <xdr:cNvPr id="11275375" name="Chart 1">
          <a:extLst>
            <a:ext uri="{FF2B5EF4-FFF2-40B4-BE49-F238E27FC236}">
              <a16:creationId xmlns:a16="http://schemas.microsoft.com/office/drawing/2014/main" id="{00000000-0008-0000-0400-00006F0CA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7</xdr:col>
      <xdr:colOff>38100</xdr:colOff>
      <xdr:row>19</xdr:row>
      <xdr:rowOff>19050</xdr:rowOff>
    </xdr:from>
    <xdr:to>
      <xdr:col>12</xdr:col>
      <xdr:colOff>400050</xdr:colOff>
      <xdr:row>24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752347-5D5A-4435-9853-C2C72994A0F4}"/>
            </a:ext>
          </a:extLst>
        </xdr:cNvPr>
        <xdr:cNvSpPr txBox="1"/>
      </xdr:nvSpPr>
      <xdr:spPr>
        <a:xfrm>
          <a:off x="7334250" y="3457575"/>
          <a:ext cx="32670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SCREE PLOT </a:t>
          </a:r>
          <a:r>
            <a:rPr lang="en-PH" sz="1100"/>
            <a:t>for </a:t>
          </a:r>
          <a:r>
            <a:rPr lang="en-PH" sz="1100" b="1"/>
            <a:t>Eigen Values</a:t>
          </a:r>
          <a:r>
            <a:rPr lang="en-PH" sz="1100"/>
            <a:t>:</a:t>
          </a:r>
        </a:p>
        <a:p>
          <a:r>
            <a:rPr lang="en-PH" sz="1100"/>
            <a:t>1.</a:t>
          </a:r>
          <a:r>
            <a:rPr lang="en-PH" sz="1100" baseline="0"/>
            <a:t> Go to INSERT ribbon.</a:t>
          </a:r>
        </a:p>
        <a:p>
          <a:r>
            <a:rPr lang="en-PH" sz="1100" baseline="0"/>
            <a:t>2. Click Recommended Charts.</a:t>
          </a:r>
        </a:p>
        <a:p>
          <a:r>
            <a:rPr lang="en-PH" sz="1100" baseline="0"/>
            <a:t>3.  Click All Charts then click Line.</a:t>
          </a:r>
        </a:p>
        <a:p>
          <a:r>
            <a:rPr lang="en-PH" sz="1100" baseline="0"/>
            <a:t>4. Select the Line Graph then click OK.</a:t>
          </a:r>
        </a:p>
        <a:p>
          <a:endParaRPr lang="en-PH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6</xdr:row>
      <xdr:rowOff>57150</xdr:rowOff>
    </xdr:from>
    <xdr:ext cx="38100" cy="1714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7C800E7C-AD9A-7F18-15FC-F8462093E985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3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398878</xdr:colOff>
      <xdr:row>43</xdr:row>
      <xdr:rowOff>76200</xdr:rowOff>
    </xdr:from>
    <xdr:to>
      <xdr:col>7</xdr:col>
      <xdr:colOff>962917</xdr:colOff>
      <xdr:row>81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6DE0A1-A784-50DD-2C08-D0CD98007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1253" y="7858125"/>
          <a:ext cx="5783739" cy="6800850"/>
        </a:xfrm>
        <a:prstGeom prst="rect">
          <a:avLst/>
        </a:prstGeom>
      </xdr:spPr>
    </xdr:pic>
    <xdr:clientData/>
  </xdr:twoCellAnchor>
  <xdr:oneCellAnchor>
    <xdr:from>
      <xdr:col>0</xdr:col>
      <xdr:colOff>66675</xdr:colOff>
      <xdr:row>3</xdr:row>
      <xdr:rowOff>104775</xdr:rowOff>
    </xdr:from>
    <xdr:ext cx="2449068" cy="3510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303403-AFB5-4602-AAEE-537B6031A616}"/>
                </a:ext>
              </a:extLst>
            </xdr:cNvPr>
            <xdr:cNvSpPr txBox="1"/>
          </xdr:nvSpPr>
          <xdr:spPr>
            <a:xfrm>
              <a:off x="66675" y="647700"/>
              <a:ext cx="2449068" cy="3510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%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𝑣𝑎𝑟𝑖𝑎𝑛𝑐𝑒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𝑒𝑖𝑔𝑒𝑛𝑣𝑎𝑙𝑢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𝑒𝑖𝑔𝑒𝑛𝑣𝑎𝑙𝑢𝑒𝑠</m:t>
                            </m:r>
                          </m:e>
                        </m:nary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100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303403-AFB5-4602-AAEE-537B6031A616}"/>
                </a:ext>
              </a:extLst>
            </xdr:cNvPr>
            <xdr:cNvSpPr txBox="1"/>
          </xdr:nvSpPr>
          <xdr:spPr>
            <a:xfrm>
              <a:off x="66675" y="647700"/>
              <a:ext cx="2449068" cy="3510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% 𝑜𝑓 𝑣𝑎𝑟𝑖𝑎𝑛𝑐𝑒=  (𝑒𝑖𝑔𝑒𝑛𝑣𝑎𝑙𝑢𝑒_𝑛)/(∑▒𝑒𝑖𝑔𝑒𝑛𝑣𝑎𝑙𝑢𝑒𝑠)  𝑥 100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666750</xdr:colOff>
      <xdr:row>0</xdr:row>
      <xdr:rowOff>0</xdr:rowOff>
    </xdr:from>
    <xdr:to>
      <xdr:col>8</xdr:col>
      <xdr:colOff>762000</xdr:colOff>
      <xdr:row>8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DE1192-ED83-4BCF-9573-C283B7D5B79B}"/>
            </a:ext>
          </a:extLst>
        </xdr:cNvPr>
        <xdr:cNvSpPr txBox="1"/>
      </xdr:nvSpPr>
      <xdr:spPr>
        <a:xfrm>
          <a:off x="8505825" y="0"/>
          <a:ext cx="292417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Options</a:t>
          </a:r>
          <a:r>
            <a:rPr lang="en-US" sz="1100" b="1" baseline="0"/>
            <a:t> in determining selecting principal components:</a:t>
          </a:r>
        </a:p>
        <a:p>
          <a:r>
            <a:rPr lang="en-US" sz="1100" baseline="0"/>
            <a:t>1. Scree Plot - keeping the eigenvalues who's only on the elbow joint</a:t>
          </a:r>
        </a:p>
        <a:p>
          <a:r>
            <a:rPr lang="en-US" sz="1100" baseline="0"/>
            <a:t>2. Setting threshold - for example &lt; 90% or &lt; 80%</a:t>
          </a:r>
        </a:p>
        <a:p>
          <a:r>
            <a:rPr lang="en-US" sz="1100" baseline="0"/>
            <a:t>3. kaiser's rule - keeping eigenvalues with values greater than 1</a:t>
          </a:r>
          <a:endParaRPr lang="en-US" sz="1100"/>
        </a:p>
      </xdr:txBody>
    </xdr:sp>
    <xdr:clientData/>
  </xdr:twoCellAnchor>
  <xdr:twoCellAnchor>
    <xdr:from>
      <xdr:col>0</xdr:col>
      <xdr:colOff>609600</xdr:colOff>
      <xdr:row>59</xdr:row>
      <xdr:rowOff>133350</xdr:rowOff>
    </xdr:from>
    <xdr:to>
      <xdr:col>2</xdr:col>
      <xdr:colOff>1181100</xdr:colOff>
      <xdr:row>64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6FE9EB-FDFD-4FAD-B76B-B942C7356026}"/>
            </a:ext>
          </a:extLst>
        </xdr:cNvPr>
        <xdr:cNvSpPr txBox="1"/>
      </xdr:nvSpPr>
      <xdr:spPr>
        <a:xfrm>
          <a:off x="609600" y="10810875"/>
          <a:ext cx="30861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STEPS</a:t>
          </a:r>
          <a:r>
            <a:rPr lang="en-PH" sz="1100" b="1" baseline="0"/>
            <a:t> FOR PLOTTING</a:t>
          </a:r>
        </a:p>
        <a:p>
          <a:r>
            <a:rPr lang="en-PH" sz="1100" baseline="0"/>
            <a:t>1. Copy Final Dataset </a:t>
          </a:r>
        </a:p>
        <a:p>
          <a:r>
            <a:rPr lang="en-PH" sz="1100" b="1" baseline="0"/>
            <a:t>2. </a:t>
          </a:r>
          <a:r>
            <a:rPr lang="en-PH" sz="1100" b="0" baseline="0"/>
            <a:t>Run the provided </a:t>
          </a:r>
          <a:r>
            <a:rPr lang="en-PH" sz="1100" b="1" baseline="0"/>
            <a:t>CODE </a:t>
          </a:r>
          <a:r>
            <a:rPr lang="en-PH" sz="1100" b="0" baseline="0"/>
            <a:t>in</a:t>
          </a:r>
          <a:r>
            <a:rPr lang="en-PH" sz="1100" b="1" baseline="0"/>
            <a:t> RSTUDIO.</a:t>
          </a:r>
        </a:p>
        <a:p>
          <a:r>
            <a:rPr lang="en-PH" sz="1100" b="1"/>
            <a:t>3</a:t>
          </a:r>
          <a:r>
            <a:rPr lang="en-PH" sz="1100" b="0"/>
            <a:t>.</a:t>
          </a:r>
          <a:r>
            <a:rPr lang="en-PH" sz="1100" b="0" baseline="0"/>
            <a:t> Export the </a:t>
          </a:r>
          <a:r>
            <a:rPr lang="en-PH" sz="1100" b="1" baseline="0"/>
            <a:t>OUTPUT IMAGE </a:t>
          </a:r>
          <a:r>
            <a:rPr lang="en-PH" sz="1100" b="0" baseline="0"/>
            <a:t>then paste to excel.</a:t>
          </a:r>
          <a:endParaRPr lang="en-PH" sz="1100" b="0"/>
        </a:p>
      </xdr:txBody>
    </xdr:sp>
    <xdr:clientData/>
  </xdr:twoCellAnchor>
  <xdr:twoCellAnchor>
    <xdr:from>
      <xdr:col>8</xdr:col>
      <xdr:colOff>800100</xdr:colOff>
      <xdr:row>57</xdr:row>
      <xdr:rowOff>9524</xdr:rowOff>
    </xdr:from>
    <xdr:to>
      <xdr:col>13</xdr:col>
      <xdr:colOff>971550</xdr:colOff>
      <xdr:row>67</xdr:row>
      <xdr:rowOff>114299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EAFB332-593E-425C-A5A4-3437C661B250}"/>
            </a:ext>
          </a:extLst>
        </xdr:cNvPr>
        <xdr:cNvSpPr txBox="1"/>
      </xdr:nvSpPr>
      <xdr:spPr>
        <a:xfrm>
          <a:off x="11468100" y="10325099"/>
          <a:ext cx="3905250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INTERPRET THE RESULTS.</a:t>
          </a:r>
        </a:p>
        <a:p>
          <a:endParaRPr lang="en-PH" sz="1100" b="1"/>
        </a:p>
        <a:p>
          <a:r>
            <a:rPr lang="en-PH" sz="1100" b="0"/>
            <a:t>PROVIDED</a:t>
          </a:r>
          <a:r>
            <a:rPr lang="en-PH" sz="1100" b="0" baseline="0"/>
            <a:t> ANSWERS</a:t>
          </a:r>
          <a:endParaRPr lang="en-PH" sz="1100" b="0"/>
        </a:p>
        <a:p>
          <a:endParaRPr lang="en-PH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7.28515625" bestFit="1" customWidth="1"/>
    <col min="2" max="2" width="9.7109375" customWidth="1"/>
    <col min="3" max="3" width="18.140625" customWidth="1"/>
    <col min="4" max="4" width="16" customWidth="1"/>
    <col min="5" max="5" width="23.85546875" customWidth="1"/>
    <col min="6" max="6" width="17.85546875" customWidth="1"/>
    <col min="7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>
        <v>1</v>
      </c>
      <c r="B2" s="2">
        <v>5700</v>
      </c>
      <c r="C2" s="2">
        <v>12.8</v>
      </c>
      <c r="D2" s="2">
        <v>2500</v>
      </c>
      <c r="E2" s="2">
        <v>270</v>
      </c>
      <c r="F2" s="3">
        <v>25000</v>
      </c>
    </row>
    <row r="3" spans="1:6" ht="14.25" customHeight="1" x14ac:dyDescent="0.25">
      <c r="A3" s="1">
        <v>2</v>
      </c>
      <c r="B3" s="2">
        <v>1000</v>
      </c>
      <c r="C3" s="2">
        <v>10.9</v>
      </c>
      <c r="D3" s="2">
        <v>600</v>
      </c>
      <c r="E3" s="2">
        <v>10</v>
      </c>
      <c r="F3" s="3">
        <v>10000</v>
      </c>
    </row>
    <row r="4" spans="1:6" ht="14.25" customHeight="1" x14ac:dyDescent="0.25">
      <c r="A4" s="1">
        <v>3</v>
      </c>
      <c r="B4" s="2">
        <v>3400</v>
      </c>
      <c r="C4" s="2">
        <v>8.8000000000000007</v>
      </c>
      <c r="D4" s="2">
        <v>1000</v>
      </c>
      <c r="E4" s="2">
        <v>10</v>
      </c>
      <c r="F4" s="3">
        <v>9000</v>
      </c>
    </row>
    <row r="5" spans="1:6" ht="14.25" customHeight="1" x14ac:dyDescent="0.25">
      <c r="A5" s="1">
        <v>4</v>
      </c>
      <c r="B5" s="2">
        <v>3800</v>
      </c>
      <c r="C5" s="2">
        <v>13.6</v>
      </c>
      <c r="D5" s="2">
        <v>1700</v>
      </c>
      <c r="E5" s="2">
        <v>140</v>
      </c>
      <c r="F5" s="3">
        <v>25000</v>
      </c>
    </row>
    <row r="6" spans="1:6" ht="14.25" customHeight="1" x14ac:dyDescent="0.25">
      <c r="A6" s="1">
        <v>5</v>
      </c>
      <c r="B6" s="2">
        <v>4000</v>
      </c>
      <c r="C6" s="2">
        <v>12.8</v>
      </c>
      <c r="D6" s="2">
        <v>1600</v>
      </c>
      <c r="E6" s="2">
        <v>140</v>
      </c>
      <c r="F6" s="3">
        <v>25000</v>
      </c>
    </row>
    <row r="7" spans="1:6" ht="14.25" customHeight="1" x14ac:dyDescent="0.25">
      <c r="A7" s="1">
        <v>6</v>
      </c>
      <c r="B7" s="2">
        <v>8200</v>
      </c>
      <c r="C7" s="2">
        <v>8.3000000000000007</v>
      </c>
      <c r="D7" s="2">
        <v>2600</v>
      </c>
      <c r="E7" s="2">
        <v>60</v>
      </c>
      <c r="F7" s="3">
        <v>12000</v>
      </c>
    </row>
    <row r="8" spans="1:6" ht="14.25" customHeight="1" x14ac:dyDescent="0.25">
      <c r="A8" s="1">
        <v>7</v>
      </c>
      <c r="B8" s="2">
        <v>8700</v>
      </c>
      <c r="C8" s="2">
        <v>11.4</v>
      </c>
      <c r="D8" s="2">
        <v>400</v>
      </c>
      <c r="E8" s="2">
        <v>10</v>
      </c>
      <c r="F8" s="3">
        <v>16000</v>
      </c>
    </row>
    <row r="9" spans="1:6" ht="14.25" customHeight="1" x14ac:dyDescent="0.25">
      <c r="A9" s="1">
        <v>8</v>
      </c>
      <c r="B9" s="2">
        <v>9100</v>
      </c>
      <c r="C9" s="2">
        <v>11.5</v>
      </c>
      <c r="D9" s="2">
        <v>3300</v>
      </c>
      <c r="E9" s="2">
        <v>60</v>
      </c>
      <c r="F9" s="3">
        <v>14000</v>
      </c>
    </row>
    <row r="10" spans="1:6" ht="14.25" customHeight="1" x14ac:dyDescent="0.25">
      <c r="A10" s="1">
        <v>9</v>
      </c>
      <c r="B10" s="2">
        <v>9900</v>
      </c>
      <c r="C10" s="2">
        <v>12.5</v>
      </c>
      <c r="D10" s="2">
        <v>3400</v>
      </c>
      <c r="E10" s="2">
        <v>180</v>
      </c>
      <c r="F10" s="3">
        <v>18000</v>
      </c>
    </row>
    <row r="11" spans="1:6" ht="14.25" customHeight="1" x14ac:dyDescent="0.25">
      <c r="A11" s="1">
        <v>10</v>
      </c>
      <c r="B11" s="2">
        <v>9600</v>
      </c>
      <c r="C11" s="2">
        <v>13.7</v>
      </c>
      <c r="D11" s="2">
        <v>3600</v>
      </c>
      <c r="E11" s="2">
        <v>390</v>
      </c>
      <c r="F11" s="3">
        <v>25000</v>
      </c>
    </row>
    <row r="12" spans="1:6" ht="14.25" customHeight="1" x14ac:dyDescent="0.25">
      <c r="A12" s="1">
        <v>11</v>
      </c>
      <c r="B12" s="2">
        <v>9600</v>
      </c>
      <c r="C12" s="2">
        <v>9.6</v>
      </c>
      <c r="D12" s="2">
        <v>3300</v>
      </c>
      <c r="E12" s="2">
        <v>80</v>
      </c>
      <c r="F12" s="3">
        <v>12000</v>
      </c>
    </row>
    <row r="13" spans="1:6" ht="14.25" customHeight="1" x14ac:dyDescent="0.25">
      <c r="A13" s="1">
        <v>12</v>
      </c>
      <c r="B13" s="2">
        <v>9400</v>
      </c>
      <c r="C13" s="2">
        <v>11.4</v>
      </c>
      <c r="D13" s="2">
        <v>4000</v>
      </c>
      <c r="E13" s="2">
        <v>100</v>
      </c>
      <c r="F13" s="3">
        <v>13000</v>
      </c>
    </row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sqref="A1:E1"/>
    </sheetView>
  </sheetViews>
  <sheetFormatPr defaultColWidth="14.42578125" defaultRowHeight="15" customHeight="1" x14ac:dyDescent="0.25"/>
  <cols>
    <col min="1" max="1" width="6.7109375" customWidth="1"/>
    <col min="2" max="2" width="10.28515625" customWidth="1"/>
    <col min="3" max="3" width="18.7109375" customWidth="1"/>
    <col min="4" max="4" width="16.5703125" customWidth="1"/>
    <col min="5" max="6" width="24.5703125" customWidth="1"/>
    <col min="7" max="26" width="8.7109375" customWidth="1"/>
  </cols>
  <sheetData>
    <row r="1" spans="1:6" ht="14.25" customHeight="1" x14ac:dyDescent="0.25">
      <c r="A1" s="31" t="s">
        <v>6</v>
      </c>
      <c r="B1" s="32"/>
      <c r="C1" s="32"/>
      <c r="D1" s="32"/>
      <c r="E1" s="32"/>
      <c r="F1" s="5"/>
    </row>
    <row r="2" spans="1:6" ht="14.25" customHeight="1" x14ac:dyDescent="0.25"/>
    <row r="3" spans="1:6" ht="14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4.25" customHeight="1" x14ac:dyDescent="0.25">
      <c r="A4" s="1">
        <v>1</v>
      </c>
      <c r="B4" s="2">
        <v>5700</v>
      </c>
      <c r="C4" s="2">
        <v>12.8</v>
      </c>
      <c r="D4" s="2">
        <v>2500</v>
      </c>
      <c r="E4" s="2">
        <v>270</v>
      </c>
      <c r="F4" s="3">
        <v>25000</v>
      </c>
    </row>
    <row r="5" spans="1:6" ht="14.25" customHeight="1" x14ac:dyDescent="0.25">
      <c r="A5" s="1">
        <v>2</v>
      </c>
      <c r="B5" s="2">
        <v>1000</v>
      </c>
      <c r="C5" s="2">
        <v>10.9</v>
      </c>
      <c r="D5" s="2">
        <v>600</v>
      </c>
      <c r="E5" s="2">
        <v>10</v>
      </c>
      <c r="F5" s="3">
        <v>10000</v>
      </c>
    </row>
    <row r="6" spans="1:6" ht="14.25" customHeight="1" x14ac:dyDescent="0.25">
      <c r="A6" s="1">
        <v>3</v>
      </c>
      <c r="B6" s="2">
        <v>3400</v>
      </c>
      <c r="C6" s="2">
        <v>8.8000000000000007</v>
      </c>
      <c r="D6" s="2">
        <v>1000</v>
      </c>
      <c r="E6" s="2">
        <v>10</v>
      </c>
      <c r="F6" s="3">
        <v>9000</v>
      </c>
    </row>
    <row r="7" spans="1:6" ht="14.25" customHeight="1" x14ac:dyDescent="0.25">
      <c r="A7" s="1">
        <v>4</v>
      </c>
      <c r="B7" s="2">
        <v>3800</v>
      </c>
      <c r="C7" s="2">
        <v>13.6</v>
      </c>
      <c r="D7" s="2">
        <v>1700</v>
      </c>
      <c r="E7" s="2">
        <v>140</v>
      </c>
      <c r="F7" s="3">
        <v>25000</v>
      </c>
    </row>
    <row r="8" spans="1:6" ht="14.25" customHeight="1" x14ac:dyDescent="0.25">
      <c r="A8" s="1">
        <v>5</v>
      </c>
      <c r="B8" s="2">
        <v>4000</v>
      </c>
      <c r="C8" s="2">
        <v>12.8</v>
      </c>
      <c r="D8" s="2">
        <v>1600</v>
      </c>
      <c r="E8" s="2">
        <v>140</v>
      </c>
      <c r="F8" s="3">
        <v>25000</v>
      </c>
    </row>
    <row r="9" spans="1:6" ht="14.25" customHeight="1" x14ac:dyDescent="0.25">
      <c r="A9" s="1">
        <v>6</v>
      </c>
      <c r="B9" s="2">
        <v>8200</v>
      </c>
      <c r="C9" s="2">
        <v>8.3000000000000007</v>
      </c>
      <c r="D9" s="2">
        <v>2600</v>
      </c>
      <c r="E9" s="2">
        <v>60</v>
      </c>
      <c r="F9" s="3">
        <v>12000</v>
      </c>
    </row>
    <row r="10" spans="1:6" ht="14.25" customHeight="1" x14ac:dyDescent="0.25">
      <c r="A10" s="1">
        <v>7</v>
      </c>
      <c r="B10" s="2">
        <v>8700</v>
      </c>
      <c r="C10" s="2">
        <v>11.4</v>
      </c>
      <c r="D10" s="2">
        <v>400</v>
      </c>
      <c r="E10" s="2">
        <v>10</v>
      </c>
      <c r="F10" s="3">
        <v>16000</v>
      </c>
    </row>
    <row r="11" spans="1:6" ht="14.25" customHeight="1" x14ac:dyDescent="0.25">
      <c r="A11" s="1">
        <v>8</v>
      </c>
      <c r="B11" s="2">
        <v>9100</v>
      </c>
      <c r="C11" s="2">
        <v>11.5</v>
      </c>
      <c r="D11" s="2">
        <v>3300</v>
      </c>
      <c r="E11" s="2">
        <v>60</v>
      </c>
      <c r="F11" s="3">
        <v>14000</v>
      </c>
    </row>
    <row r="12" spans="1:6" ht="14.25" customHeight="1" x14ac:dyDescent="0.25">
      <c r="A12" s="1">
        <v>9</v>
      </c>
      <c r="B12" s="2">
        <v>9900</v>
      </c>
      <c r="C12" s="2">
        <v>12.5</v>
      </c>
      <c r="D12" s="2">
        <v>3400</v>
      </c>
      <c r="E12" s="2">
        <v>180</v>
      </c>
      <c r="F12" s="3">
        <v>18000</v>
      </c>
    </row>
    <row r="13" spans="1:6" ht="14.25" customHeight="1" x14ac:dyDescent="0.25">
      <c r="A13" s="1">
        <v>10</v>
      </c>
      <c r="B13" s="2">
        <v>9600</v>
      </c>
      <c r="C13" s="2">
        <v>13.7</v>
      </c>
      <c r="D13" s="2">
        <v>3600</v>
      </c>
      <c r="E13" s="2">
        <v>390</v>
      </c>
      <c r="F13" s="3">
        <v>25000</v>
      </c>
    </row>
    <row r="14" spans="1:6" ht="14.25" customHeight="1" x14ac:dyDescent="0.25">
      <c r="A14" s="1">
        <v>11</v>
      </c>
      <c r="B14" s="2">
        <v>9600</v>
      </c>
      <c r="C14" s="2">
        <v>9.6</v>
      </c>
      <c r="D14" s="2">
        <v>3300</v>
      </c>
      <c r="E14" s="2">
        <v>80</v>
      </c>
      <c r="F14" s="3">
        <v>12000</v>
      </c>
    </row>
    <row r="15" spans="1:6" ht="14.25" customHeight="1" x14ac:dyDescent="0.25">
      <c r="A15" s="1">
        <v>12</v>
      </c>
      <c r="B15" s="2">
        <v>9400</v>
      </c>
      <c r="C15" s="2">
        <v>11.4</v>
      </c>
      <c r="D15" s="2">
        <v>4000</v>
      </c>
      <c r="E15" s="2">
        <v>100</v>
      </c>
      <c r="F15" s="3">
        <v>13000</v>
      </c>
    </row>
    <row r="16" spans="1:6" ht="14.25" customHeight="1" x14ac:dyDescent="0.25">
      <c r="A16" s="1" t="s">
        <v>7</v>
      </c>
      <c r="B16" s="6">
        <f t="shared" ref="B16:F16" si="0">AVERAGE(B4:B15)</f>
        <v>6866.666666666667</v>
      </c>
      <c r="C16" s="6">
        <f t="shared" si="0"/>
        <v>11.441666666666668</v>
      </c>
      <c r="D16" s="6">
        <f t="shared" si="0"/>
        <v>2333.3333333333335</v>
      </c>
      <c r="E16" s="6">
        <f t="shared" si="0"/>
        <v>120.83333333333333</v>
      </c>
      <c r="F16" s="6">
        <f t="shared" si="0"/>
        <v>17000</v>
      </c>
    </row>
    <row r="17" spans="1:6" ht="14.25" customHeight="1" x14ac:dyDescent="0.25">
      <c r="A17" s="1" t="s">
        <v>8</v>
      </c>
      <c r="B17" s="6">
        <f t="shared" ref="B17:F17" si="1">STDEV(B4:B15)</f>
        <v>3105.8107807882634</v>
      </c>
      <c r="C17" s="6">
        <f t="shared" si="1"/>
        <v>1.7865448285006451</v>
      </c>
      <c r="D17" s="6">
        <f t="shared" si="1"/>
        <v>1241.2115293559193</v>
      </c>
      <c r="E17" s="6">
        <f t="shared" si="1"/>
        <v>114.92751338706208</v>
      </c>
      <c r="F17" s="6">
        <f t="shared" si="1"/>
        <v>6367.5312755772584</v>
      </c>
    </row>
    <row r="18" spans="1:6" ht="14.25" customHeight="1" x14ac:dyDescent="0.25"/>
    <row r="19" spans="1:6" ht="14.25" customHeight="1" x14ac:dyDescent="0.25"/>
    <row r="20" spans="1:6" ht="14.25" customHeight="1" x14ac:dyDescent="0.25"/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O18" sqref="O18"/>
    </sheetView>
  </sheetViews>
  <sheetFormatPr defaultColWidth="14.42578125" defaultRowHeight="15" customHeight="1" x14ac:dyDescent="0.25"/>
  <cols>
    <col min="1" max="1" width="8.7109375" customWidth="1"/>
    <col min="2" max="2" width="10.28515625" customWidth="1"/>
    <col min="3" max="3" width="18.7109375" customWidth="1"/>
    <col min="4" max="4" width="16.5703125" customWidth="1"/>
    <col min="5" max="5" width="24.5703125" customWidth="1"/>
    <col min="6" max="6" width="18.5703125" customWidth="1"/>
    <col min="7" max="26" width="8.7109375" customWidth="1"/>
  </cols>
  <sheetData>
    <row r="1" spans="1:6" ht="14.25" customHeight="1" x14ac:dyDescent="0.25">
      <c r="A1" s="31" t="s">
        <v>9</v>
      </c>
      <c r="B1" s="32"/>
      <c r="C1" s="32"/>
      <c r="D1" s="32"/>
      <c r="E1" s="32"/>
    </row>
    <row r="2" spans="1:6" ht="14.25" customHeight="1" x14ac:dyDescent="0.25"/>
    <row r="3" spans="1:6" ht="14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4.25" customHeight="1" x14ac:dyDescent="0.25">
      <c r="A4" s="1">
        <v>1</v>
      </c>
      <c r="B4" s="2">
        <v>5700</v>
      </c>
      <c r="C4" s="2">
        <v>12.8</v>
      </c>
      <c r="D4" s="2">
        <v>2500</v>
      </c>
      <c r="E4" s="2">
        <v>270</v>
      </c>
      <c r="F4" s="2">
        <v>25000</v>
      </c>
    </row>
    <row r="5" spans="1:6" ht="14.25" customHeight="1" x14ac:dyDescent="0.25">
      <c r="A5" s="1">
        <v>2</v>
      </c>
      <c r="B5" s="2">
        <v>1000</v>
      </c>
      <c r="C5" s="2">
        <v>10.9</v>
      </c>
      <c r="D5" s="2">
        <v>600</v>
      </c>
      <c r="E5" s="2">
        <v>10</v>
      </c>
      <c r="F5" s="2">
        <v>10000</v>
      </c>
    </row>
    <row r="6" spans="1:6" ht="14.25" customHeight="1" x14ac:dyDescent="0.25">
      <c r="A6" s="1">
        <v>3</v>
      </c>
      <c r="B6" s="2">
        <v>3400</v>
      </c>
      <c r="C6" s="2">
        <v>8.8000000000000007</v>
      </c>
      <c r="D6" s="2">
        <v>1000</v>
      </c>
      <c r="E6" s="2">
        <v>10</v>
      </c>
      <c r="F6" s="2">
        <v>9000</v>
      </c>
    </row>
    <row r="7" spans="1:6" ht="14.25" customHeight="1" x14ac:dyDescent="0.25">
      <c r="A7" s="1">
        <v>4</v>
      </c>
      <c r="B7" s="2">
        <v>3800</v>
      </c>
      <c r="C7" s="2">
        <v>13.6</v>
      </c>
      <c r="D7" s="2">
        <v>1700</v>
      </c>
      <c r="E7" s="2">
        <v>140</v>
      </c>
      <c r="F7" s="2">
        <v>25000</v>
      </c>
    </row>
    <row r="8" spans="1:6" ht="14.25" customHeight="1" x14ac:dyDescent="0.25">
      <c r="A8" s="1">
        <v>5</v>
      </c>
      <c r="B8" s="2">
        <v>4000</v>
      </c>
      <c r="C8" s="2">
        <v>12.8</v>
      </c>
      <c r="D8" s="2">
        <v>1600</v>
      </c>
      <c r="E8" s="2">
        <v>140</v>
      </c>
      <c r="F8" s="2">
        <v>25000</v>
      </c>
    </row>
    <row r="9" spans="1:6" ht="14.25" customHeight="1" x14ac:dyDescent="0.25">
      <c r="A9" s="1">
        <v>6</v>
      </c>
      <c r="B9" s="2">
        <v>8200</v>
      </c>
      <c r="C9" s="2">
        <v>8.3000000000000007</v>
      </c>
      <c r="D9" s="2">
        <v>2600</v>
      </c>
      <c r="E9" s="2">
        <v>60</v>
      </c>
      <c r="F9" s="2">
        <v>12000</v>
      </c>
    </row>
    <row r="10" spans="1:6" ht="14.25" customHeight="1" x14ac:dyDescent="0.25">
      <c r="A10" s="1">
        <v>7</v>
      </c>
      <c r="B10" s="2">
        <v>8700</v>
      </c>
      <c r="C10" s="2">
        <v>11.4</v>
      </c>
      <c r="D10" s="2">
        <v>400</v>
      </c>
      <c r="E10" s="2">
        <v>10</v>
      </c>
      <c r="F10" s="2">
        <v>16000</v>
      </c>
    </row>
    <row r="11" spans="1:6" ht="14.25" customHeight="1" x14ac:dyDescent="0.25">
      <c r="A11" s="1">
        <v>8</v>
      </c>
      <c r="B11" s="2">
        <v>9100</v>
      </c>
      <c r="C11" s="2">
        <v>11.5</v>
      </c>
      <c r="D11" s="2">
        <v>3300</v>
      </c>
      <c r="E11" s="2">
        <v>60</v>
      </c>
      <c r="F11" s="2">
        <v>14000</v>
      </c>
    </row>
    <row r="12" spans="1:6" ht="14.25" customHeight="1" x14ac:dyDescent="0.25">
      <c r="A12" s="1">
        <v>9</v>
      </c>
      <c r="B12" s="2">
        <v>9900</v>
      </c>
      <c r="C12" s="2">
        <v>12.5</v>
      </c>
      <c r="D12" s="2">
        <v>3400</v>
      </c>
      <c r="E12" s="2">
        <v>180</v>
      </c>
      <c r="F12" s="2">
        <v>18000</v>
      </c>
    </row>
    <row r="13" spans="1:6" ht="14.25" customHeight="1" x14ac:dyDescent="0.25">
      <c r="A13" s="1">
        <v>10</v>
      </c>
      <c r="B13" s="2">
        <v>9600</v>
      </c>
      <c r="C13" s="2">
        <v>13.7</v>
      </c>
      <c r="D13" s="2">
        <v>3600</v>
      </c>
      <c r="E13" s="2">
        <v>390</v>
      </c>
      <c r="F13" s="2">
        <v>25000</v>
      </c>
    </row>
    <row r="14" spans="1:6" ht="14.25" customHeight="1" x14ac:dyDescent="0.25">
      <c r="A14" s="1">
        <v>11</v>
      </c>
      <c r="B14" s="2">
        <v>9600</v>
      </c>
      <c r="C14" s="2">
        <v>9.6</v>
      </c>
      <c r="D14" s="2">
        <v>3300</v>
      </c>
      <c r="E14" s="2">
        <v>80</v>
      </c>
      <c r="F14" s="2">
        <v>12000</v>
      </c>
    </row>
    <row r="15" spans="1:6" ht="14.25" customHeight="1" x14ac:dyDescent="0.25">
      <c r="A15" s="1">
        <v>12</v>
      </c>
      <c r="B15" s="2">
        <v>9400</v>
      </c>
      <c r="C15" s="2">
        <v>11.4</v>
      </c>
      <c r="D15" s="2">
        <v>4000</v>
      </c>
      <c r="E15" s="2">
        <v>100</v>
      </c>
      <c r="F15" s="2">
        <v>13000</v>
      </c>
    </row>
    <row r="16" spans="1:6" ht="14.25" customHeight="1" x14ac:dyDescent="0.25">
      <c r="A16" s="1" t="s">
        <v>7</v>
      </c>
      <c r="B16" s="6">
        <f t="shared" ref="B16:F16" si="0">AVERAGE(B4:B15)</f>
        <v>6866.666666666667</v>
      </c>
      <c r="C16" s="6">
        <f t="shared" si="0"/>
        <v>11.441666666666668</v>
      </c>
      <c r="D16" s="6">
        <f t="shared" si="0"/>
        <v>2333.3333333333335</v>
      </c>
      <c r="E16" s="6">
        <f t="shared" si="0"/>
        <v>120.83333333333333</v>
      </c>
      <c r="F16" s="6">
        <f t="shared" si="0"/>
        <v>17000</v>
      </c>
    </row>
    <row r="17" spans="1:12" ht="14.25" customHeight="1" x14ac:dyDescent="0.25">
      <c r="A17" s="1" t="s">
        <v>8</v>
      </c>
      <c r="B17" s="6">
        <f t="shared" ref="B17:F17" si="1">STDEV(B4:B15)</f>
        <v>3105.8107807882634</v>
      </c>
      <c r="C17" s="6">
        <f t="shared" si="1"/>
        <v>1.7865448285006451</v>
      </c>
      <c r="D17" s="6">
        <f t="shared" si="1"/>
        <v>1241.2115293559193</v>
      </c>
      <c r="E17" s="6">
        <f t="shared" si="1"/>
        <v>114.92751338706208</v>
      </c>
      <c r="F17" s="6">
        <f t="shared" si="1"/>
        <v>6367.5312755772584</v>
      </c>
    </row>
    <row r="18" spans="1:12" ht="14.25" customHeight="1" x14ac:dyDescent="0.25"/>
    <row r="19" spans="1:12" ht="14.25" customHeight="1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 spans="1:12" ht="14.25" customHeight="1" x14ac:dyDescent="0.25">
      <c r="A20" s="1">
        <v>1</v>
      </c>
      <c r="B20" s="2">
        <f t="shared" ref="B20:B31" si="2">(B4 - $B$16) / $B$17</f>
        <v>-0.37563996940295369</v>
      </c>
      <c r="C20" s="2">
        <f t="shared" ref="C20:C31" si="3">(C4 - $C$16) / $C$17</f>
        <v>0.76031304205968997</v>
      </c>
      <c r="D20" s="2">
        <f t="shared" ref="D20:D31" si="4">(D4 - $D$16) / $D$17</f>
        <v>0.13427740777847269</v>
      </c>
      <c r="E20" s="2">
        <f t="shared" ref="E20:E31" si="5">(E4 - $E$16) / $E$17</f>
        <v>1.2979195518160325</v>
      </c>
      <c r="F20" s="2">
        <f t="shared" ref="F20:F31" si="6">(F4 - $F$16) / $F$17</f>
        <v>1.2563738839704006</v>
      </c>
      <c r="H20" s="7"/>
      <c r="I20" s="8"/>
      <c r="J20" s="9" t="s">
        <v>10</v>
      </c>
      <c r="K20" s="8"/>
      <c r="L20" s="10"/>
    </row>
    <row r="21" spans="1:12" ht="14.25" customHeight="1" x14ac:dyDescent="0.25">
      <c r="A21" s="1">
        <v>2</v>
      </c>
      <c r="B21" s="2">
        <f t="shared" si="2"/>
        <v>-1.8889324175691382</v>
      </c>
      <c r="C21" s="2">
        <f t="shared" si="3"/>
        <v>-0.30319231738576674</v>
      </c>
      <c r="D21" s="2">
        <f t="shared" si="4"/>
        <v>-1.3964850408961174</v>
      </c>
      <c r="E21" s="2">
        <f t="shared" si="5"/>
        <v>-0.96437597984096257</v>
      </c>
      <c r="F21" s="2">
        <f t="shared" si="6"/>
        <v>-1.0993271484741005</v>
      </c>
      <c r="H21" s="11"/>
      <c r="I21" s="12"/>
      <c r="J21" s="12"/>
      <c r="K21" s="12"/>
      <c r="L21" s="13"/>
    </row>
    <row r="22" spans="1:12" ht="14.25" customHeight="1" x14ac:dyDescent="0.25">
      <c r="A22" s="1">
        <v>3</v>
      </c>
      <c r="B22" s="2">
        <f t="shared" si="2"/>
        <v>-1.1161873376544909</v>
      </c>
      <c r="C22" s="2">
        <f t="shared" si="3"/>
        <v>-1.4786456094044289</v>
      </c>
      <c r="D22" s="2">
        <f t="shared" si="4"/>
        <v>-1.0742192622277826</v>
      </c>
      <c r="E22" s="2">
        <f t="shared" si="5"/>
        <v>-0.96437597984096257</v>
      </c>
      <c r="F22" s="2">
        <f t="shared" si="6"/>
        <v>-1.2563738839704006</v>
      </c>
      <c r="H22" s="11"/>
      <c r="I22" s="12"/>
      <c r="J22" s="12"/>
      <c r="K22" s="12"/>
      <c r="L22" s="13"/>
    </row>
    <row r="23" spans="1:12" ht="14.25" customHeight="1" x14ac:dyDescent="0.25">
      <c r="A23" s="1">
        <v>4</v>
      </c>
      <c r="B23" s="2">
        <f t="shared" si="2"/>
        <v>-0.98739649100204951</v>
      </c>
      <c r="C23" s="2">
        <f t="shared" si="3"/>
        <v>1.2081047723525131</v>
      </c>
      <c r="D23" s="2">
        <f t="shared" si="4"/>
        <v>-0.51025414955819681</v>
      </c>
      <c r="E23" s="2">
        <f t="shared" si="5"/>
        <v>0.16677178598753492</v>
      </c>
      <c r="F23" s="2">
        <f t="shared" si="6"/>
        <v>1.2563738839704006</v>
      </c>
      <c r="H23" s="11"/>
      <c r="I23" s="12"/>
      <c r="J23" s="12"/>
      <c r="K23" s="12"/>
      <c r="L23" s="13"/>
    </row>
    <row r="24" spans="1:12" ht="14.25" customHeight="1" x14ac:dyDescent="0.25">
      <c r="A24" s="1">
        <v>5</v>
      </c>
      <c r="B24" s="2">
        <f t="shared" si="2"/>
        <v>-0.9230010676758289</v>
      </c>
      <c r="C24" s="2">
        <f t="shared" si="3"/>
        <v>0.76031304205968997</v>
      </c>
      <c r="D24" s="2">
        <f t="shared" si="4"/>
        <v>-0.59082059422528055</v>
      </c>
      <c r="E24" s="2">
        <f t="shared" si="5"/>
        <v>0.16677178598753492</v>
      </c>
      <c r="F24" s="2">
        <f t="shared" si="6"/>
        <v>1.2563738839704006</v>
      </c>
      <c r="H24" s="11"/>
      <c r="I24" s="12"/>
      <c r="J24" s="12"/>
      <c r="K24" s="12"/>
      <c r="L24" s="13"/>
    </row>
    <row r="25" spans="1:12" ht="14.25" customHeight="1" x14ac:dyDescent="0.25">
      <c r="A25" s="1">
        <v>6</v>
      </c>
      <c r="B25" s="2">
        <f t="shared" si="2"/>
        <v>0.42930282217480403</v>
      </c>
      <c r="C25" s="2">
        <f t="shared" si="3"/>
        <v>-1.7585154408374439</v>
      </c>
      <c r="D25" s="2">
        <f t="shared" si="4"/>
        <v>0.2148438524455564</v>
      </c>
      <c r="E25" s="2">
        <f t="shared" si="5"/>
        <v>-0.52931914683000192</v>
      </c>
      <c r="F25" s="2">
        <f t="shared" si="6"/>
        <v>-0.78523367748150041</v>
      </c>
      <c r="H25" s="11"/>
      <c r="I25" s="12"/>
      <c r="J25" s="14" t="s">
        <v>11</v>
      </c>
      <c r="K25" s="12"/>
      <c r="L25" s="13"/>
    </row>
    <row r="26" spans="1:12" ht="14.25" customHeight="1" x14ac:dyDescent="0.25">
      <c r="A26" s="1">
        <v>7</v>
      </c>
      <c r="B26" s="2">
        <f t="shared" si="2"/>
        <v>0.59029138049035557</v>
      </c>
      <c r="C26" s="2">
        <f t="shared" si="3"/>
        <v>-2.3322485952751902E-2</v>
      </c>
      <c r="D26" s="2">
        <f t="shared" si="4"/>
        <v>-1.5576179302302848</v>
      </c>
      <c r="E26" s="2">
        <f t="shared" si="5"/>
        <v>-0.96437597984096257</v>
      </c>
      <c r="F26" s="2">
        <f t="shared" si="6"/>
        <v>-0.15704673549630008</v>
      </c>
      <c r="H26" s="11"/>
      <c r="I26" s="12" t="s">
        <v>12</v>
      </c>
      <c r="J26" s="12"/>
      <c r="K26" s="12"/>
      <c r="L26" s="13"/>
    </row>
    <row r="27" spans="1:12" ht="14.25" customHeight="1" x14ac:dyDescent="0.25">
      <c r="A27" s="1">
        <v>8</v>
      </c>
      <c r="B27" s="2">
        <f t="shared" si="2"/>
        <v>0.71908222714279679</v>
      </c>
      <c r="C27" s="2">
        <f t="shared" si="3"/>
        <v>3.2651480333850874E-2</v>
      </c>
      <c r="D27" s="2">
        <f t="shared" si="4"/>
        <v>0.77880896511514219</v>
      </c>
      <c r="E27" s="2">
        <f t="shared" si="5"/>
        <v>-0.52931914683000192</v>
      </c>
      <c r="F27" s="2">
        <f t="shared" si="6"/>
        <v>-0.47114020648890026</v>
      </c>
      <c r="H27" s="15"/>
      <c r="I27" s="16"/>
      <c r="J27" s="16"/>
      <c r="K27" s="16"/>
      <c r="L27" s="17"/>
    </row>
    <row r="28" spans="1:12" ht="14.25" customHeight="1" x14ac:dyDescent="0.25">
      <c r="A28" s="1">
        <v>9</v>
      </c>
      <c r="B28" s="2">
        <f t="shared" si="2"/>
        <v>0.97666392044767925</v>
      </c>
      <c r="C28" s="2">
        <f t="shared" si="3"/>
        <v>0.59239114319988062</v>
      </c>
      <c r="D28" s="2">
        <f t="shared" si="4"/>
        <v>0.85937540978222593</v>
      </c>
      <c r="E28" s="2">
        <f t="shared" si="5"/>
        <v>0.51481725239630338</v>
      </c>
      <c r="F28" s="2">
        <f t="shared" si="6"/>
        <v>0.15704673549630008</v>
      </c>
    </row>
    <row r="29" spans="1:12" ht="14.25" customHeight="1" x14ac:dyDescent="0.25">
      <c r="A29" s="1">
        <v>10</v>
      </c>
      <c r="B29" s="2">
        <f t="shared" si="2"/>
        <v>0.88007078545834827</v>
      </c>
      <c r="C29" s="2">
        <f t="shared" si="3"/>
        <v>1.2640787386391159</v>
      </c>
      <c r="D29" s="2">
        <f t="shared" si="4"/>
        <v>1.0205082991163934</v>
      </c>
      <c r="E29" s="2">
        <f t="shared" si="5"/>
        <v>2.342055951042338</v>
      </c>
      <c r="F29" s="2">
        <f t="shared" si="6"/>
        <v>1.2563738839704006</v>
      </c>
    </row>
    <row r="30" spans="1:12" ht="14.25" customHeight="1" x14ac:dyDescent="0.25">
      <c r="A30" s="1">
        <v>11</v>
      </c>
      <c r="B30" s="2">
        <f t="shared" si="2"/>
        <v>0.88007078545834827</v>
      </c>
      <c r="C30" s="2">
        <f t="shared" si="3"/>
        <v>-1.0308538791116058</v>
      </c>
      <c r="D30" s="2">
        <f t="shared" si="4"/>
        <v>0.77880896511514219</v>
      </c>
      <c r="E30" s="2">
        <f t="shared" si="5"/>
        <v>-0.35529641362561776</v>
      </c>
      <c r="F30" s="2">
        <f t="shared" si="6"/>
        <v>-0.78523367748150041</v>
      </c>
    </row>
    <row r="31" spans="1:12" ht="14.25" customHeight="1" x14ac:dyDescent="0.25">
      <c r="A31" s="1">
        <v>12</v>
      </c>
      <c r="B31" s="2">
        <f t="shared" si="2"/>
        <v>0.81567536213212766</v>
      </c>
      <c r="C31" s="2">
        <f t="shared" si="3"/>
        <v>-2.3322485952751902E-2</v>
      </c>
      <c r="D31" s="2">
        <f t="shared" si="4"/>
        <v>1.3427740777847281</v>
      </c>
      <c r="E31" s="2">
        <f t="shared" si="5"/>
        <v>-0.18127368042123351</v>
      </c>
      <c r="F31" s="2">
        <f t="shared" si="6"/>
        <v>-0.62818694198520031</v>
      </c>
    </row>
    <row r="32" spans="1:12" ht="14.25" customHeight="1" x14ac:dyDescent="0.25">
      <c r="A32" s="1" t="s">
        <v>7</v>
      </c>
      <c r="B32" s="6">
        <f t="shared" ref="B32:F32" si="7">AVERAGE(B20:B31)</f>
        <v>-1.3877787807814457E-16</v>
      </c>
      <c r="C32" s="6">
        <f t="shared" si="7"/>
        <v>-7.2337968948232856E-16</v>
      </c>
      <c r="D32" s="6">
        <f t="shared" si="7"/>
        <v>0</v>
      </c>
      <c r="E32" s="6">
        <f t="shared" si="7"/>
        <v>4.8572257327350599E-17</v>
      </c>
      <c r="F32" s="6">
        <f t="shared" si="7"/>
        <v>0</v>
      </c>
    </row>
    <row r="33" spans="1:6" ht="14.25" customHeight="1" x14ac:dyDescent="0.25">
      <c r="A33" s="1" t="s">
        <v>8</v>
      </c>
      <c r="B33" s="6">
        <f t="shared" ref="B33:F33" si="8">STDEV(B20:B31)</f>
        <v>1</v>
      </c>
      <c r="C33" s="6">
        <f t="shared" si="8"/>
        <v>1.0000000000000038</v>
      </c>
      <c r="D33" s="6">
        <f t="shared" si="8"/>
        <v>1</v>
      </c>
      <c r="E33" s="6">
        <f t="shared" si="8"/>
        <v>1</v>
      </c>
      <c r="F33" s="6">
        <f t="shared" si="8"/>
        <v>0.99999999999999978</v>
      </c>
    </row>
    <row r="34" spans="1:6" ht="14.25" customHeight="1" x14ac:dyDescent="0.25"/>
    <row r="35" spans="1:6" ht="14.25" customHeight="1" x14ac:dyDescent="0.25"/>
    <row r="36" spans="1:6" ht="14.25" customHeight="1" x14ac:dyDescent="0.25"/>
    <row r="37" spans="1:6" ht="14.25" customHeight="1" x14ac:dyDescent="0.25"/>
    <row r="38" spans="1:6" ht="14.25" customHeight="1" x14ac:dyDescent="0.25"/>
    <row r="39" spans="1:6" ht="14.25" customHeight="1" x14ac:dyDescent="0.25"/>
    <row r="40" spans="1:6" ht="14.25" customHeight="1" x14ac:dyDescent="0.25"/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E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activeCell="J23" sqref="J23:J24"/>
    </sheetView>
  </sheetViews>
  <sheetFormatPr defaultColWidth="14.42578125" defaultRowHeight="15" customHeight="1" x14ac:dyDescent="0.25"/>
  <cols>
    <col min="1" max="1" width="10.42578125" customWidth="1"/>
    <col min="2" max="2" width="14.28515625" customWidth="1"/>
    <col min="3" max="3" width="26.28515625" customWidth="1"/>
    <col min="4" max="4" width="22.5703125" customWidth="1"/>
    <col min="5" max="5" width="35.85546875" customWidth="1"/>
    <col min="6" max="6" width="25.42578125" customWidth="1"/>
    <col min="7" max="26" width="8.7109375" customWidth="1"/>
  </cols>
  <sheetData>
    <row r="1" spans="1:6" ht="14.25" customHeight="1" x14ac:dyDescent="0.25">
      <c r="B1" s="18" t="s">
        <v>13</v>
      </c>
      <c r="C1" s="18"/>
      <c r="D1" s="18"/>
      <c r="E1" s="18"/>
    </row>
    <row r="2" spans="1:6" ht="14.25" customHeight="1" x14ac:dyDescent="0.25">
      <c r="A2" s="4"/>
      <c r="B2" s="19"/>
      <c r="C2" s="19"/>
      <c r="D2" s="19"/>
      <c r="E2" s="19"/>
      <c r="F2" s="19"/>
    </row>
    <row r="3" spans="1:6" ht="14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4.25" customHeight="1" x14ac:dyDescent="0.25">
      <c r="A4" s="1">
        <v>1</v>
      </c>
      <c r="B4" s="2">
        <v>-0.37563996940295369</v>
      </c>
      <c r="C4" s="2">
        <v>0.76031304205968997</v>
      </c>
      <c r="D4" s="2">
        <v>0.13427740777847269</v>
      </c>
      <c r="E4" s="2">
        <v>1.2979195518160325</v>
      </c>
      <c r="F4" s="2">
        <v>1.2563738839704006</v>
      </c>
    </row>
    <row r="5" spans="1:6" ht="14.25" customHeight="1" x14ac:dyDescent="0.25">
      <c r="A5" s="1">
        <v>2</v>
      </c>
      <c r="B5" s="2">
        <v>-1.8889324175691382</v>
      </c>
      <c r="C5" s="2">
        <v>-0.30319231738576674</v>
      </c>
      <c r="D5" s="2">
        <v>-1.3964850408961174</v>
      </c>
      <c r="E5" s="2">
        <v>-0.96437597984096257</v>
      </c>
      <c r="F5" s="2">
        <v>-1.0993271484741005</v>
      </c>
    </row>
    <row r="6" spans="1:6" ht="14.25" customHeight="1" x14ac:dyDescent="0.25">
      <c r="A6" s="1">
        <v>3</v>
      </c>
      <c r="B6" s="2">
        <v>-1.1161873376544909</v>
      </c>
      <c r="C6" s="2">
        <v>-1.4786456094044289</v>
      </c>
      <c r="D6" s="2">
        <v>-1.0742192622277826</v>
      </c>
      <c r="E6" s="2">
        <v>-0.96437597984096257</v>
      </c>
      <c r="F6" s="2">
        <v>-1.2563738839704006</v>
      </c>
    </row>
    <row r="7" spans="1:6" ht="14.25" customHeight="1" x14ac:dyDescent="0.25">
      <c r="A7" s="1">
        <v>4</v>
      </c>
      <c r="B7" s="2">
        <v>-0.98739649100204951</v>
      </c>
      <c r="C7" s="2">
        <v>1.2081047723525131</v>
      </c>
      <c r="D7" s="2">
        <v>-0.51025414955819681</v>
      </c>
      <c r="E7" s="2">
        <v>0.16677178598753492</v>
      </c>
      <c r="F7" s="2">
        <v>1.2563738839704006</v>
      </c>
    </row>
    <row r="8" spans="1:6" ht="14.25" customHeight="1" x14ac:dyDescent="0.25">
      <c r="A8" s="1">
        <v>5</v>
      </c>
      <c r="B8" s="2">
        <v>-0.9230010676758289</v>
      </c>
      <c r="C8" s="2">
        <v>0.76031304205968997</v>
      </c>
      <c r="D8" s="2">
        <v>-0.59082059422528055</v>
      </c>
      <c r="E8" s="2">
        <v>0.16677178598753492</v>
      </c>
      <c r="F8" s="2">
        <v>1.2563738839704006</v>
      </c>
    </row>
    <row r="9" spans="1:6" ht="14.25" customHeight="1" x14ac:dyDescent="0.25">
      <c r="A9" s="1">
        <v>6</v>
      </c>
      <c r="B9" s="2">
        <v>0.42930282217480403</v>
      </c>
      <c r="C9" s="2">
        <v>-1.7585154408374439</v>
      </c>
      <c r="D9" s="2">
        <v>0.2148438524455564</v>
      </c>
      <c r="E9" s="2">
        <v>-0.52931914683000192</v>
      </c>
      <c r="F9" s="2">
        <v>-0.78523367748150041</v>
      </c>
    </row>
    <row r="10" spans="1:6" ht="14.25" customHeight="1" x14ac:dyDescent="0.25">
      <c r="A10" s="1">
        <v>7</v>
      </c>
      <c r="B10" s="2">
        <v>0.59029138049035557</v>
      </c>
      <c r="C10" s="2">
        <v>-2.3322485952751902E-2</v>
      </c>
      <c r="D10" s="2">
        <v>-1.5576179302302848</v>
      </c>
      <c r="E10" s="2">
        <v>-0.96437597984096257</v>
      </c>
      <c r="F10" s="2">
        <v>-0.15704673549630008</v>
      </c>
    </row>
    <row r="11" spans="1:6" ht="14.25" customHeight="1" x14ac:dyDescent="0.25">
      <c r="A11" s="1">
        <v>8</v>
      </c>
      <c r="B11" s="2">
        <v>0.71908222714279679</v>
      </c>
      <c r="C11" s="2">
        <v>3.2651480333850874E-2</v>
      </c>
      <c r="D11" s="2">
        <v>0.77880896511514219</v>
      </c>
      <c r="E11" s="2">
        <v>-0.52931914683000192</v>
      </c>
      <c r="F11" s="2">
        <v>-0.47114020648890026</v>
      </c>
    </row>
    <row r="12" spans="1:6" ht="14.25" customHeight="1" x14ac:dyDescent="0.25">
      <c r="A12" s="1">
        <v>9</v>
      </c>
      <c r="B12" s="2">
        <v>0.97666392044767925</v>
      </c>
      <c r="C12" s="2">
        <v>0.59239114319988062</v>
      </c>
      <c r="D12" s="2">
        <v>0.85937540978222593</v>
      </c>
      <c r="E12" s="2">
        <v>0.51481725239630338</v>
      </c>
      <c r="F12" s="2">
        <v>0.15704673549630008</v>
      </c>
    </row>
    <row r="13" spans="1:6" ht="14.25" customHeight="1" x14ac:dyDescent="0.25">
      <c r="A13" s="1">
        <v>10</v>
      </c>
      <c r="B13" s="2">
        <v>0.88007078545834827</v>
      </c>
      <c r="C13" s="2">
        <v>1.2640787386391159</v>
      </c>
      <c r="D13" s="2">
        <v>1.0205082991163934</v>
      </c>
      <c r="E13" s="2">
        <v>2.342055951042338</v>
      </c>
      <c r="F13" s="2">
        <v>1.2563738839704006</v>
      </c>
    </row>
    <row r="14" spans="1:6" ht="14.25" customHeight="1" x14ac:dyDescent="0.25">
      <c r="A14" s="1">
        <v>11</v>
      </c>
      <c r="B14" s="2">
        <v>0.88007078545834827</v>
      </c>
      <c r="C14" s="2">
        <v>-1.0308538791116058</v>
      </c>
      <c r="D14" s="2">
        <v>0.77880896511514219</v>
      </c>
      <c r="E14" s="2">
        <v>-0.35529641362561776</v>
      </c>
      <c r="F14" s="2">
        <v>-0.78523367748150041</v>
      </c>
    </row>
    <row r="15" spans="1:6" ht="14.25" customHeight="1" x14ac:dyDescent="0.25">
      <c r="A15" s="1">
        <v>12</v>
      </c>
      <c r="B15" s="2">
        <v>0.81567536213212766</v>
      </c>
      <c r="C15" s="2">
        <v>-2.3322485952751902E-2</v>
      </c>
      <c r="D15" s="2">
        <v>1.3427740777847281</v>
      </c>
      <c r="E15" s="2">
        <v>-0.18127368042123351</v>
      </c>
      <c r="F15" s="2">
        <v>-0.62818694198520031</v>
      </c>
    </row>
    <row r="16" spans="1:6" ht="14.25" customHeight="1" x14ac:dyDescent="0.25">
      <c r="A16" s="1" t="s">
        <v>7</v>
      </c>
      <c r="B16" s="6">
        <v>-1.3877787807814457E-16</v>
      </c>
      <c r="C16" s="6">
        <v>-7.2337968948232856E-16</v>
      </c>
      <c r="D16" s="6">
        <v>0</v>
      </c>
      <c r="E16" s="6">
        <v>4.8572257327350599E-17</v>
      </c>
      <c r="F16" s="6">
        <v>0</v>
      </c>
    </row>
    <row r="17" spans="1:6" ht="14.25" customHeight="1" x14ac:dyDescent="0.25">
      <c r="A17" s="1" t="s">
        <v>8</v>
      </c>
      <c r="B17" s="6">
        <v>1</v>
      </c>
      <c r="C17" s="6">
        <v>1.0000000000000038</v>
      </c>
      <c r="D17" s="6">
        <v>1</v>
      </c>
      <c r="E17" s="6">
        <v>1</v>
      </c>
      <c r="F17" s="6">
        <v>0.99999999999999978</v>
      </c>
    </row>
    <row r="18" spans="1:6" ht="14.25" customHeight="1" x14ac:dyDescent="0.25"/>
    <row r="19" spans="1:6" ht="14.25" customHeight="1" x14ac:dyDescent="0.25">
      <c r="A19" s="4"/>
      <c r="B19" s="1" t="s">
        <v>1</v>
      </c>
      <c r="C19" s="20" t="s">
        <v>2</v>
      </c>
      <c r="D19" s="20" t="s">
        <v>3</v>
      </c>
      <c r="E19" s="20" t="s">
        <v>4</v>
      </c>
      <c r="F19" s="20" t="s">
        <v>5</v>
      </c>
    </row>
    <row r="20" spans="1:6" ht="14.25" customHeight="1" x14ac:dyDescent="0.25">
      <c r="A20" s="2" t="s">
        <v>14</v>
      </c>
      <c r="B20" s="2">
        <v>1</v>
      </c>
      <c r="C20" s="2">
        <v>5.6797665824912481E-3</v>
      </c>
      <c r="D20" s="2">
        <v>0.73513950941254202</v>
      </c>
      <c r="E20" s="2">
        <v>0.27438376360759009</v>
      </c>
      <c r="F20" s="2">
        <v>-9.6534050590904637E-3</v>
      </c>
    </row>
    <row r="21" spans="1:6" ht="14.25" customHeight="1" x14ac:dyDescent="0.25">
      <c r="A21" s="2" t="s">
        <v>15</v>
      </c>
      <c r="B21" s="2">
        <v>5.6797665824912481E-3</v>
      </c>
      <c r="C21" s="2">
        <v>1</v>
      </c>
      <c r="D21" s="2">
        <v>0.15428378435335272</v>
      </c>
      <c r="E21" s="2">
        <v>0.69140824094401965</v>
      </c>
      <c r="F21" s="2">
        <v>0.86307008839438148</v>
      </c>
    </row>
    <row r="22" spans="1:6" ht="14.25" customHeight="1" x14ac:dyDescent="0.25">
      <c r="A22" s="2" t="s">
        <v>16</v>
      </c>
      <c r="B22" s="2">
        <v>0.73513950941254202</v>
      </c>
      <c r="C22" s="2">
        <v>0.15428378435335272</v>
      </c>
      <c r="D22" s="2">
        <v>1</v>
      </c>
      <c r="E22" s="2">
        <v>0.51471836378922331</v>
      </c>
      <c r="F22" s="2">
        <v>0.12192599048217563</v>
      </c>
    </row>
    <row r="23" spans="1:6" ht="14.25" customHeight="1" x14ac:dyDescent="0.25">
      <c r="A23" s="2" t="s">
        <v>17</v>
      </c>
      <c r="B23" s="2">
        <v>0.27438376360759009</v>
      </c>
      <c r="C23" s="2">
        <v>0.69140824094401965</v>
      </c>
      <c r="D23" s="2">
        <v>0.51471836378922331</v>
      </c>
      <c r="E23" s="2">
        <v>1</v>
      </c>
      <c r="F23" s="2">
        <v>0.77765425214020334</v>
      </c>
    </row>
    <row r="24" spans="1:6" ht="14.25" customHeight="1" x14ac:dyDescent="0.25">
      <c r="A24" s="2" t="s">
        <v>18</v>
      </c>
      <c r="B24" s="2">
        <v>-9.6534050590904637E-3</v>
      </c>
      <c r="C24" s="2">
        <v>0.86307008839438148</v>
      </c>
      <c r="D24" s="2">
        <v>0.12192599048217563</v>
      </c>
      <c r="E24" s="2">
        <v>0.77765425214020334</v>
      </c>
      <c r="F24" s="2">
        <v>1</v>
      </c>
    </row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spans="8:15" ht="14.25" customHeight="1" x14ac:dyDescent="0.25"/>
    <row r="34" spans="8:15" ht="14.25" customHeight="1" x14ac:dyDescent="0.25">
      <c r="H34" s="21"/>
      <c r="I34" s="12"/>
      <c r="J34" s="12"/>
      <c r="K34" s="12"/>
      <c r="L34" s="12"/>
      <c r="M34" s="12"/>
    </row>
    <row r="35" spans="8:15" ht="14.25" customHeight="1" x14ac:dyDescent="0.25">
      <c r="H35" s="21"/>
      <c r="I35" s="12"/>
      <c r="J35" s="12"/>
      <c r="K35" s="12"/>
      <c r="L35" s="12"/>
      <c r="M35" s="12"/>
    </row>
    <row r="36" spans="8:15" ht="14.25" customHeight="1" x14ac:dyDescent="0.25">
      <c r="H36" s="21"/>
      <c r="I36" s="12"/>
      <c r="J36" s="12"/>
      <c r="K36" s="12"/>
      <c r="L36" s="12"/>
      <c r="M36" s="12"/>
      <c r="N36" s="12"/>
      <c r="O36" s="12"/>
    </row>
    <row r="37" spans="8:15" ht="14.25" customHeight="1" x14ac:dyDescent="0.25">
      <c r="H37" s="21"/>
      <c r="I37" s="12"/>
      <c r="J37" s="12"/>
      <c r="K37" s="12"/>
      <c r="L37" s="12"/>
      <c r="M37" s="12"/>
      <c r="N37" s="12"/>
      <c r="O37" s="12"/>
    </row>
    <row r="38" spans="8:15" ht="14.25" customHeight="1" x14ac:dyDescent="0.25">
      <c r="H38" s="21"/>
      <c r="I38" s="12"/>
      <c r="J38" s="12"/>
      <c r="K38" s="12"/>
      <c r="L38" s="12"/>
      <c r="M38" s="12"/>
      <c r="N38" s="12"/>
      <c r="O38" s="12"/>
    </row>
    <row r="39" spans="8:15" ht="14.25" customHeight="1" x14ac:dyDescent="0.25">
      <c r="H39" s="21"/>
      <c r="I39" s="12"/>
      <c r="J39" s="12"/>
      <c r="K39" s="12"/>
      <c r="L39" s="12"/>
      <c r="M39" s="12"/>
      <c r="N39" s="12"/>
      <c r="O39" s="12"/>
    </row>
    <row r="40" spans="8:15" ht="14.25" customHeight="1" x14ac:dyDescent="0.25">
      <c r="K40" s="12"/>
      <c r="L40" s="12"/>
      <c r="M40" s="12"/>
      <c r="N40" s="12"/>
      <c r="O40" s="12"/>
    </row>
    <row r="41" spans="8:15" ht="14.25" customHeight="1" x14ac:dyDescent="0.25">
      <c r="O41" s="12"/>
    </row>
    <row r="42" spans="8:15" ht="14.25" customHeight="1" x14ac:dyDescent="0.25"/>
    <row r="43" spans="8:15" ht="14.25" customHeight="1" x14ac:dyDescent="0.25"/>
    <row r="44" spans="8:15" ht="14.25" customHeight="1" x14ac:dyDescent="0.25"/>
    <row r="45" spans="8:15" ht="14.25" customHeight="1" x14ac:dyDescent="0.25"/>
    <row r="46" spans="8:15" ht="14.25" customHeight="1" x14ac:dyDescent="0.25"/>
    <row r="47" spans="8:15" ht="14.25" customHeight="1" x14ac:dyDescent="0.25"/>
    <row r="48" spans="8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selection activeCell="O21" sqref="O21"/>
    </sheetView>
  </sheetViews>
  <sheetFormatPr defaultColWidth="14.42578125" defaultRowHeight="15" customHeight="1" x14ac:dyDescent="0.25"/>
  <cols>
    <col min="1" max="1" width="12" customWidth="1"/>
    <col min="2" max="2" width="10.28515625" customWidth="1"/>
    <col min="3" max="3" width="18.7109375" customWidth="1"/>
    <col min="4" max="4" width="16.5703125" customWidth="1"/>
    <col min="5" max="5" width="24.5703125" customWidth="1"/>
    <col min="6" max="6" width="18.5703125" customWidth="1"/>
    <col min="7" max="26" width="8.7109375" customWidth="1"/>
  </cols>
  <sheetData>
    <row r="1" spans="1:13" ht="14.25" customHeight="1" x14ac:dyDescent="0.25">
      <c r="B1" s="14" t="s">
        <v>19</v>
      </c>
      <c r="C1" s="14"/>
      <c r="D1" s="14"/>
      <c r="E1" s="14"/>
      <c r="F1" s="14"/>
    </row>
    <row r="2" spans="1:13" ht="14.25" customHeight="1" x14ac:dyDescent="0.25"/>
    <row r="3" spans="1:13" ht="14.25" customHeight="1" x14ac:dyDescent="0.25">
      <c r="A3" s="12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13" ht="14.25" customHeight="1" x14ac:dyDescent="0.25">
      <c r="A4" s="22" t="s">
        <v>20</v>
      </c>
      <c r="B4" s="22">
        <v>2.7607944999999998</v>
      </c>
      <c r="C4" s="22">
        <v>1.6538685</v>
      </c>
      <c r="D4" s="22">
        <v>0.30250929999999998</v>
      </c>
      <c r="E4" s="22">
        <v>0.1937634</v>
      </c>
      <c r="F4" s="22">
        <v>8.9064299999999999E-2</v>
      </c>
    </row>
    <row r="5" spans="1:13" ht="14.25" customHeight="1" x14ac:dyDescent="0.25">
      <c r="A5" s="12"/>
    </row>
    <row r="6" spans="1:13" ht="14.25" customHeight="1" x14ac:dyDescent="0.25">
      <c r="A6" s="23" t="s">
        <v>21</v>
      </c>
      <c r="B6" s="2">
        <v>0.22741040000000001</v>
      </c>
      <c r="C6" s="2">
        <v>0.65694949999999996</v>
      </c>
      <c r="D6" s="2">
        <v>0.64025240000000005</v>
      </c>
      <c r="E6" s="2">
        <v>0.30792910000000001</v>
      </c>
      <c r="F6" s="2">
        <v>-0.1093546</v>
      </c>
      <c r="H6" s="24" t="s">
        <v>22</v>
      </c>
      <c r="I6" s="9"/>
      <c r="J6" s="9"/>
      <c r="K6" s="8"/>
      <c r="L6" s="8"/>
      <c r="M6" s="10"/>
    </row>
    <row r="7" spans="1:13" ht="14.25" customHeight="1" x14ac:dyDescent="0.25">
      <c r="A7" s="12"/>
      <c r="B7" s="2">
        <v>0.5033976</v>
      </c>
      <c r="C7" s="2">
        <v>-0.32397320000000002</v>
      </c>
      <c r="D7" s="2">
        <v>0.38322499999999998</v>
      </c>
      <c r="E7" s="2">
        <v>-0.6048886</v>
      </c>
      <c r="F7" s="2">
        <v>-0.35899940000000002</v>
      </c>
      <c r="H7" s="11" t="s">
        <v>23</v>
      </c>
      <c r="M7" s="13"/>
    </row>
    <row r="8" spans="1:13" ht="14.25" customHeight="1" x14ac:dyDescent="0.25">
      <c r="A8" s="12"/>
      <c r="B8" s="2">
        <v>0.33853149999999999</v>
      </c>
      <c r="C8" s="2">
        <v>0.58736619999999995</v>
      </c>
      <c r="D8" s="2">
        <v>-0.42631980000000003</v>
      </c>
      <c r="E8" s="2">
        <v>-0.4992511</v>
      </c>
      <c r="F8" s="2">
        <v>0.3307524</v>
      </c>
      <c r="H8" s="11" t="s">
        <v>24</v>
      </c>
      <c r="M8" s="13"/>
    </row>
    <row r="9" spans="1:13" ht="14.25" customHeight="1" x14ac:dyDescent="0.25">
      <c r="A9" s="12"/>
      <c r="B9" s="2">
        <v>0.56009109999999995</v>
      </c>
      <c r="C9" s="2">
        <v>-1.35481E-2</v>
      </c>
      <c r="D9" s="2">
        <v>-0.48787160000000002</v>
      </c>
      <c r="E9" s="2">
        <v>0.45544119999999999</v>
      </c>
      <c r="F9" s="2">
        <v>-0.49058030000000002</v>
      </c>
      <c r="H9" s="15" t="s">
        <v>25</v>
      </c>
      <c r="I9" s="16"/>
      <c r="J9" s="16"/>
      <c r="K9" s="16"/>
      <c r="L9" s="16"/>
      <c r="M9" s="17"/>
    </row>
    <row r="10" spans="1:13" ht="14.25" customHeight="1" x14ac:dyDescent="0.25">
      <c r="A10" s="12"/>
      <c r="B10" s="2">
        <v>0.51630390000000004</v>
      </c>
      <c r="C10" s="2">
        <v>-0.34391300000000002</v>
      </c>
      <c r="D10" s="2">
        <v>0.15312809999999999</v>
      </c>
      <c r="E10" s="2">
        <v>0.2874215</v>
      </c>
      <c r="F10" s="2">
        <v>0.71350880000000005</v>
      </c>
    </row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>
      <c r="H14" s="24" t="s">
        <v>26</v>
      </c>
      <c r="I14" s="9"/>
      <c r="J14" s="9"/>
      <c r="K14" s="8"/>
      <c r="L14" s="8"/>
      <c r="M14" s="10"/>
    </row>
    <row r="15" spans="1:13" ht="14.25" customHeight="1" x14ac:dyDescent="0.25">
      <c r="H15" s="11" t="s">
        <v>27</v>
      </c>
      <c r="M15" s="13"/>
    </row>
    <row r="16" spans="1:13" ht="14.25" customHeight="1" x14ac:dyDescent="0.25">
      <c r="H16" s="11"/>
      <c r="M16" s="13"/>
    </row>
    <row r="17" spans="8:13" ht="14.25" customHeight="1" x14ac:dyDescent="0.25">
      <c r="H17" s="15"/>
      <c r="I17" s="16"/>
      <c r="J17" s="16"/>
      <c r="K17" s="16"/>
      <c r="L17" s="16"/>
      <c r="M17" s="17"/>
    </row>
    <row r="18" spans="8:13" ht="14.25" customHeight="1" x14ac:dyDescent="0.25"/>
    <row r="19" spans="8:13" ht="14.25" customHeight="1" x14ac:dyDescent="0.25"/>
    <row r="20" spans="8:13" ht="14.25" customHeight="1" x14ac:dyDescent="0.25"/>
    <row r="21" spans="8:13" ht="14.25" customHeight="1" x14ac:dyDescent="0.25"/>
    <row r="22" spans="8:13" ht="14.25" customHeight="1" x14ac:dyDescent="0.25"/>
    <row r="23" spans="8:13" ht="14.25" customHeight="1" x14ac:dyDescent="0.25"/>
    <row r="24" spans="8:13" ht="14.25" customHeight="1" x14ac:dyDescent="0.25"/>
    <row r="25" spans="8:13" ht="14.25" customHeight="1" x14ac:dyDescent="0.25"/>
    <row r="26" spans="8:13" ht="14.25" customHeight="1" x14ac:dyDescent="0.25"/>
    <row r="27" spans="8:13" ht="14.25" customHeight="1" x14ac:dyDescent="0.25"/>
    <row r="28" spans="8:13" ht="14.25" customHeight="1" x14ac:dyDescent="0.25"/>
    <row r="29" spans="8:13" ht="14.25" customHeight="1" x14ac:dyDescent="0.25"/>
    <row r="30" spans="8:13" ht="14.25" customHeight="1" x14ac:dyDescent="0.25"/>
    <row r="31" spans="8:13" ht="14.25" customHeight="1" x14ac:dyDescent="0.25"/>
    <row r="32" spans="8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tabSelected="1" topLeftCell="A38" workbookViewId="0">
      <selection activeCell="D42" sqref="D42"/>
    </sheetView>
  </sheetViews>
  <sheetFormatPr defaultColWidth="14.42578125" defaultRowHeight="15" customHeight="1" x14ac:dyDescent="0.25"/>
  <cols>
    <col min="1" max="1" width="18.5703125" customWidth="1"/>
    <col min="2" max="2" width="19.140625" customWidth="1"/>
    <col min="3" max="3" width="18.7109375" customWidth="1"/>
    <col min="4" max="4" width="17.42578125" bestFit="1" customWidth="1"/>
    <col min="5" max="5" width="24.5703125" customWidth="1"/>
    <col min="6" max="6" width="19.140625" customWidth="1"/>
    <col min="7" max="7" width="17.140625" customWidth="1"/>
    <col min="8" max="8" width="25.28515625" customWidth="1"/>
    <col min="9" max="9" width="19.140625" customWidth="1"/>
    <col min="10" max="10" width="8.7109375" customWidth="1"/>
    <col min="11" max="11" width="6.7109375" customWidth="1"/>
    <col min="12" max="12" width="10.28515625" customWidth="1"/>
    <col min="13" max="13" width="11.140625" customWidth="1"/>
    <col min="14" max="14" width="19.140625" customWidth="1"/>
    <col min="15" max="15" width="17.140625" customWidth="1"/>
    <col min="16" max="16" width="18.5703125" customWidth="1"/>
    <col min="17" max="26" width="8.7109375" customWidth="1"/>
  </cols>
  <sheetData>
    <row r="1" spans="1:16" ht="14.25" customHeight="1" x14ac:dyDescent="0.25">
      <c r="B1" s="14" t="s">
        <v>28</v>
      </c>
      <c r="E1" s="12"/>
      <c r="F1" s="12"/>
      <c r="G1" s="12"/>
      <c r="H1" s="12"/>
      <c r="I1" s="12"/>
    </row>
    <row r="2" spans="1:16" ht="14.25" customHeight="1" x14ac:dyDescent="0.25"/>
    <row r="3" spans="1:16" ht="14.25" customHeight="1" x14ac:dyDescent="0.25">
      <c r="A3" s="18" t="s">
        <v>29</v>
      </c>
    </row>
    <row r="4" spans="1:16" ht="14.25" customHeight="1" x14ac:dyDescent="0.25"/>
    <row r="5" spans="1:16" ht="14.25" customHeight="1" x14ac:dyDescent="0.25"/>
    <row r="6" spans="1:16" ht="14.25" customHeight="1" x14ac:dyDescent="0.25"/>
    <row r="7" spans="1:16" ht="14.25" customHeight="1" x14ac:dyDescent="0.25"/>
    <row r="8" spans="1:16" ht="14.25" customHeight="1" x14ac:dyDescent="0.25">
      <c r="A8" s="14" t="s">
        <v>30</v>
      </c>
      <c r="J8" s="25" t="s">
        <v>31</v>
      </c>
    </row>
    <row r="9" spans="1:16" ht="14.25" customHeight="1" x14ac:dyDescent="0.25">
      <c r="A9" s="12"/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16" ht="14.25" customHeight="1" x14ac:dyDescent="0.25">
      <c r="A10" s="22" t="s">
        <v>20</v>
      </c>
      <c r="B10" s="22">
        <v>2.7607944999999998</v>
      </c>
      <c r="C10" s="22">
        <v>1.6538685</v>
      </c>
      <c r="D10" s="22">
        <v>0.30250929999999998</v>
      </c>
      <c r="E10" s="22">
        <v>0.1937634</v>
      </c>
      <c r="F10" s="22">
        <v>8.9064299999999999E-2</v>
      </c>
    </row>
    <row r="11" spans="1:16" ht="14.25" customHeight="1" x14ac:dyDescent="0.25">
      <c r="A11" s="2" t="s">
        <v>32</v>
      </c>
      <c r="B11" s="2">
        <f t="shared" ref="B11:F11" si="0">(B10 / $B$13) * 100</f>
        <v>55.215890000000002</v>
      </c>
      <c r="C11" s="2">
        <f t="shared" si="0"/>
        <v>33.077370000000002</v>
      </c>
      <c r="D11" s="2">
        <f t="shared" si="0"/>
        <v>6.0501860000000001</v>
      </c>
      <c r="E11" s="2">
        <f t="shared" si="0"/>
        <v>3.8752679999999997</v>
      </c>
      <c r="F11" s="2">
        <f t="shared" si="0"/>
        <v>1.7812859999999999</v>
      </c>
    </row>
    <row r="12" spans="1:16" ht="14.25" customHeight="1" x14ac:dyDescent="0.25">
      <c r="A12" s="2" t="s">
        <v>33</v>
      </c>
      <c r="B12" s="2">
        <f>B11</f>
        <v>55.215890000000002</v>
      </c>
      <c r="C12" s="2">
        <f t="shared" ref="C12:F12" si="1">C11 + B12</f>
        <v>88.293260000000004</v>
      </c>
      <c r="D12" s="2">
        <f t="shared" si="1"/>
        <v>94.343446</v>
      </c>
      <c r="E12" s="2">
        <f t="shared" si="1"/>
        <v>98.218714000000006</v>
      </c>
      <c r="F12" s="2">
        <f t="shared" si="1"/>
        <v>100</v>
      </c>
    </row>
    <row r="13" spans="1:16" ht="14.25" customHeight="1" x14ac:dyDescent="0.25">
      <c r="A13" s="26" t="s">
        <v>34</v>
      </c>
      <c r="B13" s="27">
        <f>SUM(B10:F10)</f>
        <v>5</v>
      </c>
      <c r="C13" s="19"/>
      <c r="D13" s="12"/>
      <c r="E13" s="12"/>
      <c r="F13" s="12"/>
      <c r="G13" s="12"/>
      <c r="H13" s="12"/>
      <c r="I13" s="12"/>
    </row>
    <row r="14" spans="1:16" ht="14.25" customHeight="1" x14ac:dyDescent="0.25">
      <c r="G14" s="12"/>
      <c r="H14" s="12"/>
      <c r="I14" s="12"/>
    </row>
    <row r="15" spans="1:16" ht="14.25" customHeight="1" x14ac:dyDescent="0.25">
      <c r="G15" s="12"/>
      <c r="H15" s="12"/>
      <c r="I15" s="12"/>
      <c r="K15" s="4"/>
      <c r="L15" s="4"/>
      <c r="M15" s="4"/>
      <c r="N15" s="4"/>
      <c r="O15" s="4"/>
      <c r="P15" s="4"/>
    </row>
    <row r="16" spans="1:16" ht="14.25" customHeight="1" x14ac:dyDescent="0.25">
      <c r="A16" s="14" t="s">
        <v>35</v>
      </c>
      <c r="B16" s="14"/>
      <c r="C16" s="14"/>
      <c r="D16" s="14"/>
      <c r="E16" s="14"/>
      <c r="G16" s="12"/>
      <c r="H16" s="12"/>
      <c r="I16" s="12"/>
      <c r="K16" s="4"/>
      <c r="L16" s="19"/>
      <c r="M16" s="19"/>
      <c r="N16" s="19"/>
      <c r="O16" s="19"/>
      <c r="P16" s="19"/>
    </row>
    <row r="17" spans="1:16" ht="14.25" customHeight="1" x14ac:dyDescent="0.25">
      <c r="A17" s="1" t="s">
        <v>1</v>
      </c>
      <c r="B17" s="1" t="s">
        <v>2</v>
      </c>
      <c r="C17" s="1" t="s">
        <v>3</v>
      </c>
      <c r="G17" s="12"/>
      <c r="H17" s="12"/>
      <c r="I17" s="12"/>
      <c r="K17" s="4"/>
      <c r="L17" s="19"/>
      <c r="M17" s="19"/>
      <c r="N17" s="19"/>
      <c r="O17" s="19"/>
      <c r="P17" s="19"/>
    </row>
    <row r="18" spans="1:16" ht="14.25" customHeight="1" x14ac:dyDescent="0.25">
      <c r="A18" s="22">
        <v>2.7607944999999998</v>
      </c>
      <c r="B18" s="22">
        <v>1.6538685</v>
      </c>
      <c r="C18" s="22">
        <v>0.30250929999999998</v>
      </c>
      <c r="D18" s="12"/>
      <c r="E18" s="12"/>
      <c r="F18" s="12"/>
      <c r="G18" s="12"/>
      <c r="H18" s="12"/>
      <c r="I18" s="12"/>
      <c r="K18" s="4"/>
      <c r="L18" s="19"/>
      <c r="M18" s="19"/>
      <c r="N18" s="19"/>
      <c r="O18" s="19"/>
      <c r="P18" s="19"/>
    </row>
    <row r="19" spans="1:16" ht="14.25" customHeight="1" x14ac:dyDescent="0.25">
      <c r="A19" s="28">
        <v>0.22741040000000001</v>
      </c>
      <c r="B19" s="28">
        <v>0.65694949999999996</v>
      </c>
      <c r="C19" s="28">
        <v>0.64025240000000005</v>
      </c>
      <c r="D19" s="12"/>
      <c r="E19" s="12"/>
      <c r="F19" s="12"/>
      <c r="G19" s="12"/>
      <c r="H19" s="12"/>
      <c r="I19" s="12"/>
      <c r="K19" s="4"/>
      <c r="L19" s="19"/>
      <c r="M19" s="19"/>
      <c r="N19" s="19"/>
      <c r="O19" s="19"/>
      <c r="P19" s="19"/>
    </row>
    <row r="20" spans="1:16" ht="14.25" customHeight="1" x14ac:dyDescent="0.25">
      <c r="A20" s="28">
        <v>0.5033976</v>
      </c>
      <c r="B20" s="28">
        <v>-0.32397320000000002</v>
      </c>
      <c r="C20" s="28">
        <v>0.38322499999999998</v>
      </c>
      <c r="D20" s="12"/>
      <c r="E20" s="12"/>
      <c r="F20" s="12"/>
      <c r="G20" s="12"/>
      <c r="H20" s="12"/>
      <c r="I20" s="12"/>
      <c r="K20" s="4"/>
      <c r="L20" s="19"/>
      <c r="M20" s="19"/>
      <c r="N20" s="19"/>
      <c r="O20" s="19"/>
      <c r="P20" s="19"/>
    </row>
    <row r="21" spans="1:16" ht="14.25" customHeight="1" x14ac:dyDescent="0.25">
      <c r="A21" s="28">
        <v>0.33853149999999999</v>
      </c>
      <c r="B21" s="28">
        <v>0.58736619999999995</v>
      </c>
      <c r="C21" s="28">
        <v>-0.42631980000000003</v>
      </c>
      <c r="K21" s="4"/>
      <c r="L21" s="19"/>
      <c r="M21" s="19"/>
      <c r="N21" s="19"/>
      <c r="O21" s="19"/>
      <c r="P21" s="19"/>
    </row>
    <row r="22" spans="1:16" ht="14.25" customHeight="1" x14ac:dyDescent="0.25">
      <c r="A22" s="28">
        <v>0.56009109999999995</v>
      </c>
      <c r="B22" s="28">
        <v>-1.35481E-2</v>
      </c>
      <c r="C22" s="28">
        <v>-0.48787160000000002</v>
      </c>
      <c r="K22" s="4"/>
      <c r="L22" s="19"/>
      <c r="M22" s="19"/>
      <c r="N22" s="19"/>
      <c r="O22" s="19"/>
      <c r="P22" s="19"/>
    </row>
    <row r="23" spans="1:16" ht="14.25" customHeight="1" x14ac:dyDescent="0.25">
      <c r="A23" s="29">
        <v>0.51630390000000004</v>
      </c>
      <c r="B23" s="29">
        <v>-0.34391300000000002</v>
      </c>
      <c r="C23" s="29">
        <v>0.15312809999999999</v>
      </c>
      <c r="K23" s="4"/>
      <c r="L23" s="19"/>
      <c r="P23" s="19"/>
    </row>
    <row r="24" spans="1:16" ht="14.25" customHeight="1" x14ac:dyDescent="0.25">
      <c r="K24" s="4"/>
      <c r="L24" s="19"/>
      <c r="P24" s="19"/>
    </row>
    <row r="25" spans="1:16" ht="14.25" customHeight="1" x14ac:dyDescent="0.25">
      <c r="K25" s="4"/>
      <c r="L25" s="19"/>
      <c r="P25" s="19"/>
    </row>
    <row r="26" spans="1:16" ht="14.25" customHeight="1" x14ac:dyDescent="0.25">
      <c r="A26" s="14" t="s">
        <v>36</v>
      </c>
      <c r="K26" s="4"/>
      <c r="L26" s="19"/>
      <c r="P26" s="19"/>
    </row>
    <row r="27" spans="1:16" ht="14.25" customHeight="1" x14ac:dyDescent="0.25">
      <c r="A27" s="14" t="s">
        <v>37</v>
      </c>
      <c r="B27" s="14"/>
      <c r="C27" s="14"/>
      <c r="D27" s="14"/>
      <c r="K27" s="4"/>
      <c r="L27" s="19"/>
      <c r="P27" s="19"/>
    </row>
    <row r="28" spans="1:16" ht="14.25" customHeight="1" x14ac:dyDescent="0.25">
      <c r="K28" s="4"/>
      <c r="L28" s="30"/>
      <c r="P28" s="30"/>
    </row>
    <row r="29" spans="1:16" ht="14.25" customHeight="1" x14ac:dyDescent="0.25">
      <c r="A29" s="14" t="s">
        <v>38</v>
      </c>
      <c r="E29" s="14" t="s">
        <v>39</v>
      </c>
      <c r="K29" s="4"/>
      <c r="L29" s="30"/>
      <c r="P29" s="30"/>
    </row>
    <row r="30" spans="1:16" ht="14.25" customHeight="1" x14ac:dyDescent="0.25">
      <c r="A30" s="1" t="s">
        <v>1</v>
      </c>
      <c r="B30" s="1" t="s">
        <v>2</v>
      </c>
      <c r="C30" s="1" t="s">
        <v>3</v>
      </c>
      <c r="D30" s="12"/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K30" s="12"/>
      <c r="L30" s="12"/>
      <c r="M30" s="12"/>
      <c r="N30" s="12"/>
      <c r="O30" s="12"/>
      <c r="P30" s="12"/>
    </row>
    <row r="31" spans="1:16" ht="14.25" customHeight="1" x14ac:dyDescent="0.25">
      <c r="A31" s="2">
        <v>0.22741040000000001</v>
      </c>
      <c r="B31" s="2">
        <v>0.65694949999999996</v>
      </c>
      <c r="C31" s="2">
        <v>0.64025240000000005</v>
      </c>
      <c r="D31" s="12"/>
      <c r="E31" s="2">
        <v>-0.37563996940295369</v>
      </c>
      <c r="F31" s="2">
        <v>0.76031304205968997</v>
      </c>
      <c r="G31" s="2">
        <v>0.13427740777847269</v>
      </c>
      <c r="H31" s="2">
        <v>1.2979195518160325</v>
      </c>
      <c r="I31" s="2">
        <v>1.2563738839704006</v>
      </c>
      <c r="K31" s="4"/>
      <c r="L31" s="4"/>
      <c r="M31" s="4"/>
      <c r="N31" s="4"/>
      <c r="O31" s="4"/>
      <c r="P31" s="4"/>
    </row>
    <row r="32" spans="1:16" ht="14.25" customHeight="1" x14ac:dyDescent="0.25">
      <c r="A32" s="2">
        <v>0.5033976</v>
      </c>
      <c r="B32" s="2">
        <v>-0.32397320000000002</v>
      </c>
      <c r="C32" s="2">
        <v>0.38322499999999998</v>
      </c>
      <c r="D32" s="19" t="s">
        <v>40</v>
      </c>
      <c r="E32" s="2">
        <v>-1.8889324175691382</v>
      </c>
      <c r="F32" s="2">
        <v>-0.30319231738576674</v>
      </c>
      <c r="G32" s="2">
        <v>-1.3964850408961174</v>
      </c>
      <c r="H32" s="2">
        <v>-0.96437597984096257</v>
      </c>
      <c r="I32" s="2">
        <v>-1.0993271484741005</v>
      </c>
      <c r="K32" s="4"/>
      <c r="L32" s="19"/>
      <c r="P32" s="19"/>
    </row>
    <row r="33" spans="1:16" ht="14.25" customHeight="1" x14ac:dyDescent="0.25">
      <c r="A33" s="2">
        <v>0.33853149999999999</v>
      </c>
      <c r="B33" s="2">
        <v>0.58736619999999995</v>
      </c>
      <c r="C33" s="2">
        <v>-0.42631980000000003</v>
      </c>
      <c r="D33" s="12"/>
      <c r="E33" s="2">
        <v>-1.1161873376544909</v>
      </c>
      <c r="F33" s="2">
        <v>-1.4786456094044289</v>
      </c>
      <c r="G33" s="2">
        <v>-1.0742192622277826</v>
      </c>
      <c r="H33" s="2">
        <v>-0.96437597984096257</v>
      </c>
      <c r="I33" s="2">
        <v>-1.2563738839704006</v>
      </c>
      <c r="K33" s="4"/>
      <c r="L33" s="19"/>
      <c r="M33" s="19"/>
      <c r="N33" s="19"/>
      <c r="O33" s="19"/>
      <c r="P33" s="19"/>
    </row>
    <row r="34" spans="1:16" ht="14.25" customHeight="1" x14ac:dyDescent="0.25">
      <c r="A34" s="2">
        <v>0.56009109999999995</v>
      </c>
      <c r="B34" s="2">
        <v>-1.35481E-2</v>
      </c>
      <c r="C34" s="2">
        <v>-0.48787160000000002</v>
      </c>
      <c r="D34" s="12"/>
      <c r="E34" s="2">
        <v>-0.98739649100204951</v>
      </c>
      <c r="F34" s="2">
        <v>1.2081047723525131</v>
      </c>
      <c r="G34" s="2">
        <v>-0.51025414955819681</v>
      </c>
      <c r="H34" s="2">
        <v>0.16677178598753492</v>
      </c>
      <c r="I34" s="2">
        <v>1.2563738839704006</v>
      </c>
      <c r="K34" s="4"/>
      <c r="L34" s="19"/>
      <c r="M34" s="19"/>
      <c r="N34" s="19"/>
      <c r="O34" s="19"/>
      <c r="P34" s="19"/>
    </row>
    <row r="35" spans="1:16" ht="14.25" customHeight="1" x14ac:dyDescent="0.25">
      <c r="A35" s="2">
        <v>0.51630390000000004</v>
      </c>
      <c r="B35" s="2">
        <v>-0.34391300000000002</v>
      </c>
      <c r="C35" s="2">
        <v>0.15312809999999999</v>
      </c>
      <c r="D35" s="12"/>
      <c r="E35" s="2">
        <v>-0.9230010676758289</v>
      </c>
      <c r="F35" s="2">
        <v>0.76031304205968997</v>
      </c>
      <c r="G35" s="2">
        <v>-0.59082059422528055</v>
      </c>
      <c r="H35" s="2">
        <v>0.16677178598753492</v>
      </c>
      <c r="I35" s="2">
        <v>1.2563738839704006</v>
      </c>
      <c r="K35" s="4"/>
      <c r="L35" s="19"/>
      <c r="M35" s="19"/>
      <c r="N35" s="19"/>
      <c r="O35" s="19"/>
      <c r="P35" s="19"/>
    </row>
    <row r="36" spans="1:16" ht="14.25" customHeight="1" x14ac:dyDescent="0.25">
      <c r="A36" s="12"/>
      <c r="B36" s="12"/>
      <c r="C36" s="12"/>
      <c r="D36" s="12"/>
      <c r="E36" s="2">
        <v>0.42930282217480403</v>
      </c>
      <c r="F36" s="2">
        <v>-1.7585154408374439</v>
      </c>
      <c r="G36" s="2">
        <v>0.2148438524455564</v>
      </c>
      <c r="H36" s="2">
        <v>-0.52931914683000192</v>
      </c>
      <c r="I36" s="2">
        <v>-0.78523367748150041</v>
      </c>
      <c r="K36" s="4"/>
      <c r="L36" s="19"/>
      <c r="M36" s="19"/>
      <c r="N36" s="19"/>
      <c r="O36" s="19"/>
      <c r="P36" s="19"/>
    </row>
    <row r="37" spans="1:16" ht="14.25" customHeight="1" x14ac:dyDescent="0.25">
      <c r="A37" s="12"/>
      <c r="B37" s="12"/>
      <c r="C37" s="12"/>
      <c r="D37" s="12"/>
      <c r="E37" s="2">
        <v>0.59029138049035557</v>
      </c>
      <c r="F37" s="2">
        <v>-2.3322485952751902E-2</v>
      </c>
      <c r="G37" s="2">
        <v>-1.5576179302302848</v>
      </c>
      <c r="H37" s="2">
        <v>-0.96437597984096257</v>
      </c>
      <c r="I37" s="2">
        <v>-0.15704673549630008</v>
      </c>
      <c r="K37" s="4"/>
      <c r="L37" s="19"/>
      <c r="M37" s="19"/>
      <c r="N37" s="19"/>
      <c r="O37" s="19"/>
      <c r="P37" s="19"/>
    </row>
    <row r="38" spans="1:16" ht="14.25" customHeight="1" x14ac:dyDescent="0.25">
      <c r="A38" s="12"/>
      <c r="B38" s="12"/>
      <c r="C38" s="12"/>
      <c r="D38" s="12"/>
      <c r="E38" s="2">
        <v>0.71908222714279679</v>
      </c>
      <c r="F38" s="2">
        <v>3.2651480333850874E-2</v>
      </c>
      <c r="G38" s="2">
        <v>0.77880896511514219</v>
      </c>
      <c r="H38" s="2">
        <v>-0.52931914683000192</v>
      </c>
      <c r="I38" s="2">
        <v>-0.47114020648890026</v>
      </c>
      <c r="K38" s="4"/>
      <c r="L38" s="19"/>
      <c r="M38" s="19"/>
      <c r="N38" s="19"/>
      <c r="O38" s="19"/>
      <c r="P38" s="19"/>
    </row>
    <row r="39" spans="1:16" ht="14.25" customHeight="1" x14ac:dyDescent="0.25">
      <c r="A39" s="12"/>
      <c r="B39" s="12"/>
      <c r="C39" s="12"/>
      <c r="D39" s="12"/>
      <c r="E39" s="2">
        <v>0.97666392044767925</v>
      </c>
      <c r="F39" s="2">
        <v>0.59239114319988062</v>
      </c>
      <c r="G39" s="2">
        <v>0.85937540978222593</v>
      </c>
      <c r="H39" s="2">
        <v>0.51481725239630338</v>
      </c>
      <c r="I39" s="2">
        <v>0.15704673549630008</v>
      </c>
      <c r="K39" s="4"/>
      <c r="L39" s="19"/>
      <c r="M39" s="19"/>
      <c r="N39" s="19"/>
      <c r="O39" s="19"/>
      <c r="P39" s="19"/>
    </row>
    <row r="40" spans="1:16" ht="14.25" customHeight="1" x14ac:dyDescent="0.25">
      <c r="A40" s="12"/>
      <c r="B40" s="12"/>
      <c r="C40" s="12"/>
      <c r="D40" s="12"/>
      <c r="E40" s="2">
        <v>0.88007078545834827</v>
      </c>
      <c r="F40" s="2">
        <v>1.2640787386391159</v>
      </c>
      <c r="G40" s="2">
        <v>1.0205082991163934</v>
      </c>
      <c r="H40" s="2">
        <v>2.342055951042338</v>
      </c>
      <c r="I40" s="2">
        <v>1.2563738839704006</v>
      </c>
      <c r="K40" s="4"/>
      <c r="L40" s="19"/>
      <c r="M40" s="19"/>
      <c r="N40" s="19"/>
      <c r="O40" s="19"/>
      <c r="P40" s="19"/>
    </row>
    <row r="41" spans="1:16" ht="14.25" customHeight="1" x14ac:dyDescent="0.25">
      <c r="A41" s="12"/>
      <c r="B41" s="12"/>
      <c r="C41" s="12"/>
      <c r="D41" s="12"/>
      <c r="E41" s="2">
        <v>0.88007078545834827</v>
      </c>
      <c r="F41" s="2">
        <v>-1.0308538791116058</v>
      </c>
      <c r="G41" s="2">
        <v>0.77880896511514219</v>
      </c>
      <c r="H41" s="2">
        <v>-0.35529641362561776</v>
      </c>
      <c r="I41" s="2">
        <v>-0.78523367748150041</v>
      </c>
      <c r="K41" s="4"/>
      <c r="L41" s="19"/>
      <c r="M41" s="19"/>
      <c r="N41" s="19"/>
      <c r="O41" s="19"/>
      <c r="P41" s="19"/>
    </row>
    <row r="42" spans="1:16" ht="14.25" customHeight="1" x14ac:dyDescent="0.25">
      <c r="A42" s="12"/>
      <c r="B42" s="12"/>
      <c r="C42" s="12"/>
      <c r="D42" s="12"/>
      <c r="E42" s="2">
        <v>0.81567536213212766</v>
      </c>
      <c r="F42" s="2">
        <v>-2.3322485952751902E-2</v>
      </c>
      <c r="G42" s="2">
        <v>1.3427740777847281</v>
      </c>
      <c r="H42" s="2">
        <v>-0.18127368042123351</v>
      </c>
      <c r="I42" s="2">
        <v>-0.62818694198520031</v>
      </c>
      <c r="K42" s="4"/>
      <c r="L42" s="19"/>
      <c r="M42" s="19"/>
      <c r="N42" s="19"/>
      <c r="O42" s="19"/>
      <c r="P42" s="19"/>
    </row>
    <row r="43" spans="1:16" ht="14.25" customHeight="1" x14ac:dyDescent="0.25">
      <c r="K43" s="4"/>
      <c r="L43" s="19"/>
      <c r="M43" s="19"/>
      <c r="N43" s="19"/>
      <c r="O43" s="19"/>
      <c r="P43" s="19"/>
    </row>
    <row r="44" spans="1:16" ht="14.25" customHeight="1" x14ac:dyDescent="0.25">
      <c r="K44" s="4"/>
      <c r="L44" s="30"/>
      <c r="M44" s="30"/>
      <c r="N44" s="30"/>
      <c r="O44" s="30"/>
      <c r="P44" s="30"/>
    </row>
    <row r="45" spans="1:16" ht="14.25" customHeight="1" x14ac:dyDescent="0.25">
      <c r="D45" s="14"/>
      <c r="E45" s="12"/>
      <c r="F45" s="12"/>
      <c r="G45" s="12"/>
      <c r="H45" s="12"/>
      <c r="I45" s="12"/>
      <c r="K45" s="4"/>
      <c r="L45" s="30"/>
      <c r="M45" s="30"/>
      <c r="N45" s="30"/>
      <c r="O45" s="30"/>
      <c r="P45" s="30"/>
    </row>
    <row r="46" spans="1:16" ht="14.25" customHeight="1" x14ac:dyDescent="0.25">
      <c r="D46" s="12"/>
      <c r="E46" s="12"/>
      <c r="F46" s="12"/>
      <c r="G46" s="12"/>
      <c r="H46" s="12"/>
      <c r="I46" s="12"/>
    </row>
    <row r="47" spans="1:16" ht="14.25" customHeight="1" x14ac:dyDescent="0.25">
      <c r="A47" s="14" t="s">
        <v>41</v>
      </c>
      <c r="B47" s="14"/>
      <c r="C47" s="14"/>
      <c r="E47" s="12"/>
      <c r="F47" s="12"/>
      <c r="G47" s="12"/>
      <c r="H47" s="12"/>
      <c r="I47" s="12"/>
    </row>
    <row r="48" spans="1:16" ht="14.25" customHeight="1" x14ac:dyDescent="0.25">
      <c r="A48" s="1" t="s">
        <v>42</v>
      </c>
      <c r="B48" s="1" t="s">
        <v>43</v>
      </c>
      <c r="C48" s="1" t="s">
        <v>44</v>
      </c>
      <c r="E48" s="12"/>
      <c r="F48" s="12"/>
      <c r="G48" s="12"/>
      <c r="H48" s="12"/>
      <c r="I48" s="12"/>
    </row>
    <row r="49" spans="1:14" ht="14.25" customHeight="1" x14ac:dyDescent="0.25">
      <c r="A49" s="28">
        <f t="shared" ref="A49:A53" si="2">($A$31*E31) + ($A$32*F31) + ($A$33*G31) + ($A$34*H31) + ($A$35*I31)</f>
        <v>1.7183963828352053</v>
      </c>
      <c r="B49" s="28">
        <f t="shared" ref="B49:B53" si="3">($B$31*E31) + ($B$32*F31) + ($B$33*G31) + ($B$34*H31) + ($B$35*I31)</f>
        <v>-0.86389518400227727</v>
      </c>
      <c r="C49" s="28">
        <f t="shared" ref="C49:C53" si="4">($C$31*E31) + ($C$32*F31) + ($C$33*G31) + ($C$34*H31) + ($C$35*I31)</f>
        <v>-0.44721048670524266</v>
      </c>
      <c r="E49" s="12"/>
      <c r="F49" s="12"/>
      <c r="G49" s="12"/>
      <c r="H49" s="12"/>
    </row>
    <row r="50" spans="1:14" ht="14.25" customHeight="1" x14ac:dyDescent="0.25">
      <c r="A50" s="28">
        <f t="shared" si="2"/>
        <v>-2.1626686346806818</v>
      </c>
      <c r="B50" s="28">
        <f t="shared" si="3"/>
        <v>-1.5718167739792945</v>
      </c>
      <c r="C50" s="28">
        <f t="shared" si="4"/>
        <v>-0.42808139151645763</v>
      </c>
      <c r="E50" s="12"/>
      <c r="F50" s="12"/>
      <c r="G50" s="12"/>
      <c r="H50" s="12"/>
    </row>
    <row r="51" spans="1:14" ht="14.25" customHeight="1" x14ac:dyDescent="0.25">
      <c r="A51" s="28">
        <f t="shared" si="2"/>
        <v>-2.550645457641302</v>
      </c>
      <c r="B51" s="28">
        <f t="shared" si="3"/>
        <v>-0.44004847588488621</v>
      </c>
      <c r="C51" s="28">
        <f t="shared" si="4"/>
        <v>-0.54522913787324434</v>
      </c>
    </row>
    <row r="52" spans="1:14" ht="14.25" customHeight="1" x14ac:dyDescent="0.25">
      <c r="A52" s="28">
        <f t="shared" si="2"/>
        <v>0.95295383855705662</v>
      </c>
      <c r="B52" s="28">
        <f t="shared" si="3"/>
        <v>-1.7741119933517457</v>
      </c>
      <c r="C52" s="28">
        <f t="shared" si="4"/>
        <v>0.15934735293538338</v>
      </c>
      <c r="I52" s="24" t="s">
        <v>26</v>
      </c>
      <c r="J52" s="9"/>
      <c r="K52" s="9"/>
      <c r="L52" s="10"/>
      <c r="M52" s="12"/>
      <c r="N52" s="12"/>
    </row>
    <row r="53" spans="1:14" ht="14.25" customHeight="1" x14ac:dyDescent="0.25">
      <c r="A53" s="28">
        <f t="shared" si="2"/>
        <v>0.71490646584177242</v>
      </c>
      <c r="B53" s="28">
        <f t="shared" si="3"/>
        <v>-1.6340569388504094</v>
      </c>
      <c r="C53" s="28">
        <f t="shared" si="4"/>
        <v>6.3318762004727164E-2</v>
      </c>
      <c r="I53" s="11" t="s">
        <v>27</v>
      </c>
      <c r="J53" s="12"/>
      <c r="K53" s="12"/>
      <c r="L53" s="13"/>
      <c r="M53" s="12"/>
      <c r="N53" s="12"/>
    </row>
    <row r="54" spans="1:14" ht="14.25" customHeight="1" x14ac:dyDescent="0.25">
      <c r="I54" s="15"/>
      <c r="J54" s="16"/>
      <c r="K54" s="16"/>
      <c r="L54" s="17"/>
      <c r="M54" s="12"/>
      <c r="N54" s="12"/>
    </row>
    <row r="55" spans="1:14" ht="14.25" customHeight="1" x14ac:dyDescent="0.25">
      <c r="I55" s="12"/>
      <c r="J55" s="12"/>
      <c r="K55" s="12"/>
      <c r="L55" s="12"/>
      <c r="M55" s="12"/>
      <c r="N55" s="12"/>
    </row>
    <row r="56" spans="1:14" ht="14.25" customHeight="1" x14ac:dyDescent="0.25"/>
    <row r="57" spans="1:14" ht="14.25" customHeight="1" x14ac:dyDescent="0.25"/>
    <row r="58" spans="1:14" ht="14.25" customHeight="1" x14ac:dyDescent="0.25"/>
    <row r="59" spans="1:14" ht="14.25" customHeight="1" x14ac:dyDescent="0.25"/>
    <row r="60" spans="1:14" ht="14.25" customHeight="1" x14ac:dyDescent="0.25"/>
    <row r="61" spans="1:14" ht="14.25" customHeight="1" x14ac:dyDescent="0.25"/>
    <row r="62" spans="1:14" ht="14.25" customHeight="1" x14ac:dyDescent="0.25"/>
    <row r="63" spans="1:14" ht="14.25" customHeight="1" x14ac:dyDescent="0.25"/>
    <row r="64" spans="1:1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STEP 1</vt:lpstr>
      <vt:lpstr>STEP 2</vt:lpstr>
      <vt:lpstr>STEP 3</vt:lpstr>
      <vt:lpstr>STEP 4</vt:lpstr>
      <vt:lpstr>STEP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charlesneilcanoneo@gmail.com</dc:creator>
  <cp:lastModifiedBy>SET EAC</cp:lastModifiedBy>
  <dcterms:created xsi:type="dcterms:W3CDTF">2024-05-22T12:22:36Z</dcterms:created>
  <dcterms:modified xsi:type="dcterms:W3CDTF">2024-05-25T04:35:15Z</dcterms:modified>
</cp:coreProperties>
</file>