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8195" windowHeight="75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7" i="1"/>
  <c r="E28"/>
  <c r="E21"/>
  <c r="E18"/>
  <c r="E12"/>
  <c r="B11"/>
  <c r="D28"/>
  <c r="D23"/>
  <c r="D20"/>
  <c r="D19"/>
  <c r="D15"/>
  <c r="D14"/>
  <c r="D11"/>
  <c r="D6"/>
  <c r="D5"/>
  <c r="F2"/>
  <c r="G2" s="1"/>
  <c r="F7"/>
  <c r="G7" s="1"/>
  <c r="F8"/>
  <c r="G8" s="1"/>
  <c r="F9"/>
  <c r="G9" s="1"/>
  <c r="F10"/>
  <c r="G10" s="1"/>
  <c r="F13"/>
  <c r="G13" s="1"/>
  <c r="F16"/>
  <c r="G16" s="1"/>
  <c r="F17"/>
  <c r="G17" s="1"/>
  <c r="F19"/>
  <c r="G19" s="1"/>
  <c r="F21"/>
  <c r="G21" s="1"/>
  <c r="F22"/>
  <c r="G22" s="1"/>
  <c r="F24"/>
  <c r="G24" s="1"/>
  <c r="F25"/>
  <c r="G25" s="1"/>
  <c r="F27"/>
  <c r="G27" s="1"/>
  <c r="F31"/>
  <c r="G31" s="1"/>
  <c r="C29"/>
  <c r="F29" s="1"/>
  <c r="G29" s="1"/>
  <c r="C23"/>
  <c r="F23" s="1"/>
  <c r="G23" s="1"/>
  <c r="C11"/>
  <c r="F11" s="1"/>
  <c r="G11" s="1"/>
  <c r="C5"/>
  <c r="F5" s="1"/>
  <c r="G5" s="1"/>
  <c r="B6"/>
  <c r="F6" s="1"/>
  <c r="G6" s="1"/>
  <c r="B4"/>
  <c r="F4" s="1"/>
  <c r="G4" s="1"/>
  <c r="B3"/>
  <c r="F3" s="1"/>
  <c r="G3" s="1"/>
  <c r="B32"/>
  <c r="F32" s="1"/>
  <c r="G32" s="1"/>
  <c r="B30"/>
  <c r="F30" s="1"/>
  <c r="G30" s="1"/>
  <c r="B26"/>
  <c r="F26" s="1"/>
  <c r="G26" s="1"/>
  <c r="B28"/>
  <c r="F28" s="1"/>
  <c r="G28" s="1"/>
  <c r="B22"/>
  <c r="B20"/>
  <c r="F20" s="1"/>
  <c r="G20" s="1"/>
  <c r="B18"/>
  <c r="F18" s="1"/>
  <c r="G18" s="1"/>
  <c r="B17"/>
  <c r="B13"/>
  <c r="B15"/>
  <c r="F15" s="1"/>
  <c r="G15" s="1"/>
  <c r="B14"/>
  <c r="F14" s="1"/>
  <c r="G14" s="1"/>
  <c r="B12"/>
  <c r="F12" s="1"/>
  <c r="G12" s="1"/>
</calcChain>
</file>

<file path=xl/comments1.xml><?xml version="1.0" encoding="utf-8"?>
<comments xmlns="http://schemas.openxmlformats.org/spreadsheetml/2006/main">
  <authors>
    <author>Eduardo</author>
  </authors>
  <commentList>
    <comment ref="B2" authorId="0">
      <text>
        <r>
          <rPr>
            <b/>
            <sz val="9"/>
            <color indexed="81"/>
            <rFont val="Tahoma"/>
            <charset val="1"/>
          </rPr>
          <t>Eduardo:</t>
        </r>
        <r>
          <rPr>
            <sz val="9"/>
            <color indexed="81"/>
            <rFont val="Tahoma"/>
            <charset val="1"/>
          </rPr>
          <t xml:space="preserve">
não organizou as partes do trabalho.</t>
        </r>
      </text>
    </comment>
    <comment ref="B3" authorId="0">
      <text>
        <r>
          <rPr>
            <b/>
            <sz val="9"/>
            <color indexed="81"/>
            <rFont val="Tahoma"/>
            <charset val="1"/>
          </rPr>
          <t>Eduardo:</t>
        </r>
        <r>
          <rPr>
            <sz val="9"/>
            <color indexed="81"/>
            <rFont val="Tahoma"/>
            <charset val="1"/>
          </rPr>
          <t xml:space="preserve">
não fez a parte 7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incompleto no item 7
</t>
        </r>
      </text>
    </comment>
    <comment ref="B5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C5" authorId="0">
      <text>
        <r>
          <rPr>
            <sz val="9"/>
            <color indexed="81"/>
            <rFont val="Tahoma"/>
            <family val="2"/>
          </rPr>
          <t>relatório incompleto nas três partes.</t>
        </r>
      </text>
    </comment>
    <comment ref="D5" authorId="0">
      <text>
        <r>
          <rPr>
            <sz val="9"/>
            <color indexed="81"/>
            <rFont val="Tahoma"/>
            <family val="2"/>
          </rPr>
          <t>relatório incompleto nas duas partes.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 xml:space="preserve">Eduardo:
</t>
        </r>
        <r>
          <rPr>
            <sz val="9"/>
            <color indexed="81"/>
            <rFont val="Tahoma"/>
            <family val="2"/>
          </rPr>
          <t xml:space="preserve">
6 --&gt; curva de apendizado incorreta
7-&gt; não terminou</t>
        </r>
      </text>
    </comment>
    <comment ref="D6" authorId="0">
      <text>
        <r>
          <rPr>
            <sz val="9"/>
            <color indexed="81"/>
            <rFont val="Tahoma"/>
            <family val="2"/>
          </rPr>
          <t>parte 2 --&gt; gráficos estão incorretos.</t>
        </r>
      </text>
    </comment>
    <comment ref="E6" authorId="0">
      <text>
        <r>
          <rPr>
            <sz val="9"/>
            <color indexed="81"/>
            <rFont val="Tahoma"/>
            <charset val="1"/>
          </rPr>
          <t>curvas de aprendizado mostram que os hiperparâmetros selecionados não foram adequados.</t>
        </r>
      </text>
    </comment>
    <comment ref="B7" authorId="0">
      <text>
        <r>
          <rPr>
            <sz val="9"/>
            <color indexed="81"/>
            <rFont val="Tahoma"/>
            <family val="2"/>
          </rPr>
          <t>6 --&gt; não fez
7 --&gt; não fez
entregou trabalho no dia 7/set</t>
        </r>
      </text>
    </comment>
    <comment ref="C7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E7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E8" authorId="0">
      <text>
        <r>
          <rPr>
            <sz val="9"/>
            <color indexed="81"/>
            <rFont val="Tahoma"/>
            <charset val="1"/>
          </rPr>
          <t>parte 2 --&gt; não fez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C10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D10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E10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B11" authorId="0">
      <text>
        <r>
          <rPr>
            <sz val="9"/>
            <color indexed="81"/>
            <rFont val="Tahoma"/>
            <family val="2"/>
          </rPr>
          <t>6 --&gt; não fez
7 --&gt; não fez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não entregou relatório.
</t>
        </r>
      </text>
    </comment>
    <comment ref="D11" authorId="0">
      <text>
        <r>
          <rPr>
            <sz val="9"/>
            <color indexed="81"/>
            <rFont val="Tahoma"/>
            <family val="2"/>
          </rPr>
          <t>parte 2 --&gt; incompleta.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6 --&gt; não fez
7 --&gt; não fez</t>
        </r>
      </text>
    </comment>
    <comment ref="E13" authorId="0">
      <text>
        <r>
          <rPr>
            <sz val="9"/>
            <color indexed="81"/>
            <rFont val="Tahoma"/>
            <charset val="1"/>
          </rPr>
          <t>parte 1 --&gt; hiperparâmetros inadequados
parte 2 --&gt; não fez</t>
        </r>
      </text>
    </comment>
    <comment ref="B14" authorId="0">
      <text>
        <r>
          <rPr>
            <sz val="9"/>
            <color indexed="81"/>
            <rFont val="Tahoma"/>
            <family val="2"/>
          </rPr>
          <t>5 --&gt; incompleta
6 --&gt; incompleta
7 --&gt; incompleta (curvas de aprendizado não foram apresentadas)</t>
        </r>
      </text>
    </comment>
    <comment ref="D14" authorId="0">
      <text>
        <r>
          <rPr>
            <sz val="9"/>
            <color indexed="81"/>
            <rFont val="Tahoma"/>
            <family val="2"/>
          </rPr>
          <t>parte 2 --&gt; gráficos estão incorretos.</t>
        </r>
      </text>
    </comment>
    <comment ref="E14" authorId="0">
      <text>
        <r>
          <rPr>
            <sz val="9"/>
            <color indexed="81"/>
            <rFont val="Tahoma"/>
            <charset val="1"/>
          </rPr>
          <t>parte 1 --&gt; hiperparâmetros inadequados
parte 2 --&gt; não fez</t>
        </r>
      </text>
    </comment>
    <comment ref="D15" authorId="0">
      <text>
        <r>
          <rPr>
            <sz val="9"/>
            <color indexed="81"/>
            <rFont val="Tahoma"/>
            <family val="2"/>
          </rPr>
          <t>parte 1 --&gt; não apresentou relatório
parte 2 --&gt; não fez</t>
        </r>
      </text>
    </comment>
    <comment ref="B17" authorId="0">
      <text>
        <r>
          <rPr>
            <sz val="9"/>
            <color indexed="81"/>
            <rFont val="Tahoma"/>
            <family val="2"/>
          </rPr>
          <t>5 --&gt; não fez
6 --&gt; não fez
7 --&gt; não fez</t>
        </r>
      </text>
    </comment>
    <comment ref="B18" authorId="0">
      <text>
        <r>
          <rPr>
            <sz val="9"/>
            <color indexed="81"/>
            <rFont val="Tahoma"/>
            <family val="2"/>
          </rPr>
          <t>6 --&gt; não fez
7 --&gt; não fez</t>
        </r>
      </text>
    </comment>
    <comment ref="E18" authorId="0">
      <text>
        <r>
          <rPr>
            <sz val="9"/>
            <color indexed="81"/>
            <rFont val="Tahoma"/>
            <charset val="1"/>
          </rPr>
          <t xml:space="preserve">parte 2 --&gt; relatório incompleto
</t>
        </r>
      </text>
    </comment>
    <comment ref="D19" authorId="0">
      <text>
        <r>
          <rPr>
            <sz val="9"/>
            <color indexed="81"/>
            <rFont val="Tahoma"/>
            <family val="2"/>
          </rPr>
          <t>parte 2 --&gt; gráficos incompletos</t>
        </r>
      </text>
    </comment>
    <comment ref="B20" authorId="0">
      <text>
        <r>
          <rPr>
            <sz val="9"/>
            <color indexed="81"/>
            <rFont val="Tahoma"/>
            <family val="2"/>
          </rPr>
          <t>6 --&gt; incompleta
7 --&gt; incompleta</t>
        </r>
      </text>
    </comment>
    <comment ref="D20" authorId="0">
      <text>
        <r>
          <rPr>
            <sz val="9"/>
            <color indexed="81"/>
            <rFont val="Tahoma"/>
            <family val="2"/>
          </rPr>
          <t>parte 2 --&gt; incompleta; gráficos incompletos</t>
        </r>
      </text>
    </comment>
    <comment ref="E21" authorId="0">
      <text>
        <r>
          <rPr>
            <sz val="9"/>
            <color indexed="81"/>
            <rFont val="Tahoma"/>
            <charset val="1"/>
          </rPr>
          <t>parte 2 --&gt; hiperparâmetros inadequados</t>
        </r>
      </text>
    </comment>
    <comment ref="B22" authorId="0">
      <text>
        <r>
          <rPr>
            <sz val="9"/>
            <color indexed="81"/>
            <rFont val="Tahoma"/>
            <family val="2"/>
          </rPr>
          <t>4 --&gt; gráfico solicitado não foi produzido
5 --&gt; gráfico solicitado não foi produzido
6 --&gt; não fez
7 --&gt; não fez</t>
        </r>
      </text>
    </comment>
    <comment ref="C22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D22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E22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C23" authorId="0">
      <text>
        <r>
          <rPr>
            <sz val="9"/>
            <color indexed="81"/>
            <rFont val="Tahoma"/>
            <family val="2"/>
          </rPr>
          <t xml:space="preserve">não entregou relatório.
</t>
        </r>
      </text>
    </comment>
    <comment ref="D23" authorId="0">
      <text>
        <r>
          <rPr>
            <sz val="9"/>
            <color indexed="81"/>
            <rFont val="Tahoma"/>
            <family val="2"/>
          </rPr>
          <t xml:space="preserve">parte 2 --&gt; não entregou relatório.
</t>
        </r>
      </text>
    </comment>
    <comment ref="B24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C24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D24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E24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B25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C25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D25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E25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B26" authorId="0">
      <text>
        <r>
          <rPr>
            <sz val="9"/>
            <color indexed="81"/>
            <rFont val="Tahoma"/>
            <family val="2"/>
          </rPr>
          <t>6 --&gt; não fez
7 --&gt; não fez</t>
        </r>
      </text>
    </comment>
    <comment ref="B28" authorId="0">
      <text>
        <r>
          <rPr>
            <sz val="9"/>
            <color indexed="81"/>
            <rFont val="Tahoma"/>
            <family val="2"/>
          </rPr>
          <t>7 --&gt; não fez</t>
        </r>
      </text>
    </comment>
    <comment ref="D28" authorId="0">
      <text>
        <r>
          <rPr>
            <sz val="9"/>
            <color indexed="81"/>
            <rFont val="Tahoma"/>
            <family val="2"/>
          </rPr>
          <t>parte 2 --&gt; gráficos incorretos</t>
        </r>
      </text>
    </comment>
    <comment ref="E28" authorId="0">
      <text>
        <r>
          <rPr>
            <sz val="9"/>
            <color indexed="81"/>
            <rFont val="Tahoma"/>
            <charset val="1"/>
          </rPr>
          <t>parte 1 --&gt; muitos FP
parte 2 --&gt; incompleta</t>
        </r>
      </text>
    </comment>
    <comment ref="C29" authorId="0">
      <text>
        <r>
          <rPr>
            <sz val="9"/>
            <color indexed="81"/>
            <rFont val="Tahoma"/>
            <family val="2"/>
          </rPr>
          <t xml:space="preserve">não entregou relatório.
</t>
        </r>
      </text>
    </comment>
    <comment ref="B30" authorId="0">
      <text>
        <r>
          <rPr>
            <sz val="9"/>
            <color indexed="81"/>
            <rFont val="Tahoma"/>
            <family val="2"/>
          </rPr>
          <t>6 --&gt; não fez
7 --&gt; não fez</t>
        </r>
      </text>
    </comment>
    <comment ref="B32" authorId="0">
      <text>
        <r>
          <rPr>
            <sz val="9"/>
            <color indexed="81"/>
            <rFont val="Tahoma"/>
            <family val="2"/>
          </rPr>
          <t>5 --&gt; não fez
6 --&gt; não fez
7 --&gt; não fez</t>
        </r>
      </text>
    </comment>
    <comment ref="C32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D32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  <comment ref="E32" authorId="0">
      <text>
        <r>
          <rPr>
            <sz val="9"/>
            <color indexed="81"/>
            <rFont val="Tahoma"/>
            <family val="2"/>
          </rPr>
          <t>não entregou o trabalho</t>
        </r>
      </text>
    </comment>
  </commentList>
</comments>
</file>

<file path=xl/sharedStrings.xml><?xml version="1.0" encoding="utf-8"?>
<sst xmlns="http://schemas.openxmlformats.org/spreadsheetml/2006/main" count="39" uniqueCount="39">
  <si>
    <t>T1</t>
  </si>
  <si>
    <t>T2</t>
  </si>
  <si>
    <t>T3</t>
  </si>
  <si>
    <t>T4</t>
  </si>
  <si>
    <t>Nome</t>
  </si>
  <si>
    <t>Média</t>
  </si>
  <si>
    <t>Faltas</t>
  </si>
  <si>
    <t>Conceito</t>
  </si>
  <si>
    <t>AMA</t>
  </si>
  <si>
    <t>ARG</t>
  </si>
  <si>
    <t>ARF</t>
  </si>
  <si>
    <t>AFP</t>
  </si>
  <si>
    <t>ACF</t>
  </si>
  <si>
    <t>ARFDG</t>
  </si>
  <si>
    <t>AJMF</t>
  </si>
  <si>
    <t>AMPM</t>
  </si>
  <si>
    <t>CM</t>
  </si>
  <si>
    <t>CST</t>
  </si>
  <si>
    <t>DSC</t>
  </si>
  <si>
    <t>EPS</t>
  </si>
  <si>
    <t>FPNSS</t>
  </si>
  <si>
    <t>FPGS</t>
  </si>
  <si>
    <t>GPE</t>
  </si>
  <si>
    <t>JCP</t>
  </si>
  <si>
    <t>JFM</t>
  </si>
  <si>
    <t>LMG</t>
  </si>
  <si>
    <t>LFS</t>
  </si>
  <si>
    <t>LDTO</t>
  </si>
  <si>
    <t>LVTVF</t>
  </si>
  <si>
    <t>MASS</t>
  </si>
  <si>
    <t>MB</t>
  </si>
  <si>
    <t>MPN</t>
  </si>
  <si>
    <t>RAGS</t>
  </si>
  <si>
    <t>RC</t>
  </si>
  <si>
    <t>RCSF</t>
  </si>
  <si>
    <t>RS</t>
  </si>
  <si>
    <t>RSN</t>
  </si>
  <si>
    <t>TSP</t>
  </si>
  <si>
    <t>WPS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</si>
</sst>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7">
    <dxf>
      <numFmt numFmtId="164" formatCode="0.0"/>
    </dxf>
    <dxf>
      <numFmt numFmtId="164" formatCode="0.0"/>
      <alignment horizontal="center" vertical="bottom" textRotation="0" wrapText="0" indent="0" relativeIndent="255" justifyLastLine="0" shrinkToFit="0" mergeCell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H32" totalsRowShown="0">
  <autoFilter ref="A1:H32">
    <filterColumn colId="5"/>
    <filterColumn colId="6"/>
    <filterColumn colId="7"/>
  </autoFilter>
  <tableColumns count="8">
    <tableColumn id="1" name="Nome"/>
    <tableColumn id="2" name="T1" dataDxfId="6"/>
    <tableColumn id="3" name="T2" dataDxfId="5"/>
    <tableColumn id="4" name="T3" dataDxfId="4"/>
    <tableColumn id="5" name="T4" dataDxfId="3"/>
    <tableColumn id="6" name="Média" dataDxfId="2">
      <calculatedColumnFormula>AVERAGE(Tabela1[[#This Row],[T1]:[T4]])</calculatedColumnFormula>
    </tableColumn>
    <tableColumn id="8" name="Conceito" dataDxfId="1">
      <calculatedColumnFormula>IF(Tabela1[[#This Row],[Média]]&gt;=8.5,"A",IF(Tabela1[[#This Row],[Média]]&gt;=7,"B",IF(Tabela1[[#This Row],[Média]]&gt;= 5, "C", "D")))</calculatedColumnFormula>
    </tableColumn>
    <tableColumn id="7" name="Falta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H32"/>
  <sheetViews>
    <sheetView tabSelected="1" topLeftCell="A11" zoomScale="130" zoomScaleNormal="130" workbookViewId="0">
      <selection activeCell="A33" sqref="A33"/>
    </sheetView>
  </sheetViews>
  <sheetFormatPr defaultRowHeight="15"/>
  <cols>
    <col min="1" max="1" width="42.42578125" bestFit="1" customWidth="1"/>
    <col min="6" max="6" width="9.85546875" customWidth="1"/>
    <col min="7" max="7" width="11.140625" bestFit="1" customWidth="1"/>
  </cols>
  <sheetData>
    <row r="1" spans="1:8">
      <c r="A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7</v>
      </c>
      <c r="H1" s="2" t="s">
        <v>6</v>
      </c>
    </row>
    <row r="2" spans="1:8">
      <c r="A2" t="s">
        <v>8</v>
      </c>
      <c r="B2" s="1">
        <v>9</v>
      </c>
      <c r="C2" s="1">
        <v>10</v>
      </c>
      <c r="D2" s="1">
        <v>10</v>
      </c>
      <c r="E2" s="1">
        <v>10</v>
      </c>
      <c r="F2" s="1">
        <f>AVERAGE(Tabela1[[#This Row],[T1]:[T4]])</f>
        <v>9.75</v>
      </c>
      <c r="G2" s="3" t="str">
        <f>IF(Tabela1[[#This Row],[Média]]&gt;=8.5,"A",IF(Tabela1[[#This Row],[Média]]&gt;=7,"B",IF(Tabela1[[#This Row],[Média]]&gt;= 5, "C", "D")))</f>
        <v>A</v>
      </c>
      <c r="H2" s="1"/>
    </row>
    <row r="3" spans="1:8">
      <c r="A3" t="s">
        <v>9</v>
      </c>
      <c r="B3" s="1">
        <f>(6/7)*10</f>
        <v>8.5714285714285712</v>
      </c>
      <c r="C3" s="1">
        <v>10</v>
      </c>
      <c r="D3" s="1">
        <v>10</v>
      </c>
      <c r="E3" s="1">
        <v>10</v>
      </c>
      <c r="F3" s="1">
        <f>AVERAGE(Tabela1[[#This Row],[T1]:[T4]])</f>
        <v>9.6428571428571423</v>
      </c>
      <c r="G3" s="3" t="str">
        <f>IF(Tabela1[[#This Row],[Média]]&gt;=8.5,"A",IF(Tabela1[[#This Row],[Média]]&gt;=7,"B",IF(Tabela1[[#This Row],[Média]]&gt;= 5, "C", "D")))</f>
        <v>A</v>
      </c>
      <c r="H3" s="1"/>
    </row>
    <row r="4" spans="1:8">
      <c r="A4" t="s">
        <v>10</v>
      </c>
      <c r="B4" s="1">
        <f>(6.5/7)*10</f>
        <v>9.2857142857142865</v>
      </c>
      <c r="C4" s="1">
        <v>10</v>
      </c>
      <c r="D4" s="1">
        <v>10</v>
      </c>
      <c r="E4" s="1">
        <v>10</v>
      </c>
      <c r="F4" s="1">
        <f>AVERAGE(Tabela1[[#This Row],[T1]:[T4]])</f>
        <v>9.8214285714285712</v>
      </c>
      <c r="G4" s="3" t="str">
        <f>IF(Tabela1[[#This Row],[Média]]&gt;=8.5,"A",IF(Tabela1[[#This Row],[Média]]&gt;=7,"B",IF(Tabela1[[#This Row],[Média]]&gt;= 5, "C", "D")))</f>
        <v>A</v>
      </c>
      <c r="H4" s="1"/>
    </row>
    <row r="5" spans="1:8">
      <c r="A5" t="s">
        <v>11</v>
      </c>
      <c r="B5" s="1">
        <v>0</v>
      </c>
      <c r="C5" s="1">
        <f>((0.5+0.5+0.5)/3)*10</f>
        <v>5</v>
      </c>
      <c r="D5" s="1">
        <f>((0.5+0.5)/2)*10</f>
        <v>5</v>
      </c>
      <c r="E5" s="1">
        <v>0</v>
      </c>
      <c r="F5" s="1">
        <f>AVERAGE(Tabela1[[#This Row],[T1]:[T4]])</f>
        <v>2.5</v>
      </c>
      <c r="G5" s="4" t="str">
        <f>IF(Tabela1[[#This Row],[Média]]&gt;=8.5,"A",IF(Tabela1[[#This Row],[Média]]&gt;=7,"B",IF(Tabela1[[#This Row],[Média]]&gt;= 5, "C", "D")))</f>
        <v>D</v>
      </c>
      <c r="H5" s="1"/>
    </row>
    <row r="6" spans="1:8">
      <c r="A6" t="s">
        <v>12</v>
      </c>
      <c r="B6" s="1">
        <f>(6/7)*10</f>
        <v>8.5714285714285712</v>
      </c>
      <c r="C6" s="1">
        <v>10</v>
      </c>
      <c r="D6" s="1">
        <f>((1+0.7)/2)*10</f>
        <v>8.5</v>
      </c>
      <c r="E6" s="1">
        <v>9</v>
      </c>
      <c r="F6" s="1">
        <f>AVERAGE(Tabela1[[#This Row],[T1]:[T4]])</f>
        <v>9.0178571428571423</v>
      </c>
      <c r="G6" s="3" t="str">
        <f>IF(Tabela1[[#This Row],[Média]]&gt;=8.5,"A",IF(Tabela1[[#This Row],[Média]]&gt;=7,"B",IF(Tabela1[[#This Row],[Média]]&gt;= 5, "C", "D")))</f>
        <v>A</v>
      </c>
      <c r="H6" s="1"/>
    </row>
    <row r="7" spans="1:8">
      <c r="A7" t="s">
        <v>13</v>
      </c>
      <c r="B7" s="1">
        <f>((5/7)*10)/2</f>
        <v>3.5714285714285716</v>
      </c>
      <c r="C7" s="1">
        <v>0</v>
      </c>
      <c r="D7" s="1">
        <v>10</v>
      </c>
      <c r="E7" s="1">
        <v>0</v>
      </c>
      <c r="F7" s="1">
        <f>AVERAGE(Tabela1[[#This Row],[T1]:[T4]])</f>
        <v>3.3928571428571428</v>
      </c>
      <c r="G7" s="4" t="str">
        <f>IF(Tabela1[[#This Row],[Média]]&gt;=8.5,"A",IF(Tabela1[[#This Row],[Média]]&gt;=7,"B",IF(Tabela1[[#This Row],[Média]]&gt;= 5, "C", "D")))</f>
        <v>D</v>
      </c>
      <c r="H7" s="1"/>
    </row>
    <row r="8" spans="1:8">
      <c r="A8" t="s">
        <v>14</v>
      </c>
      <c r="B8" s="1">
        <v>10</v>
      </c>
      <c r="C8" s="1">
        <v>10</v>
      </c>
      <c r="D8" s="1">
        <v>10</v>
      </c>
      <c r="E8" s="1">
        <v>5</v>
      </c>
      <c r="F8" s="1">
        <f>AVERAGE(Tabela1[[#This Row],[T1]:[T4]])</f>
        <v>8.75</v>
      </c>
      <c r="G8" s="3" t="str">
        <f>IF(Tabela1[[#This Row],[Média]]&gt;=8.5,"A",IF(Tabela1[[#This Row],[Média]]&gt;=7,"B",IF(Tabela1[[#This Row],[Média]]&gt;= 5, "C", "D")))</f>
        <v>A</v>
      </c>
      <c r="H8" s="1"/>
    </row>
    <row r="9" spans="1:8">
      <c r="A9" t="s">
        <v>15</v>
      </c>
      <c r="B9" s="1">
        <v>10</v>
      </c>
      <c r="C9" s="1">
        <v>10</v>
      </c>
      <c r="D9" s="1">
        <v>10</v>
      </c>
      <c r="E9" s="1">
        <v>10</v>
      </c>
      <c r="F9" s="1">
        <f>AVERAGE(Tabela1[[#This Row],[T1]:[T4]])</f>
        <v>10</v>
      </c>
      <c r="G9" s="3" t="str">
        <f>IF(Tabela1[[#This Row],[Média]]&gt;=8.5,"A",IF(Tabela1[[#This Row],[Média]]&gt;=7,"B",IF(Tabela1[[#This Row],[Média]]&gt;= 5, "C", "D")))</f>
        <v>A</v>
      </c>
      <c r="H9" s="1"/>
    </row>
    <row r="10" spans="1:8">
      <c r="A10" t="s">
        <v>16</v>
      </c>
      <c r="B10" s="1">
        <v>0</v>
      </c>
      <c r="C10" s="1">
        <v>0</v>
      </c>
      <c r="D10" s="1">
        <v>0</v>
      </c>
      <c r="E10" s="1">
        <v>0</v>
      </c>
      <c r="F10" s="1">
        <f>AVERAGE(Tabela1[[#This Row],[T1]:[T4]])</f>
        <v>0</v>
      </c>
      <c r="G10" s="3" t="str">
        <f>IF(Tabela1[[#This Row],[Média]]&gt;=8.5,"A",IF(Tabela1[[#This Row],[Média]]&gt;=7,"B",IF(Tabela1[[#This Row],[Média]]&gt;= 5, "C", "D")))</f>
        <v>D</v>
      </c>
      <c r="H10" s="1"/>
    </row>
    <row r="11" spans="1:8">
      <c r="A11" t="s">
        <v>17</v>
      </c>
      <c r="B11" s="1">
        <f>(5/7)*10</f>
        <v>7.1428571428571432</v>
      </c>
      <c r="C11" s="1">
        <f>((0.4+0.4+0.4)/3)*10</f>
        <v>4.0000000000000009</v>
      </c>
      <c r="D11" s="1">
        <f>((1+0.7)/2)*10</f>
        <v>8.5</v>
      </c>
      <c r="E11" s="1">
        <v>10</v>
      </c>
      <c r="F11" s="1">
        <f>AVERAGE(Tabela1[[#This Row],[T1]:[T4]])</f>
        <v>7.4107142857142865</v>
      </c>
      <c r="G11" s="3" t="str">
        <f>IF(Tabela1[[#This Row],[Média]]&gt;=8.5,"A",IF(Tabela1[[#This Row],[Média]]&gt;=7,"B",IF(Tabela1[[#This Row],[Média]]&gt;= 5, "C", "D")))</f>
        <v>B</v>
      </c>
      <c r="H11" s="1"/>
    </row>
    <row r="12" spans="1:8">
      <c r="A12" t="s">
        <v>18</v>
      </c>
      <c r="B12" s="1">
        <f>(5/7)*10</f>
        <v>7.1428571428571432</v>
      </c>
      <c r="C12" s="1">
        <v>10</v>
      </c>
      <c r="D12" s="1">
        <v>10</v>
      </c>
      <c r="E12" s="1">
        <f>((1+0.5)/2)*10</f>
        <v>7.5</v>
      </c>
      <c r="F12" s="1">
        <f>AVERAGE(Tabela1[[#This Row],[T1]:[T4]])</f>
        <v>8.6607142857142847</v>
      </c>
      <c r="G12" s="3" t="str">
        <f>IF(Tabela1[[#This Row],[Média]]&gt;=8.5,"A",IF(Tabela1[[#This Row],[Média]]&gt;=7,"B",IF(Tabela1[[#This Row],[Média]]&gt;= 5, "C", "D")))</f>
        <v>A</v>
      </c>
      <c r="H12" s="1"/>
    </row>
    <row r="13" spans="1:8">
      <c r="A13" t="s">
        <v>19</v>
      </c>
      <c r="B13" s="1">
        <f>(7/7)*10</f>
        <v>10</v>
      </c>
      <c r="C13" s="1">
        <v>10</v>
      </c>
      <c r="D13" s="1">
        <v>10</v>
      </c>
      <c r="E13" s="1">
        <v>5</v>
      </c>
      <c r="F13" s="1">
        <f>AVERAGE(Tabela1[[#This Row],[T1]:[T4]])</f>
        <v>8.75</v>
      </c>
      <c r="G13" s="3" t="str">
        <f>IF(Tabela1[[#This Row],[Média]]&gt;=8.5,"A",IF(Tabela1[[#This Row],[Média]]&gt;=7,"B",IF(Tabela1[[#This Row],[Média]]&gt;= 5, "C", "D")))</f>
        <v>A</v>
      </c>
      <c r="H13" s="1"/>
    </row>
    <row r="14" spans="1:8">
      <c r="A14" t="s">
        <v>20</v>
      </c>
      <c r="B14" s="1">
        <f>(5.5/7)*10</f>
        <v>7.8571428571428568</v>
      </c>
      <c r="C14" s="1">
        <v>10</v>
      </c>
      <c r="D14" s="1">
        <f>((1+0.7)/2)*10</f>
        <v>8.5</v>
      </c>
      <c r="E14" s="1">
        <v>5</v>
      </c>
      <c r="F14" s="1">
        <f>AVERAGE(Tabela1[[#This Row],[T1]:[T4]])</f>
        <v>7.8392857142857144</v>
      </c>
      <c r="G14" s="3" t="str">
        <f>IF(Tabela1[[#This Row],[Média]]&gt;=8.5,"A",IF(Tabela1[[#This Row],[Média]]&gt;=7,"B",IF(Tabela1[[#This Row],[Média]]&gt;= 5, "C", "D")))</f>
        <v>B</v>
      </c>
      <c r="H14" s="1"/>
    </row>
    <row r="15" spans="1:8">
      <c r="A15" t="s">
        <v>21</v>
      </c>
      <c r="B15" s="1">
        <f>(7/7)*10</f>
        <v>10</v>
      </c>
      <c r="C15" s="1">
        <v>10</v>
      </c>
      <c r="D15" s="1">
        <f>((0+0.5)/2)*10</f>
        <v>2.5</v>
      </c>
      <c r="E15" s="1">
        <v>10</v>
      </c>
      <c r="F15" s="1">
        <f>AVERAGE(Tabela1[[#This Row],[T1]:[T4]])</f>
        <v>8.125</v>
      </c>
      <c r="G15" s="3" t="str">
        <f>IF(Tabela1[[#This Row],[Média]]&gt;=8.5,"A",IF(Tabela1[[#This Row],[Média]]&gt;=7,"B",IF(Tabela1[[#This Row],[Média]]&gt;= 5, "C", "D")))</f>
        <v>B</v>
      </c>
      <c r="H15" s="1"/>
    </row>
    <row r="16" spans="1:8">
      <c r="A16" t="s">
        <v>22</v>
      </c>
      <c r="B16" s="1">
        <v>10</v>
      </c>
      <c r="C16" s="1">
        <v>10</v>
      </c>
      <c r="D16" s="1">
        <v>10</v>
      </c>
      <c r="E16" s="1">
        <v>10</v>
      </c>
      <c r="F16" s="1">
        <f>AVERAGE(Tabela1[[#This Row],[T1]:[T4]])</f>
        <v>10</v>
      </c>
      <c r="G16" s="3" t="str">
        <f>IF(Tabela1[[#This Row],[Média]]&gt;=8.5,"A",IF(Tabela1[[#This Row],[Média]]&gt;=7,"B",IF(Tabela1[[#This Row],[Média]]&gt;= 5, "C", "D")))</f>
        <v>A</v>
      </c>
      <c r="H16" s="1"/>
    </row>
    <row r="17" spans="1:8">
      <c r="A17" t="s">
        <v>23</v>
      </c>
      <c r="B17" s="1">
        <f>(4/7)*10</f>
        <v>5.7142857142857135</v>
      </c>
      <c r="C17" s="1">
        <v>10</v>
      </c>
      <c r="D17" s="1">
        <v>10</v>
      </c>
      <c r="E17" s="1">
        <v>10</v>
      </c>
      <c r="F17" s="1">
        <f>AVERAGE(Tabela1[[#This Row],[T1]:[T4]])</f>
        <v>8.9285714285714288</v>
      </c>
      <c r="G17" s="3" t="str">
        <f>IF(Tabela1[[#This Row],[Média]]&gt;=8.5,"A",IF(Tabela1[[#This Row],[Média]]&gt;=7,"B",IF(Tabela1[[#This Row],[Média]]&gt;= 5, "C", "D")))</f>
        <v>A</v>
      </c>
      <c r="H17" s="1"/>
    </row>
    <row r="18" spans="1:8">
      <c r="A18" t="s">
        <v>24</v>
      </c>
      <c r="B18" s="1">
        <f>(5/7)*10</f>
        <v>7.1428571428571432</v>
      </c>
      <c r="C18" s="1">
        <v>10</v>
      </c>
      <c r="D18" s="1">
        <v>10</v>
      </c>
      <c r="E18" s="1">
        <f>((1+0.5)/2)*10</f>
        <v>7.5</v>
      </c>
      <c r="F18" s="1">
        <f>AVERAGE(Tabela1[[#This Row],[T1]:[T4]])</f>
        <v>8.6607142857142847</v>
      </c>
      <c r="G18" s="3" t="str">
        <f>IF(Tabela1[[#This Row],[Média]]&gt;=8.5,"A",IF(Tabela1[[#This Row],[Média]]&gt;=7,"B",IF(Tabela1[[#This Row],[Média]]&gt;= 5, "C", "D")))</f>
        <v>A</v>
      </c>
      <c r="H18" s="1"/>
    </row>
    <row r="19" spans="1:8">
      <c r="A19" t="s">
        <v>25</v>
      </c>
      <c r="B19" s="1">
        <v>10</v>
      </c>
      <c r="C19" s="1">
        <v>10</v>
      </c>
      <c r="D19" s="1">
        <f>((1+0.7)/2)*10</f>
        <v>8.5</v>
      </c>
      <c r="E19" s="1">
        <v>10</v>
      </c>
      <c r="F19" s="1">
        <f>AVERAGE(Tabela1[[#This Row],[T1]:[T4]])</f>
        <v>9.625</v>
      </c>
      <c r="G19" s="3" t="str">
        <f>IF(Tabela1[[#This Row],[Média]]&gt;=8.5,"A",IF(Tabela1[[#This Row],[Média]]&gt;=7,"B",IF(Tabela1[[#This Row],[Média]]&gt;= 5, "C", "D")))</f>
        <v>A</v>
      </c>
      <c r="H19" s="1"/>
    </row>
    <row r="20" spans="1:8">
      <c r="A20" t="s">
        <v>26</v>
      </c>
      <c r="B20" s="1">
        <f>(6/7)*10</f>
        <v>8.5714285714285712</v>
      </c>
      <c r="C20" s="1">
        <v>10</v>
      </c>
      <c r="D20" s="1">
        <f>((1+0.7)/2)*10</f>
        <v>8.5</v>
      </c>
      <c r="E20" s="1">
        <v>10</v>
      </c>
      <c r="F20" s="1">
        <f>AVERAGE(Tabela1[[#This Row],[T1]:[T4]])</f>
        <v>9.2678571428571423</v>
      </c>
      <c r="G20" s="3" t="str">
        <f>IF(Tabela1[[#This Row],[Média]]&gt;=8.5,"A",IF(Tabela1[[#This Row],[Média]]&gt;=7,"B",IF(Tabela1[[#This Row],[Média]]&gt;= 5, "C", "D")))</f>
        <v>A</v>
      </c>
      <c r="H20" s="1"/>
    </row>
    <row r="21" spans="1:8">
      <c r="A21" t="s">
        <v>27</v>
      </c>
      <c r="B21" s="1">
        <v>10</v>
      </c>
      <c r="C21" s="1">
        <v>10</v>
      </c>
      <c r="D21" s="1">
        <v>10</v>
      </c>
      <c r="E21" s="1">
        <f>((1+0.5)/2)*10</f>
        <v>7.5</v>
      </c>
      <c r="F21" s="1">
        <f>AVERAGE(Tabela1[[#This Row],[T1]:[T4]])</f>
        <v>9.375</v>
      </c>
      <c r="G21" s="3" t="str">
        <f>IF(Tabela1[[#This Row],[Média]]&gt;=8.5,"A",IF(Tabela1[[#This Row],[Média]]&gt;=7,"B",IF(Tabela1[[#This Row],[Média]]&gt;= 5, "C", "D")))</f>
        <v>A</v>
      </c>
      <c r="H21" s="1"/>
    </row>
    <row r="22" spans="1:8">
      <c r="A22" t="s">
        <v>28</v>
      </c>
      <c r="B22" s="1">
        <f>(2/7)*10</f>
        <v>2.8571428571428568</v>
      </c>
      <c r="C22" s="1">
        <v>0</v>
      </c>
      <c r="D22" s="1">
        <v>0</v>
      </c>
      <c r="E22" s="1">
        <v>0</v>
      </c>
      <c r="F22" s="1">
        <f>AVERAGE(Tabela1[[#This Row],[T1]:[T4]])</f>
        <v>0.71428571428571419</v>
      </c>
      <c r="G22" s="3" t="str">
        <f>IF(Tabela1[[#This Row],[Média]]&gt;=8.5,"A",IF(Tabela1[[#This Row],[Média]]&gt;=7,"B",IF(Tabela1[[#This Row],[Média]]&gt;= 5, "C", "D")))</f>
        <v>D</v>
      </c>
      <c r="H22" s="1"/>
    </row>
    <row r="23" spans="1:8">
      <c r="A23" t="s">
        <v>29</v>
      </c>
      <c r="B23" s="1">
        <v>10</v>
      </c>
      <c r="C23" s="1">
        <f>((0.4+0.4+0.4)/3)*10</f>
        <v>4.0000000000000009</v>
      </c>
      <c r="D23" s="1">
        <f>((1+0.5)/2)*10</f>
        <v>7.5</v>
      </c>
      <c r="E23" s="1">
        <v>10</v>
      </c>
      <c r="F23" s="1">
        <f>AVERAGE(Tabela1[[#This Row],[T1]:[T4]])</f>
        <v>7.875</v>
      </c>
      <c r="G23" s="3" t="str">
        <f>IF(Tabela1[[#This Row],[Média]]&gt;=8.5,"A",IF(Tabela1[[#This Row],[Média]]&gt;=7,"B",IF(Tabela1[[#This Row],[Média]]&gt;= 5, "C", "D")))</f>
        <v>B</v>
      </c>
      <c r="H23" s="1"/>
    </row>
    <row r="24" spans="1:8">
      <c r="A24" t="s">
        <v>30</v>
      </c>
      <c r="B24" s="1">
        <v>0</v>
      </c>
      <c r="C24" s="1">
        <v>0</v>
      </c>
      <c r="D24" s="1">
        <v>0</v>
      </c>
      <c r="E24" s="1">
        <v>0</v>
      </c>
      <c r="F24" s="1">
        <f>AVERAGE(Tabela1[[#This Row],[T1]:[T4]])</f>
        <v>0</v>
      </c>
      <c r="G24" s="3" t="str">
        <f>IF(Tabela1[[#This Row],[Média]]&gt;=8.5,"A",IF(Tabela1[[#This Row],[Média]]&gt;=7,"B",IF(Tabela1[[#This Row],[Média]]&gt;= 5, "C", "D")))</f>
        <v>D</v>
      </c>
      <c r="H24" s="1"/>
    </row>
    <row r="25" spans="1:8">
      <c r="A25" t="s">
        <v>31</v>
      </c>
      <c r="B25" s="1">
        <v>0</v>
      </c>
      <c r="C25" s="1">
        <v>0</v>
      </c>
      <c r="D25" s="1">
        <v>0</v>
      </c>
      <c r="E25" s="1">
        <v>0</v>
      </c>
      <c r="F25" s="1">
        <f>AVERAGE(Tabela1[[#This Row],[T1]:[T4]])</f>
        <v>0</v>
      </c>
      <c r="G25" s="3" t="str">
        <f>IF(Tabela1[[#This Row],[Média]]&gt;=8.5,"A",IF(Tabela1[[#This Row],[Média]]&gt;=7,"B",IF(Tabela1[[#This Row],[Média]]&gt;= 5, "C", "D")))</f>
        <v>D</v>
      </c>
      <c r="H25" s="1"/>
    </row>
    <row r="26" spans="1:8">
      <c r="A26" t="s">
        <v>32</v>
      </c>
      <c r="B26" s="1">
        <f>(5/7)*10</f>
        <v>7.1428571428571432</v>
      </c>
      <c r="C26" s="1">
        <v>10</v>
      </c>
      <c r="D26" s="1">
        <v>10</v>
      </c>
      <c r="E26" s="1">
        <v>10</v>
      </c>
      <c r="F26" s="1">
        <f>AVERAGE(Tabela1[[#This Row],[T1]:[T4]])</f>
        <v>9.2857142857142847</v>
      </c>
      <c r="G26" s="3" t="str">
        <f>IF(Tabela1[[#This Row],[Média]]&gt;=8.5,"A",IF(Tabela1[[#This Row],[Média]]&gt;=7,"B",IF(Tabela1[[#This Row],[Média]]&gt;= 5, "C", "D")))</f>
        <v>A</v>
      </c>
      <c r="H26" s="1"/>
    </row>
    <row r="27" spans="1:8">
      <c r="A27" t="s">
        <v>33</v>
      </c>
      <c r="B27" s="1">
        <v>10</v>
      </c>
      <c r="C27" s="1">
        <v>10</v>
      </c>
      <c r="D27" s="1">
        <v>10</v>
      </c>
      <c r="E27" s="1">
        <v>10</v>
      </c>
      <c r="F27" s="1">
        <f>AVERAGE(Tabela1[[#This Row],[T1]:[T4]])</f>
        <v>10</v>
      </c>
      <c r="G27" s="3" t="str">
        <f>IF(Tabela1[[#This Row],[Média]]&gt;=8.5,"A",IF(Tabela1[[#This Row],[Média]]&gt;=7,"B",IF(Tabela1[[#This Row],[Média]]&gt;= 5, "C", "D")))</f>
        <v>A</v>
      </c>
      <c r="H27" s="1"/>
    </row>
    <row r="28" spans="1:8">
      <c r="A28" t="s">
        <v>34</v>
      </c>
      <c r="B28" s="1">
        <f>(6/7)*10</f>
        <v>8.5714285714285712</v>
      </c>
      <c r="C28" s="1">
        <v>10</v>
      </c>
      <c r="D28" s="1">
        <f>((1+0.8)/2)*10</f>
        <v>9</v>
      </c>
      <c r="E28" s="1">
        <f>((0.9+0.4)/2)*10</f>
        <v>6.5</v>
      </c>
      <c r="F28" s="1">
        <f>AVERAGE(Tabela1[[#This Row],[T1]:[T4]])</f>
        <v>8.5178571428571423</v>
      </c>
      <c r="G28" s="3" t="str">
        <f>IF(Tabela1[[#This Row],[Média]]&gt;=8.5,"A",IF(Tabela1[[#This Row],[Média]]&gt;=7,"B",IF(Tabela1[[#This Row],[Média]]&gt;= 5, "C", "D")))</f>
        <v>A</v>
      </c>
      <c r="H28" s="1"/>
    </row>
    <row r="29" spans="1:8">
      <c r="A29" t="s">
        <v>35</v>
      </c>
      <c r="B29" s="1">
        <v>10</v>
      </c>
      <c r="C29" s="1">
        <f>((0.4+0.4+0.4)/3)*10</f>
        <v>4.0000000000000009</v>
      </c>
      <c r="D29" s="1">
        <v>10</v>
      </c>
      <c r="E29" s="1">
        <v>10</v>
      </c>
      <c r="F29" s="1">
        <f>AVERAGE(Tabela1[[#This Row],[T1]:[T4]])</f>
        <v>8.5</v>
      </c>
      <c r="G29" s="3" t="str">
        <f>IF(Tabela1[[#This Row],[Média]]&gt;=8.5,"A",IF(Tabela1[[#This Row],[Média]]&gt;=7,"B",IF(Tabela1[[#This Row],[Média]]&gt;= 5, "C", "D")))</f>
        <v>A</v>
      </c>
      <c r="H29" s="1"/>
    </row>
    <row r="30" spans="1:8">
      <c r="A30" t="s">
        <v>36</v>
      </c>
      <c r="B30" s="1">
        <f>(5/7)*10</f>
        <v>7.1428571428571432</v>
      </c>
      <c r="C30" s="1">
        <v>10</v>
      </c>
      <c r="D30" s="1">
        <v>10</v>
      </c>
      <c r="E30" s="1">
        <v>10</v>
      </c>
      <c r="F30" s="1">
        <f>AVERAGE(Tabela1[[#This Row],[T1]:[T4]])</f>
        <v>9.2857142857142847</v>
      </c>
      <c r="G30" s="3" t="str">
        <f>IF(Tabela1[[#This Row],[Média]]&gt;=8.5,"A",IF(Tabela1[[#This Row],[Média]]&gt;=7,"B",IF(Tabela1[[#This Row],[Média]]&gt;= 5, "C", "D")))</f>
        <v>A</v>
      </c>
      <c r="H30" s="1"/>
    </row>
    <row r="31" spans="1:8">
      <c r="A31" t="s">
        <v>37</v>
      </c>
      <c r="B31" s="1">
        <v>10</v>
      </c>
      <c r="C31" s="1">
        <v>10</v>
      </c>
      <c r="D31" s="1">
        <v>10</v>
      </c>
      <c r="E31" s="1">
        <v>10</v>
      </c>
      <c r="F31" s="1">
        <f>AVERAGE(Tabela1[[#This Row],[T1]:[T4]])</f>
        <v>10</v>
      </c>
      <c r="G31" s="3" t="str">
        <f>IF(Tabela1[[#This Row],[Média]]&gt;=8.5,"A",IF(Tabela1[[#This Row],[Média]]&gt;=7,"B",IF(Tabela1[[#This Row],[Média]]&gt;= 5, "C", "D")))</f>
        <v>A</v>
      </c>
      <c r="H31" s="1"/>
    </row>
    <row r="32" spans="1:8">
      <c r="A32" t="s">
        <v>38</v>
      </c>
      <c r="B32" s="1">
        <f>(4/7)*10</f>
        <v>5.7142857142857135</v>
      </c>
      <c r="C32" s="1">
        <v>0</v>
      </c>
      <c r="D32" s="1">
        <v>0</v>
      </c>
      <c r="E32" s="1">
        <v>0</v>
      </c>
      <c r="F32" s="1">
        <f>AVERAGE(Tabela1[[#This Row],[T1]:[T4]])</f>
        <v>1.4285714285714284</v>
      </c>
      <c r="G32" s="3" t="str">
        <f>IF(Tabela1[[#This Row],[Média]]&gt;=8.5,"A",IF(Tabela1[[#This Row],[Média]]&gt;=7,"B",IF(Tabela1[[#This Row],[Média]]&gt;= 5, "C", "D")))</f>
        <v>D</v>
      </c>
      <c r="H32" s="1"/>
    </row>
  </sheetData>
  <sortState ref="A1:A31">
    <sortCondition ref="A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2018-08-17T09:17:06Z</dcterms:created>
  <dcterms:modified xsi:type="dcterms:W3CDTF">2018-09-08T17:39:51Z</dcterms:modified>
</cp:coreProperties>
</file>