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cuments\GitHub\postdoc\04_simposio\reavance\"/>
    </mc:Choice>
  </mc:AlternateContent>
  <xr:revisionPtr revIDLastSave="0" documentId="13_ncr:1_{5118AF89-A662-461D-A218-913FACE31B69}" xr6:coauthVersionLast="47" xr6:coauthVersionMax="47" xr10:uidLastSave="{00000000-0000-0000-0000-000000000000}"/>
  <bookViews>
    <workbookView xWindow="-120" yWindow="-120" windowWidth="20730" windowHeight="11160" tabRatio="731" firstSheet="4" activeTab="4" xr2:uid="{7CF86AB7-2F92-43B0-BB8C-77B48CF17ED5}"/>
  </bookViews>
  <sheets>
    <sheet name="_HID9" sheetId="27" state="hidden" r:id="rId1"/>
    <sheet name="_HID8" sheetId="25" state="hidden" r:id="rId2"/>
    <sheet name="_HID4" sheetId="17" state="hidden" r:id="rId3"/>
    <sheet name="_HID3" sheetId="15" state="hidden" r:id="rId4"/>
    <sheet name="pubavanz" sheetId="13" r:id="rId5"/>
    <sheet name="pa-gy" sheetId="38" r:id="rId6"/>
    <sheet name="pa-ly" sheetId="41" r:id="rId7"/>
    <sheet name="pa-dy" sheetId="42" r:id="rId8"/>
    <sheet name="pa-py" sheetId="43" r:id="rId9"/>
    <sheet name="_HID14" sheetId="37" state="hidden" r:id="rId10"/>
    <sheet name="_HID13" sheetId="35" state="hidden" r:id="rId11"/>
    <sheet name="_HID12" sheetId="33" state="hidden" r:id="rId12"/>
    <sheet name="RDA R LyL" sheetId="44" r:id="rId13"/>
    <sheet name="RDAgy-pa" sheetId="30" r:id="rId14"/>
    <sheet name="RDAly-pa" sheetId="32" r:id="rId15"/>
    <sheet name="RDAdy-pa" sheetId="34" r:id="rId16"/>
    <sheet name="RDApy-pa" sheetId="36" r:id="rId17"/>
    <sheet name="Covariance_Matrix" sheetId="45" r:id="rId18"/>
    <sheet name="_HID11" sheetId="31" state="hidden" r:id="rId19"/>
    <sheet name="_HID10" sheetId="29" state="hidden" r:id="rId20"/>
    <sheet name="_HID7" sheetId="23" state="hidden" r:id="rId21"/>
    <sheet name="_HID6" sheetId="21" state="hidden" r:id="rId22"/>
    <sheet name="_HID5" sheetId="19" state="hidden" r:id="rId23"/>
    <sheet name="_HID2" sheetId="12" state="hidden" r:id="rId24"/>
    <sheet name="_HID1" sheetId="10" state="hidden" r:id="rId25"/>
    <sheet name="_HID" sheetId="3" state="hidden" r:id="rId26"/>
  </sheets>
  <externalReferences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44" l="1"/>
  <c r="F55" i="44"/>
  <c r="E56" i="44"/>
  <c r="F56" i="44"/>
  <c r="E57" i="44"/>
  <c r="F57" i="44"/>
  <c r="E58" i="44"/>
  <c r="F58" i="44"/>
  <c r="E59" i="44"/>
  <c r="F59" i="44"/>
  <c r="E60" i="44"/>
  <c r="F60" i="44"/>
  <c r="F54" i="44"/>
  <c r="E54" i="44"/>
  <c r="V51" i="44"/>
  <c r="U51" i="44"/>
  <c r="V50" i="44"/>
  <c r="U50" i="44"/>
  <c r="V49" i="44"/>
  <c r="U49" i="44"/>
  <c r="V48" i="44"/>
  <c r="U48" i="44"/>
  <c r="V47" i="44"/>
  <c r="U47" i="44"/>
  <c r="V46" i="44"/>
  <c r="U46" i="44"/>
  <c r="V45" i="44"/>
  <c r="U45" i="44"/>
  <c r="V44" i="44"/>
  <c r="U44" i="44"/>
  <c r="V43" i="44"/>
  <c r="U43" i="44"/>
  <c r="V42" i="44"/>
  <c r="U42" i="44"/>
  <c r="V41" i="44"/>
  <c r="U41" i="44"/>
  <c r="V40" i="44"/>
  <c r="U40" i="44"/>
  <c r="V39" i="44"/>
  <c r="U39" i="44"/>
  <c r="V36" i="44"/>
  <c r="U36" i="44"/>
  <c r="V35" i="44"/>
  <c r="U35" i="44"/>
  <c r="V34" i="44"/>
  <c r="U34" i="44"/>
  <c r="V33" i="44"/>
  <c r="U33" i="44"/>
  <c r="V32" i="44"/>
  <c r="U32" i="44"/>
  <c r="V31" i="44"/>
  <c r="U31" i="44"/>
  <c r="V30" i="44"/>
  <c r="U30" i="44"/>
  <c r="V29" i="44"/>
  <c r="U29" i="44"/>
  <c r="V28" i="44"/>
  <c r="U28" i="44"/>
  <c r="V27" i="44"/>
  <c r="U27" i="44"/>
  <c r="V26" i="44"/>
  <c r="U26" i="44"/>
  <c r="V25" i="44"/>
  <c r="U25" i="44"/>
  <c r="V24" i="44"/>
  <c r="U24" i="44"/>
  <c r="V23" i="44"/>
  <c r="U23" i="44"/>
  <c r="V22" i="44"/>
  <c r="U22" i="44"/>
  <c r="V21" i="44"/>
  <c r="U21" i="44"/>
  <c r="V20" i="44"/>
  <c r="U20" i="44"/>
  <c r="V19" i="44"/>
  <c r="U19" i="44"/>
  <c r="V18" i="44"/>
  <c r="U18" i="44"/>
  <c r="V17" i="44"/>
  <c r="U17" i="44"/>
  <c r="V16" i="44"/>
  <c r="U16" i="44"/>
  <c r="V15" i="44"/>
  <c r="U15" i="44"/>
  <c r="V14" i="44"/>
  <c r="U14" i="44"/>
  <c r="V13" i="44"/>
  <c r="U13" i="44"/>
  <c r="V12" i="44"/>
  <c r="U12" i="44"/>
  <c r="V11" i="44"/>
  <c r="U11" i="44"/>
  <c r="V10" i="44"/>
  <c r="U10" i="44"/>
  <c r="V9" i="44"/>
  <c r="U9" i="44"/>
  <c r="V7" i="44"/>
  <c r="U7" i="44"/>
  <c r="V6" i="44"/>
  <c r="U6" i="44"/>
  <c r="V5" i="44"/>
  <c r="U5" i="44"/>
  <c r="V4" i="44"/>
  <c r="U4" i="44"/>
  <c r="V3" i="44"/>
  <c r="U3" i="44"/>
  <c r="Q40" i="44"/>
  <c r="Q41" i="44"/>
  <c r="Q42" i="44"/>
  <c r="Q43" i="44"/>
  <c r="Q44" i="44"/>
  <c r="Q45" i="44"/>
  <c r="Q39" i="44"/>
  <c r="P41" i="44"/>
  <c r="P42" i="44"/>
  <c r="P43" i="44"/>
  <c r="P44" i="44"/>
  <c r="P45" i="44"/>
  <c r="P39" i="44"/>
  <c r="P40" i="44"/>
  <c r="Q51" i="44"/>
  <c r="P51" i="44"/>
  <c r="Q50" i="44"/>
  <c r="P50" i="44"/>
  <c r="Q49" i="44"/>
  <c r="P49" i="44"/>
  <c r="Q48" i="44"/>
  <c r="P48" i="44"/>
  <c r="Q47" i="44"/>
  <c r="P47" i="44"/>
  <c r="Q46" i="44"/>
  <c r="P46" i="44"/>
  <c r="Q36" i="44"/>
  <c r="P36" i="44"/>
  <c r="Q35" i="44"/>
  <c r="P35" i="44"/>
  <c r="Q34" i="44"/>
  <c r="P34" i="44"/>
  <c r="Q33" i="44"/>
  <c r="P33" i="44"/>
  <c r="Q32" i="44"/>
  <c r="P32" i="44"/>
  <c r="Q31" i="44"/>
  <c r="P31" i="44"/>
  <c r="Q30" i="44"/>
  <c r="P30" i="44"/>
  <c r="Q29" i="44"/>
  <c r="P29" i="44"/>
  <c r="Q28" i="44"/>
  <c r="P28" i="44"/>
  <c r="Q27" i="44"/>
  <c r="P27" i="44"/>
  <c r="Q26" i="44"/>
  <c r="P26" i="44"/>
  <c r="Q25" i="44"/>
  <c r="P25" i="44"/>
  <c r="Q24" i="44"/>
  <c r="P24" i="44"/>
  <c r="Q23" i="44"/>
  <c r="P23" i="44"/>
  <c r="Q22" i="44"/>
  <c r="P22" i="44"/>
  <c r="Q21" i="44"/>
  <c r="P21" i="44"/>
  <c r="Q20" i="44"/>
  <c r="P20" i="44"/>
  <c r="Q19" i="44"/>
  <c r="P19" i="44"/>
  <c r="Q18" i="44"/>
  <c r="P18" i="44"/>
  <c r="Q17" i="44"/>
  <c r="P17" i="44"/>
  <c r="Q16" i="44"/>
  <c r="P16" i="44"/>
  <c r="Q15" i="44"/>
  <c r="P15" i="44"/>
  <c r="Q14" i="44"/>
  <c r="P14" i="44"/>
  <c r="Q13" i="44"/>
  <c r="P13" i="44"/>
  <c r="Q12" i="44"/>
  <c r="P12" i="44"/>
  <c r="Q11" i="44"/>
  <c r="P11" i="44"/>
  <c r="Q10" i="44"/>
  <c r="P10" i="44"/>
  <c r="Q9" i="44"/>
  <c r="P9" i="44"/>
  <c r="Q7" i="44"/>
  <c r="P7" i="44"/>
  <c r="Q6" i="44"/>
  <c r="P6" i="44"/>
  <c r="Q5" i="44"/>
  <c r="P5" i="44"/>
  <c r="Q4" i="44"/>
  <c r="P4" i="44"/>
  <c r="Q3" i="44"/>
  <c r="P3" i="44"/>
  <c r="J51" i="44"/>
  <c r="I51" i="44"/>
  <c r="J50" i="44"/>
  <c r="I50" i="44"/>
  <c r="J49" i="44"/>
  <c r="I49" i="44"/>
  <c r="J48" i="44"/>
  <c r="I48" i="44"/>
  <c r="J47" i="44"/>
  <c r="I47" i="44"/>
  <c r="J46" i="44"/>
  <c r="I46" i="44"/>
  <c r="J45" i="44"/>
  <c r="I45" i="44"/>
  <c r="J44" i="44"/>
  <c r="I44" i="44"/>
  <c r="J43" i="44"/>
  <c r="I43" i="44"/>
  <c r="J42" i="44"/>
  <c r="I42" i="44"/>
  <c r="J41" i="44"/>
  <c r="I41" i="44"/>
  <c r="J40" i="44"/>
  <c r="I40" i="44"/>
  <c r="J39" i="44"/>
  <c r="I39" i="44"/>
  <c r="J36" i="44"/>
  <c r="I36" i="44"/>
  <c r="J35" i="44"/>
  <c r="I35" i="44"/>
  <c r="J34" i="44"/>
  <c r="I34" i="44"/>
  <c r="J33" i="44"/>
  <c r="I33" i="44"/>
  <c r="J32" i="44"/>
  <c r="I32" i="44"/>
  <c r="J31" i="44"/>
  <c r="I31" i="44"/>
  <c r="J30" i="44"/>
  <c r="I30" i="44"/>
  <c r="J29" i="44"/>
  <c r="I29" i="44"/>
  <c r="J28" i="44"/>
  <c r="I28" i="44"/>
  <c r="J27" i="44"/>
  <c r="I27" i="44"/>
  <c r="J26" i="44"/>
  <c r="I26" i="44"/>
  <c r="J25" i="44"/>
  <c r="I25" i="44"/>
  <c r="J24" i="44"/>
  <c r="I24" i="44"/>
  <c r="J23" i="44"/>
  <c r="I23" i="44"/>
  <c r="J22" i="44"/>
  <c r="I22" i="44"/>
  <c r="J21" i="44"/>
  <c r="I21" i="44"/>
  <c r="J20" i="44"/>
  <c r="I20" i="44"/>
  <c r="J19" i="44"/>
  <c r="I19" i="44"/>
  <c r="J18" i="44"/>
  <c r="I18" i="44"/>
  <c r="J17" i="44"/>
  <c r="I17" i="44"/>
  <c r="J16" i="44"/>
  <c r="I16" i="44"/>
  <c r="J15" i="44"/>
  <c r="I15" i="44"/>
  <c r="J14" i="44"/>
  <c r="I14" i="44"/>
  <c r="J13" i="44"/>
  <c r="I13" i="44"/>
  <c r="J12" i="44"/>
  <c r="I12" i="44"/>
  <c r="J11" i="44"/>
  <c r="I11" i="44"/>
  <c r="J10" i="44"/>
  <c r="I10" i="44"/>
  <c r="J9" i="44"/>
  <c r="I9" i="44"/>
  <c r="J7" i="44"/>
  <c r="I7" i="44"/>
  <c r="J6" i="44"/>
  <c r="I6" i="44"/>
  <c r="J5" i="44"/>
  <c r="I5" i="44"/>
  <c r="J4" i="44"/>
  <c r="I4" i="44"/>
  <c r="J3" i="44"/>
  <c r="I3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9" i="44"/>
  <c r="D40" i="44"/>
  <c r="D41" i="44"/>
  <c r="D42" i="44"/>
  <c r="D43" i="44"/>
  <c r="D44" i="44"/>
  <c r="D45" i="44"/>
  <c r="D39" i="44"/>
  <c r="D4" i="44"/>
  <c r="D5" i="44"/>
  <c r="D6" i="44"/>
  <c r="D7" i="44"/>
  <c r="D36" i="44"/>
  <c r="D46" i="44"/>
  <c r="D47" i="44"/>
  <c r="D48" i="44"/>
  <c r="D49" i="44"/>
  <c r="D50" i="44"/>
  <c r="D51" i="44"/>
  <c r="D3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9" i="44"/>
  <c r="C4" i="44"/>
  <c r="C5" i="44"/>
  <c r="C6" i="44"/>
  <c r="C7" i="44"/>
  <c r="C36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3" i="44"/>
</calcChain>
</file>

<file path=xl/sharedStrings.xml><?xml version="1.0" encoding="utf-8"?>
<sst xmlns="http://schemas.openxmlformats.org/spreadsheetml/2006/main" count="1896" uniqueCount="444">
  <si>
    <t>IMC</t>
  </si>
  <si>
    <t>AM</t>
  </si>
  <si>
    <t>AG</t>
  </si>
  <si>
    <t>Puntuaciones (Variables respuesta): WA scores</t>
  </si>
  <si>
    <t>Método: RDA</t>
  </si>
  <si>
    <t>Estadísticos descriptivos: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</si>
  <si>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</si>
  <si>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</si>
  <si>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</si>
  <si>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</si>
  <si>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</si>
  <si>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</si>
  <si>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</si>
  <si>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Desv. típica</t>
  </si>
  <si>
    <t>Inercia:</t>
  </si>
  <si>
    <t>Valor</t>
  </si>
  <si>
    <t>%</t>
  </si>
  <si>
    <t>Total</t>
  </si>
  <si>
    <t>Restringida</t>
  </si>
  <si>
    <t>No-restringida</t>
  </si>
  <si>
    <t>Resultados de la prueba de permutación:</t>
  </si>
  <si>
    <t>Permutaciones</t>
  </si>
  <si>
    <t>Pseudo F</t>
  </si>
  <si>
    <t>valor-p</t>
  </si>
  <si>
    <t>alfa</t>
  </si>
  <si>
    <t>&lt; 0.0001</t>
  </si>
  <si>
    <t>Interpretación de la prueba:</t>
  </si>
  <si>
    <t>H0: Las variables Y y X no están linealmente relacionadas.</t>
  </si>
  <si>
    <t>Ha: Las variables Y y X están linealmente relacionadas.</t>
  </si>
  <si>
    <t>Puesto que el valor-p computado es menor que el nivel de significación alfa=0.05, se debe rechazar la hipótesis nula H0, y aceptar la hipótesis alternativa Ha.</t>
  </si>
  <si>
    <t>El riesgo de rechazar la hipótesis nula H0 cuando es verdadera es inferior al 0.01%.</t>
  </si>
  <si>
    <t xml:space="preserve"> </t>
  </si>
  <si>
    <t>Valores propios y porcentajes de inercia (RDA):</t>
  </si>
  <si>
    <t>F1</t>
  </si>
  <si>
    <t>F2</t>
  </si>
  <si>
    <t>F3</t>
  </si>
  <si>
    <t>Valor propio</t>
  </si>
  <si>
    <t>Inercia restringida (%)</t>
  </si>
  <si>
    <t>% acumulado</t>
  </si>
  <si>
    <t>Inercia total</t>
  </si>
  <si>
    <t>% acumulado (%)</t>
  </si>
  <si>
    <t>Valores propios y porcentajes de inercia (RDA no-restringida):</t>
  </si>
  <si>
    <t>Inercia no-restringida (%)</t>
  </si>
  <si>
    <t>Resultados del RDA:</t>
  </si>
  <si>
    <t>Coeficientes canónicos estandarizados:</t>
  </si>
  <si>
    <t>Puntuaciones (Observaciones):</t>
  </si>
  <si>
    <t>Contribuciones (Observaciones):</t>
  </si>
  <si>
    <t>Cosenos al cuadrado (Observaciones):</t>
  </si>
  <si>
    <t>Puntuaciones (Variables respuesta):</t>
  </si>
  <si>
    <t>Contribuciones (Variables respuesta):</t>
  </si>
  <si>
    <t>Cosenos al cuadrado (Variables respuesta):</t>
  </si>
  <si>
    <t>Puntuaciones (Variables explicativas):</t>
  </si>
  <si>
    <t>Resultados del RDA no-restringido:</t>
  </si>
  <si>
    <t>gsub</t>
  </si>
  <si>
    <t>gbic</t>
  </si>
  <si>
    <t>gcre</t>
  </si>
  <si>
    <t>gsup</t>
  </si>
  <si>
    <t>gabd</t>
  </si>
  <si>
    <t>gmus</t>
  </si>
  <si>
    <t>gpan</t>
  </si>
  <si>
    <t>lbra</t>
  </si>
  <si>
    <t>lant</t>
  </si>
  <si>
    <t>lman</t>
  </si>
  <si>
    <t>lttl</t>
  </si>
  <si>
    <t>ltla</t>
  </si>
  <si>
    <t>ltle</t>
  </si>
  <si>
    <t>lpie</t>
  </si>
  <si>
    <t>dbia</t>
  </si>
  <si>
    <t>dbiil</t>
  </si>
  <si>
    <t>dttr</t>
  </si>
  <si>
    <t>dtap</t>
  </si>
  <si>
    <t>dhum</t>
  </si>
  <si>
    <t>dmun</t>
  </si>
  <si>
    <t>dfem</t>
  </si>
  <si>
    <t>pbrf</t>
  </si>
  <si>
    <t>ind</t>
  </si>
  <si>
    <t>pant</t>
  </si>
  <si>
    <t>pmun</t>
  </si>
  <si>
    <t>ptor</t>
  </si>
  <si>
    <t>pcin</t>
  </si>
  <si>
    <t>pcad</t>
  </si>
  <si>
    <t>ppan</t>
  </si>
  <si>
    <t>ptob</t>
  </si>
  <si>
    <t>El riesgo de rechazar la hipótesis nula H0 cuando es verdadera es inferior al 1.10%.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</si>
  <si>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</si>
  <si>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</si>
  <si>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</si>
  <si>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</si>
  <si>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</si>
  <si>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</si>
  <si>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</si>
  <si>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</si>
  <si>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</si>
  <si>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</si>
  <si>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</si>
  <si>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</si>
  <si>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</si>
  <si>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</si>
  <si>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</si>
  <si>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</si>
  <si>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</si>
  <si>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</si>
  <si>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</si>
  <si>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</si>
  <si>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</si>
  <si>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</si>
  <si>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</si>
  <si>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</si>
  <si>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</si>
  <si>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</si>
  <si>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</si>
  <si>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Está utilizando la versión de evaluación de XLSTAT. Número de días restantes hasta que expire la evaluación: 4</t>
  </si>
  <si>
    <t>Variables respuesta (Y): Libro = RDA nadadores.xlsx / Hoja = Hoja13 / Rango = Hoja13!$AE$1:$AG$28 / 27 filas y 3 columnas</t>
  </si>
  <si>
    <t>Variables explicativas (X) / Cuantitativas: Libro = RDA nadadores.xlsx / Hoja = Hoja13 / Rango = Hoja13!$B$1:$H$28 / 27 filas y 7 columnas</t>
  </si>
  <si>
    <t>Semilla (números aleatorios): 4542931</t>
  </si>
  <si>
    <r>
      <t>XLSTAT 2021.2.2.1145 - Análisis de redundancia (RDA) - Comienzo: 17/08/2021 a las 10:04:29 / Final: 17/08/2021 a las 10:04:34</t>
    </r>
    <r>
      <rPr>
        <sz val="11"/>
        <color rgb="FFFFFFFF"/>
        <rFont val="Calibri"/>
        <family val="2"/>
        <scheme val="minor"/>
      </rPr>
      <t xml:space="preserve"> / Microsoft Excel 16.014228</t>
    </r>
  </si>
  <si>
    <t>Variables respuesta (Y): Libro = RDA nadadores.xlsx / Hoja = Hoja13 / Rango = 'Hoja13'!$AE$1:$AG$28 / 27 filas y 3 columnas</t>
  </si>
  <si>
    <t>Variables explicativas (X) / Cuantitativas: Libro = RDA nadadores.xlsx / Hoja = Hoja13 / Rango = Hoja13!$I$1:$O$28 / 27 filas y 7 columnas</t>
  </si>
  <si>
    <t>Semilla (números aleatorios): 2060828146</t>
  </si>
  <si>
    <r>
      <t>XLSTAT 2021.2.2.1145 - Análisis de redundancia (RDA) - Comienzo: 17/08/2021 a las 10:05:08 / Final: 17/08/2021 a las 10:05:12</t>
    </r>
    <r>
      <rPr>
        <sz val="11"/>
        <color rgb="FFFFFFFF"/>
        <rFont val="Calibri"/>
        <family val="2"/>
        <scheme val="minor"/>
      </rPr>
      <t xml:space="preserve"> / Microsoft Excel 16.014228</t>
    </r>
  </si>
  <si>
    <t>Variables explicativas (X) / Cuantitativas: Libro = RDA nadadores.xlsx / Hoja = Hoja13 / Rango = Hoja13!$P$1:$V$28 / 27 filas y 7 columnas</t>
  </si>
  <si>
    <t>Semilla (números aleatorios): 502470028</t>
  </si>
  <si>
    <r>
      <t>XLSTAT 2021.2.2.1145 - Análisis de redundancia (RDA) - Comienzo: 17/08/2021 a las 10:06:13 / Final: 17/08/2021 a las 10:06:17</t>
    </r>
    <r>
      <rPr>
        <sz val="11"/>
        <color rgb="FFFFFFFF"/>
        <rFont val="Calibri"/>
        <family val="2"/>
        <scheme val="minor"/>
      </rPr>
      <t xml:space="preserve"> / Microsoft Excel 16.014228</t>
    </r>
  </si>
  <si>
    <t>Variables explicativas (X) / Cuantitativas: Libro = RDA nadadores.xlsx / Hoja = Hoja13 / Rango = Hoja13!$W$1:$AD$28 / 27 filas y 8 columnas</t>
  </si>
  <si>
    <t>Semilla (números aleatorios): 660218671</t>
  </si>
  <si>
    <r>
      <t>XLSTAT 2021.2.2.1145 - Análisis de redundancia (RDA) - Comienzo: 17/08/2021 a las 10:07:08 / Final: 17/08/2021 a las 10:07:12</t>
    </r>
    <r>
      <rPr>
        <sz val="11"/>
        <color rgb="FFFFFFFF"/>
        <rFont val="Calibri"/>
        <family val="2"/>
        <scheme val="minor"/>
      </rPr>
      <t xml:space="preserve"> / Microsoft Excel 16.014228</t>
    </r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</si>
  <si>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</si>
  <si>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</si>
  <si>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</si>
  <si>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</si>
  <si>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</si>
  <si>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</si>
  <si>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</si>
  <si>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</si>
  <si>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</si>
  <si>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</si>
  <si>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</si>
  <si>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</si>
  <si>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</si>
  <si>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</si>
  <si>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</si>
  <si>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</si>
  <si>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</si>
  <si>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</si>
  <si>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</si>
  <si>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</si>
  <si>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</si>
  <si>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</si>
  <si>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</si>
  <si>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</si>
  <si>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</si>
  <si>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</si>
  <si>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</si>
  <si>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&gt; U2</t>
  </si>
  <si>
    <t xml:space="preserve">          [,1]       [,2]        [,3]</t>
  </si>
  <si>
    <t>[1,] -1.412219  0.4605442  0.78331087</t>
  </si>
  <si>
    <t>[2,] -7.752818 -0.9577269 -0.09238597</t>
  </si>
  <si>
    <t>[3,] -2.425034  2.7936484 -0.16080399</t>
  </si>
  <si>
    <t>&gt; vtY</t>
  </si>
  <si>
    <t>[1] 124.7257</t>
  </si>
  <si>
    <t xml:space="preserve">             [,1]        [,2]        [,3]</t>
  </si>
  <si>
    <t>&gt; L</t>
  </si>
  <si>
    <t>[1] 67.981334  8.933813  0.647969</t>
  </si>
  <si>
    <t>&gt; cor(X,Z2)</t>
  </si>
  <si>
    <t xml:space="preserve">           [,1]      [,2]         [,3]</t>
  </si>
  <si>
    <t>gsub -0.7806244 0.5324570  0.280233925</t>
  </si>
  <si>
    <t>gbic -0.5242846 0.6675734  0.076246422</t>
  </si>
  <si>
    <t>gcre -0.3578256 0.8771971  0.008559578</t>
  </si>
  <si>
    <t>gsup -0.2551428 0.7336183  0.582151963</t>
  </si>
  <si>
    <t>gabd -0.5502515 0.6642244  0.175569878</t>
  </si>
  <si>
    <t>gmus -0.4144285 0.6353002 -0.237851774</t>
  </si>
  <si>
    <t>gpan -0.1139944 0.5770327  0.069015212</t>
  </si>
  <si>
    <t>[1,] -1.281550  0.6633123  0.64889626</t>
  </si>
  <si>
    <t>[2,] -6.826774 -0.6521595 -0.01572191</t>
  </si>
  <si>
    <t>[3,] -2.433134  1.4804275 -0.29766675</t>
  </si>
  <si>
    <t>[1] 54.167355  3.056961  0.509919</t>
  </si>
  <si>
    <t xml:space="preserve">           [,1]         [,2]         [,3]</t>
  </si>
  <si>
    <t>lbra -0.7895340 -0.235563378 -0.453110183</t>
  </si>
  <si>
    <t>lant -0.9716470  0.013804777 -0.007363940</t>
  </si>
  <si>
    <t>lman -0.7503572 -0.008473687 -0.020563729</t>
  </si>
  <si>
    <t>lttl -0.4332808 -0.620250396 -0.459963821</t>
  </si>
  <si>
    <t>ltla -0.8104181 -0.087719333  0.139192371</t>
  </si>
  <si>
    <t>ltle -0.8314742 -0.235988908 -0.319110782</t>
  </si>
  <si>
    <t>lpie -0.7443391 -0.274629686  0.005902043</t>
  </si>
  <si>
    <t>&gt; Z2</t>
  </si>
  <si>
    <t xml:space="preserve"> [1,]  0.23235175 -1.12830285  0.51147089</t>
  </si>
  <si>
    <t xml:space="preserve"> [2,]  1.23365192  0.58186375 -0.02667846</t>
  </si>
  <si>
    <t xml:space="preserve"> [3,]  0.37436353  0.58634071  0.23370905</t>
  </si>
  <si>
    <t xml:space="preserve"> [4,] -0.76405990 -1.43487824 -0.02858554</t>
  </si>
  <si>
    <t xml:space="preserve"> [5,]  1.09410840  0.89526182  0.53366827</t>
  </si>
  <si>
    <t xml:space="preserve"> [6,] -0.97029434  1.18404102 -2.46369901</t>
  </si>
  <si>
    <t xml:space="preserve"> [7,] -1.18605581  2.53903067 -1.15311523</t>
  </si>
  <si>
    <t xml:space="preserve"> [8,] -1.16591798 -1.43179586  1.00941439</t>
  </si>
  <si>
    <t xml:space="preserve"> [9,]  0.45628111 -0.69540225 -0.14221681</t>
  </si>
  <si>
    <t>[10,]  0.54474899 -1.07726725 -0.61312122</t>
  </si>
  <si>
    <t>[11,]  1.21369754  0.15069122 -0.37006037</t>
  </si>
  <si>
    <t>[12,] -0.56936973  0.53625090 -0.56545219</t>
  </si>
  <si>
    <t>[13,]  0.76283312  0.54499668 -0.86570462</t>
  </si>
  <si>
    <t>[14,]  0.03471382 -0.24949531  0.32304684</t>
  </si>
  <si>
    <t>[15,] -0.65742682 -0.90813860 -0.18597507</t>
  </si>
  <si>
    <t>[16,] -1.36824464 -0.34536946  0.02473438</t>
  </si>
  <si>
    <t>[17,]  0.55462209 -0.75864025  0.51512882</t>
  </si>
  <si>
    <t>[18,] -0.57167633 -0.22769045 -0.46968274</t>
  </si>
  <si>
    <t>[19,] -2.32795671  1.41357687  1.06261662</t>
  </si>
  <si>
    <t>[20,]  0.18119955 -0.72975955 -0.39206178</t>
  </si>
  <si>
    <t>[21,]  0.79426378 -0.50624835 -0.44400069</t>
  </si>
  <si>
    <t>[22,]  0.77024023  0.05137284 -0.93590562</t>
  </si>
  <si>
    <t>[23,] -0.05576692  1.29950147  3.07417403</t>
  </si>
  <si>
    <t>[24,] -1.03436518 -0.73228955  0.50729886</t>
  </si>
  <si>
    <t>[25,] -0.51070478 -0.49287586  0.51587300</t>
  </si>
  <si>
    <t>[26,]  2.03962006  1.39109841  1.25924399</t>
  </si>
  <si>
    <t>[27,]  0.89514327 -0.45587252 -0.91411981</t>
  </si>
  <si>
    <t>Grasa</t>
  </si>
  <si>
    <t>Longitud</t>
  </si>
  <si>
    <t xml:space="preserve">             [,1]        [,2]         [,3]</t>
  </si>
  <si>
    <t xml:space="preserve"> [1,]  0.38001249 -0.73291200  2.650059467</t>
  </si>
  <si>
    <t xml:space="preserve"> [2,]  1.49892978  0.83199568 -0.176933148</t>
  </si>
  <si>
    <t xml:space="preserve"> [3,] -0.01097418  0.73588394  1.842773435</t>
  </si>
  <si>
    <t xml:space="preserve"> [4,] -1.37789568 -1.15031928 -0.530249543</t>
  </si>
  <si>
    <t xml:space="preserve"> [5,]  0.41434066 -0.38606344  0.134084412</t>
  </si>
  <si>
    <t xml:space="preserve"> [6,] -1.52244504  0.92898501 -1.304472366</t>
  </si>
  <si>
    <t xml:space="preserve"> [7,] -0.23461786  0.69367290 -1.875432040</t>
  </si>
  <si>
    <t xml:space="preserve"> [8,] -0.15214537  1.31312949  0.050802230</t>
  </si>
  <si>
    <t xml:space="preserve"> [9,] -0.03000694  0.10633801 -0.009124199</t>
  </si>
  <si>
    <t>[10,]  0.76792277 -0.72997306  1.255245750</t>
  </si>
  <si>
    <t>[11,]  0.23715258 -0.78411520 -1.302145615</t>
  </si>
  <si>
    <t>[12,]  0.18327518  0.03366637  0.703830144</t>
  </si>
  <si>
    <t>[13,]  1.17562323 -0.90354284 -0.824802801</t>
  </si>
  <si>
    <t>[14,] -0.52376969 -1.27748247  0.097346147</t>
  </si>
  <si>
    <t>[15,]  0.48858139 -1.84140898 -0.923381263</t>
  </si>
  <si>
    <t>[16,] -0.66000888  1.21799981 -0.021044449</t>
  </si>
  <si>
    <t>[17,] -0.39805670 -0.75865803 -0.019558328</t>
  </si>
  <si>
    <t>[18,] -0.47940113 -0.77161035  0.522173573</t>
  </si>
  <si>
    <t>[19,] -3.37489685  0.49529464  0.942806813</t>
  </si>
  <si>
    <t>[20,] -0.29346544 -0.49471615 -0.384020103</t>
  </si>
  <si>
    <t>[21,]  0.64455890  0.53158998 -0.359355904</t>
  </si>
  <si>
    <t>[22,] -0.10676835  0.19002094 -0.278803329</t>
  </si>
  <si>
    <t>[23,]  0.55841525  1.97214694  1.123284267</t>
  </si>
  <si>
    <t>[24,]  0.03211886  1.07856447 -1.170260744</t>
  </si>
  <si>
    <t>[25,]  0.68444762 -1.01768279  0.565936816</t>
  </si>
  <si>
    <t>[26,]  1.70361006  1.55935817 -0.333082893</t>
  </si>
  <si>
    <t>[27,]  0.39546331 -0.84016176 -0.375676330</t>
  </si>
  <si>
    <t>Diametro</t>
  </si>
  <si>
    <t xml:space="preserve">          [,1]       [,2]       [,3]</t>
  </si>
  <si>
    <t>[1,] -1.559368  0.3660979  0.8790605</t>
  </si>
  <si>
    <t>[2,] -8.570685 -0.3977332 -0.1041608</t>
  </si>
  <si>
    <t>[3,] -1.932578  1.4684864 -0.2473639</t>
  </si>
  <si>
    <t xml:space="preserve">              [,1]        [,2]        [,3]</t>
  </si>
  <si>
    <t xml:space="preserve"> [1,]  0.368380614 -0.94713660  1.07557373</t>
  </si>
  <si>
    <t xml:space="preserve"> [2,]  2.259684128  1.52336105  0.15394964</t>
  </si>
  <si>
    <t xml:space="preserve"> [3,] -0.711192548  0.76198520  0.32500154</t>
  </si>
  <si>
    <t xml:space="preserve"> [4,] -1.601711771 -1.51652871 -2.09582911</t>
  </si>
  <si>
    <t xml:space="preserve"> [5,] -0.100043858  0.42220797 -0.78675496</t>
  </si>
  <si>
    <t xml:space="preserve"> [6,] -0.988134488 -0.44680831 -1.12345580</t>
  </si>
  <si>
    <t xml:space="preserve"> [7,] -0.183642193  0.86619949 -2.27741946</t>
  </si>
  <si>
    <t xml:space="preserve"> [8,] -0.081492874 -0.10726351  0.39818360</t>
  </si>
  <si>
    <t xml:space="preserve"> [9,] -0.266677525 -0.06982338  0.47590995</t>
  </si>
  <si>
    <t>[10,]  0.168944074  0.19708884  0.99003856</t>
  </si>
  <si>
    <t>[11,]  0.635817876  0.32811424  0.35182422</t>
  </si>
  <si>
    <t>[12,] -0.167462204  0.95285170 -0.86870966</t>
  </si>
  <si>
    <t>[13,]  1.469213609  1.07333909  0.07984821</t>
  </si>
  <si>
    <t>[14,] -1.141401456 -0.22417092 -0.10619474</t>
  </si>
  <si>
    <t>[15,] -0.694490506 -0.75030131  0.60334873</t>
  </si>
  <si>
    <t>[16,] -0.913607140 -1.70237303  1.07544705</t>
  </si>
  <si>
    <t>[17,] -0.269583000 -0.05939889 -0.33471506</t>
  </si>
  <si>
    <t>[18,] -0.628620352  0.29927581 -0.20956892</t>
  </si>
  <si>
    <t>[19,] -2.073612948  2.44624190  1.76687537</t>
  </si>
  <si>
    <t>[20,] -0.600591088  0.09807318 -0.22180784</t>
  </si>
  <si>
    <t>[21,]  0.988122484 -0.02865406 -0.56398452</t>
  </si>
  <si>
    <t>[22,]  1.588695051 -1.11817189 -0.26360603</t>
  </si>
  <si>
    <t>[23,]  0.002643109 -0.67459233  2.08956372</t>
  </si>
  <si>
    <t>[24,]  0.107178268  0.64747301  0.05347204</t>
  </si>
  <si>
    <t>[25,]  0.798432423  0.78928739 -0.67839941</t>
  </si>
  <si>
    <t>[26,]  1.040467832 -1.82438146  0.72523011</t>
  </si>
  <si>
    <t>[27,]  0.994684486 -0.93589447 -0.63382097</t>
  </si>
  <si>
    <t xml:space="preserve">            [,1]        [,2]        [,3]</t>
  </si>
  <si>
    <t>dbia  -0.8886758 -0.13389676 -0.08929485</t>
  </si>
  <si>
    <t>dbiil -0.5436590  0.55516875 -0.46373519</t>
  </si>
  <si>
    <t>dttr  -0.9090484 -0.05026564  0.16170337</t>
  </si>
  <si>
    <t>dtap  -0.5448281 -0.14114129  0.11525146</t>
  </si>
  <si>
    <t>dhum  -0.7300766 -0.26270659 -0.36681758</t>
  </si>
  <si>
    <t>dmun  -0.5318513 -0.33795782 -0.03605112</t>
  </si>
  <si>
    <t>dfem  -0.6272257  0.11489316  0.53207237</t>
  </si>
  <si>
    <t>[1] 79.6231241  2.4486717  0.8447858</t>
  </si>
  <si>
    <t>Perimetros</t>
  </si>
  <si>
    <t>[1,] -1.718201 -0.9166697  0.36401568</t>
  </si>
  <si>
    <t>[2,] -1.755959 -1.0474892 -0.32068911</t>
  </si>
  <si>
    <t>[3,] -9.755827  0.3499827 -0.00638954</t>
  </si>
  <si>
    <t xml:space="preserve">             [,1]         [,2]        [,3]</t>
  </si>
  <si>
    <t xml:space="preserve"> [1,]  0.28996457 -0.169011273 -0.71142504</t>
  </si>
  <si>
    <t xml:space="preserve"> [2,]  1.72015053  0.560552261 -0.04537734</t>
  </si>
  <si>
    <t xml:space="preserve"> [3,] -0.58928409 -0.796720108 -1.57038822</t>
  </si>
  <si>
    <t xml:space="preserve"> [4,] -1.13918925  1.232272108  1.60998577</t>
  </si>
  <si>
    <t xml:space="preserve"> [5,]  0.34644888  0.175695314  0.64024336</t>
  </si>
  <si>
    <t xml:space="preserve"> [6,] -1.26838774  0.255536458  1.38730679</t>
  </si>
  <si>
    <t xml:space="preserve"> [7,] -0.56000199  0.125326721 -0.26059983</t>
  </si>
  <si>
    <t xml:space="preserve"> [8,] -0.37586251  0.920413393 -0.06306726</t>
  </si>
  <si>
    <t xml:space="preserve"> [9,]  0.21847379  0.180764887 -0.22717095</t>
  </si>
  <si>
    <t>[10,]  0.63949140  0.545221784 -0.57088759</t>
  </si>
  <si>
    <t>[11,]  0.48476759 -1.175195071  0.70910664</t>
  </si>
  <si>
    <t>[12,]  0.03662262  0.203494574  1.86776737</t>
  </si>
  <si>
    <t>[13,]  1.42500566  0.040977389 -0.05584407</t>
  </si>
  <si>
    <t>[14,]  0.36135741 -0.326689718 -0.12649054</t>
  </si>
  <si>
    <t>[15,] -0.82165712  0.945198684  1.07866900</t>
  </si>
  <si>
    <t>[16,] -1.82519334  0.006311558 -0.25444176</t>
  </si>
  <si>
    <t>[17,]  0.65816134  0.170102631 -0.61219027</t>
  </si>
  <si>
    <t>[18,] -1.08711225  1.068823670  0.45476250</t>
  </si>
  <si>
    <t>[19,] -2.12272776 -1.395073169 -2.02329489</t>
  </si>
  <si>
    <t>[20,] -0.78442567 -0.387386715 -1.40947194</t>
  </si>
  <si>
    <t>[21,]  1.49464434 -0.052951857 -0.23862641</t>
  </si>
  <si>
    <t>[22,]  1.50541144  0.556307575 -1.35024704</t>
  </si>
  <si>
    <t>[23,]  0.45921677 -3.910354664  1.81386074</t>
  </si>
  <si>
    <t>[24,] -0.06868089 -0.142539094  0.28988440</t>
  </si>
  <si>
    <t>[25,] -0.23022538  0.397031438 -0.42770100</t>
  </si>
  <si>
    <t>[26,]  0.58262222  0.118772764 -0.34414692</t>
  </si>
  <si>
    <t>[27,]  0.65040941  0.853118459  0.43978449</t>
  </si>
  <si>
    <t xml:space="preserve">           [,1]        [,2]        [,3]</t>
  </si>
  <si>
    <t>pbrf -0.9847281 -0.05992505 -0.08042644</t>
  </si>
  <si>
    <t>pant -0.9360193 -0.01883147  0.23365116</t>
  </si>
  <si>
    <t>pmun -0.6996156 -0.02505096  0.17231511</t>
  </si>
  <si>
    <t>ptor -0.8946667 -0.23880067 -0.20107099</t>
  </si>
  <si>
    <t>pcin -0.5946171 -0.77866840  0.08437548</t>
  </si>
  <si>
    <t>pcad -0.8365762 -0.18281542 -0.06001363</t>
  </si>
  <si>
    <t>ppan -0.8786991 -0.34391187 -0.03410906</t>
  </si>
  <si>
    <t>[1] 114.067</t>
  </si>
  <si>
    <t>[1] 101.2117727   2.0600050   0.2353897</t>
  </si>
  <si>
    <t/>
  </si>
  <si>
    <t>Y</t>
  </si>
  <si>
    <t>&gt; V1</t>
  </si>
  <si>
    <t xml:space="preserve">              IMC           AM         AG</t>
  </si>
  <si>
    <t xml:space="preserve"> [1,] -0.44712426  -0.76802741 -3.7977889</t>
  </si>
  <si>
    <t xml:space="preserve"> [2,] -1.49511068 -10.11908009 -1.3618353</t>
  </si>
  <si>
    <t xml:space="preserve"> [3,] -0.07558078  -3.48551789  0.6926041</t>
  </si>
  <si>
    <t xml:space="preserve"> [4,]  0.39580397   7.30047943 -2.1510772</t>
  </si>
  <si>
    <t xml:space="preserve"> [5,] -0.71478527  -9.38914262 -0.2380195</t>
  </si>
  <si>
    <t xml:space="preserve"> [6,] -0.01427054   6.61613826  6.0569638</t>
  </si>
  <si>
    <t xml:space="preserve"> [7,]  1.94105912   6.87010788 10.1548103</t>
  </si>
  <si>
    <t xml:space="preserve"> [8,]  1.77781194  10.31716309 -1.3348611</t>
  </si>
  <si>
    <t xml:space="preserve"> [9,] -1.07603246  -2.85831988 -3.0263376</t>
  </si>
  <si>
    <t>[10,] -1.74569877  -3.13496784 -4.2319485</t>
  </si>
  <si>
    <t>[11,] -1.93447950  -9.51970818 -2.4627725</t>
  </si>
  <si>
    <t>[12,]  0.60811736   3.95287758  2.9697645</t>
  </si>
  <si>
    <t>[13,] -1.50440848  -6.35608498 -0.1881585</t>
  </si>
  <si>
    <t>[14,]  0.08911895  -0.06002654 -0.8331316</t>
  </si>
  <si>
    <t>[15,]  0.36451663   5.98384045 -0.9128319</t>
  </si>
  <si>
    <t>[16,]  1.79257837  10.93623553  2.3492218</t>
  </si>
  <si>
    <t>[17,] -0.72912942  -3.62090436 -3.5471864</t>
  </si>
  <si>
    <t>[18,]  0.33456327   4.69355964  0.8257744</t>
  </si>
  <si>
    <t>[19,]  4.77095931  16.59623207  9.4235383</t>
  </si>
  <si>
    <t>[20,] -0.89908629  -0.66967564 -2.4150616</t>
  </si>
  <si>
    <t>[21,] -1.70261499  -5.63191503 -3.2689996</t>
  </si>
  <si>
    <t>[22,] -1.79719375  -5.93426855 -1.5738439</t>
  </si>
  <si>
    <t>[23,]  3.08526692  -1.09622738  3.2712474</t>
  </si>
  <si>
    <t>[24,]  1.52087155   8.67371064  0.3810357</t>
  </si>
  <si>
    <t>[25,]  0.89832499   4.38378203 -0.2213997</t>
  </si>
  <si>
    <t>[26,] -1.25334913 -17.26143103 -1.2624000</t>
  </si>
  <si>
    <t>[27,] -2.19012808  -6.41882919 -3.2973064</t>
  </si>
  <si>
    <t>&gt; V2</t>
  </si>
  <si>
    <t xml:space="preserve">               IMC          AM          AG</t>
  </si>
  <si>
    <t xml:space="preserve"> [1,]  0.746459156  -2.1579479 -2.79847886</t>
  </si>
  <si>
    <t xml:space="preserve"> [2,] -1.483891625 -10.7726673 -2.36272002</t>
  </si>
  <si>
    <t xml:space="preserve"> [3,]  1.697953592  -0.4339674  0.56759208</t>
  </si>
  <si>
    <t xml:space="preserve"> [4,]  0.658744225  10.1651108  1.80747763</t>
  </si>
  <si>
    <t xml:space="preserve"> [5,] -0.700071980  -2.5789432 -1.61959759</t>
  </si>
  <si>
    <t xml:space="preserve"> [6,]  1.720829228   9.8080508  5.46790522</t>
  </si>
  <si>
    <t xml:space="preserve"> [7,] -0.456164585   1.1787831  2.15604280</t>
  </si>
  <si>
    <t xml:space="preserve"> [8,]  1.098962176   0.1814935  2.29906090</t>
  </si>
  <si>
    <t xml:space="preserve"> [9,]  0.103070045   0.1356447  0.23315259</t>
  </si>
  <si>
    <t>[10,] -0.653807183  -4.7861113 -3.32277583</t>
  </si>
  <si>
    <t>[11,] -1.668993526  -1.0871467 -1.35024418</t>
  </si>
  <si>
    <t>[12,]  0.244167771  -1.2841997 -0.60559921</t>
  </si>
  <si>
    <t>[13,] -2.641162354  -7.4234928 -3.95256171</t>
  </si>
  <si>
    <t>[14,] -0.112965264   4.4072493 -0.64579527</t>
  </si>
  <si>
    <t>[15,] -2.446749269  -2.1200251 -3.63999641</t>
  </si>
  <si>
    <t>[16,]  1.640092890   3.7117323  3.41531446</t>
  </si>
  <si>
    <t>[17,] -0.005788992   3.2125167 -0.14879123</t>
  </si>
  <si>
    <t>[18,]  0.441394334   3.7677667 -0.13129989</t>
  </si>
  <si>
    <t>[19,]  5.265417568  22.7018248  8.66418053</t>
  </si>
  <si>
    <t>[20,] -0.201249896   2.3320937  0.09595925</t>
  </si>
  <si>
    <t>[21,] -0.706608944  -4.7412898 -0.67434920</t>
  </si>
  <si>
    <t>[22,]  0.081957752   0.6093428  0.62408436</t>
  </si>
  <si>
    <t>[23,]  1.321407230  -5.1159894  1.22655729</t>
  </si>
  <si>
    <t>[24,] -0.085114678  -0.9042655  1.86693475</t>
  </si>
  <si>
    <t>[25,] -1.184960995  -4.0177754 -3.34041868</t>
  </si>
  <si>
    <t>[26,] -1.365056124 -12.6418747 -1.73744645</t>
  </si>
  <si>
    <t>[27,] -1.307870553  -2.1459129 -2.09418732</t>
  </si>
  <si>
    <t>&gt; V3</t>
  </si>
  <si>
    <t xml:space="preserve">              IMC           AM          AG</t>
  </si>
  <si>
    <t xml:space="preserve"> [1,]  0.02430865  -2.89259899 -2.36883956</t>
  </si>
  <si>
    <t xml:space="preserve"> [2,] -2.83064916 -19.98896708 -2.16806260</t>
  </si>
  <si>
    <t xml:space="preserve"> [3,]  1.67366829   5.75848788  2.41300638</t>
  </si>
  <si>
    <t xml:space="preserve"> [4,]  0.10009968  14.54924365  1.38686365</t>
  </si>
  <si>
    <t xml:space="preserve"> [5,] -0.38103056   0.77146723  1.00796396</t>
  </si>
  <si>
    <t xml:space="preserve"> [6,]  0.38970423   8.76371970  1.53141748</t>
  </si>
  <si>
    <t xml:space="preserve"> [7,] -1.39850994   1.46664079  2.19025628</t>
  </si>
  <si>
    <t xml:space="preserve"> [8,]  0.43783593   0.69963688 -0.09851990</t>
  </si>
  <si>
    <t xml:space="preserve"> [9,]  0.80863991   2.26380893  0.29511753</t>
  </si>
  <si>
    <t>[10,]  0.67901164  -1.62947835 -0.28197509</t>
  </si>
  <si>
    <t>[11,] -0.56207744  -5.61654278 -0.83396499</t>
  </si>
  <si>
    <t>[12,] -0.15367610   1.14677045  1.93777089</t>
  </si>
  <si>
    <t>[13,] -1.82790633 -13.02738632 -1.28293772</t>
  </si>
  <si>
    <t>[14,]  1.60444501   9.88281359  1.90292421</t>
  </si>
  <si>
    <t>[15,]  1.33866270   6.18783367  0.09110319</t>
  </si>
  <si>
    <t>[16,]  1.74679772   8.39530969 -1.00032121</t>
  </si>
  <si>
    <t>[17,]  0.10439855   2.36899999  0.51656014</t>
  </si>
  <si>
    <t>[18,]  0.90559108   5.29050379  1.70618012</t>
  </si>
  <si>
    <t>[19,]  5.68228064  16.61529209  7.16263071</t>
  </si>
  <si>
    <t>[20,]  0.77746452   5.13157358  1.35957554</t>
  </si>
  <si>
    <t>[21,] -2.04711351  -8.39874457 -1.81219254</t>
  </si>
  <si>
    <t>[22,] -3.11844663 -13.14401292 -4.64709079</t>
  </si>
  <si>
    <t>[23,]  1.58576457   0.02800397 -1.51262020</t>
  </si>
  <si>
    <t>[24,]  0.11691332  -1.18168236  0.73044788</t>
  </si>
  <si>
    <t>[25,] -1.55244779  -7.08637580 -0.21616371</t>
  </si>
  <si>
    <t>[26,] -1.65285357  -8.26744518 -4.86926034</t>
  </si>
  <si>
    <t>[27,] -2.45087540  -8.08687154 -3.13986930</t>
  </si>
  <si>
    <t>&gt; V4</t>
  </si>
  <si>
    <t xml:space="preserve">              IMC          AM          AG</t>
  </si>
  <si>
    <t xml:space="preserve"> [1,] -0.12679722  -2.9119294 -2.77608530</t>
  </si>
  <si>
    <t xml:space="preserve"> [2,] -3.34229985 -16.2719044 -1.29298380</t>
  </si>
  <si>
    <t xml:space="preserve"> [3,]  2.40075901   5.5148997  0.80806731</t>
  </si>
  <si>
    <t xml:space="preserve"> [4,]  0.40417881  11.7979920  0.74682920</t>
  </si>
  <si>
    <t xml:space="preserve"> [5,] -1.13219607  -3.4903759 -0.05258116</t>
  </si>
  <si>
    <t xml:space="preserve"> [6,]  0.83046628  11.6006559  4.54322565</t>
  </si>
  <si>
    <t xml:space="preserve"> [7,]  1.09105408   5.7028196  5.62665507</t>
  </si>
  <si>
    <t xml:space="preserve"> [8,]  0.10100172   4.4698487 -3.36458404</t>
  </si>
  <si>
    <t xml:space="preserve"> [9,] -0.99465371  -2.6839860 -0.63386496</t>
  </si>
  <si>
    <t>[10,] -1.61217872  -6.1706555 -2.99931003</t>
  </si>
  <si>
    <t>[11,]  0.00758315  -5.3258728  0.41568520</t>
  </si>
  <si>
    <t>[12,] -0.87231348  -0.2928489 -1.53067112</t>
  </si>
  <si>
    <t>[13,] -2.14818056 -13.4142026 -1.36850969</t>
  </si>
  <si>
    <t>[14,] -0.76882637  -4.2843153  0.33299511</t>
  </si>
  <si>
    <t>[15,]  0.38808258   8.6909862 -1.54175943</t>
  </si>
  <si>
    <t>[16,]  3.64143172  18.2613393  4.27319611</t>
  </si>
  <si>
    <t>[17,] -1.11740103  -6.3322968 -3.16267644</t>
  </si>
  <si>
    <t>[18,]  0.79844213  11.1702487 -0.30962488</t>
  </si>
  <si>
    <t>[19,]  5.81804525  20.2092375 10.10381237</t>
  </si>
  <si>
    <t>[20,]  2.45571452   7.8014082  1.54214822</t>
  </si>
  <si>
    <t>[21,] -2.27352977 -14.3251083 -1.99968048</t>
  </si>
  <si>
    <t>[22,] -2.94173633 -14.6686780 -6.54981977</t>
  </si>
  <si>
    <t>[23,]  2.90212952  -5.6178602  2.01391302</t>
  </si>
  <si>
    <t>[24,]  0.17156236   0.6115798 -0.01562688</t>
  </si>
  <si>
    <t>[25,] -0.44892487   1.6706290  0.91923664</t>
  </si>
  <si>
    <t>[26,] -0.96668116  -5.5522792 -2.32060141</t>
  </si>
  <si>
    <t>[27,] -2.26473200  -6.1593312 -1.40738451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</si>
</sst>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2A749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D75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/>
    <xf numFmtId="0" fontId="2" fillId="4" borderId="0" xfId="0" applyFont="1" applyFill="1" applyAlignment="1">
      <alignment vertical="center"/>
    </xf>
    <xf numFmtId="0" fontId="1" fillId="0" borderId="0" xfId="0" applyFont="1"/>
    <xf numFmtId="1" fontId="0" fillId="0" borderId="0" xfId="0" applyNumberFormat="1"/>
    <xf numFmtId="0" fontId="4" fillId="0" borderId="0" xfId="0" applyFont="1" applyAlignment="1"/>
    <xf numFmtId="0" fontId="0" fillId="0" borderId="8" xfId="0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0" fontId="0" fillId="0" borderId="1" xfId="0" applyBorder="1" applyAlignment="1"/>
    <xf numFmtId="0" fontId="4" fillId="0" borderId="5" xfId="0" applyFont="1" applyBorder="1" applyAlignment="1"/>
    <xf numFmtId="0" fontId="0" fillId="0" borderId="1" xfId="0" applyNumberFormat="1" applyBorder="1" applyAlignment="1"/>
    <xf numFmtId="0" fontId="0" fillId="0" borderId="0" xfId="0" applyNumberFormat="1" applyAlignment="1"/>
    <xf numFmtId="0" fontId="4" fillId="0" borderId="0" xfId="0" applyNumberFormat="1" applyFont="1" applyAlignment="1"/>
    <xf numFmtId="0" fontId="4" fillId="0" borderId="5" xfId="0" applyNumberFormat="1" applyFont="1" applyBorder="1" applyAlignment="1"/>
    <xf numFmtId="165" fontId="0" fillId="0" borderId="1" xfId="0" applyNumberFormat="1" applyBorder="1" applyAlignment="1"/>
    <xf numFmtId="165" fontId="0" fillId="0" borderId="0" xfId="0" applyNumberFormat="1" applyAlignment="1"/>
    <xf numFmtId="165" fontId="4" fillId="0" borderId="0" xfId="0" applyNumberFormat="1" applyFont="1" applyAlignment="1"/>
    <xf numFmtId="165" fontId="4" fillId="0" borderId="5" xfId="0" applyNumberFormat="1" applyFont="1" applyBorder="1" applyAlignment="1"/>
    <xf numFmtId="0" fontId="0" fillId="0" borderId="5" xfId="0" applyBorder="1" applyAlignment="1"/>
    <xf numFmtId="165" fontId="0" fillId="0" borderId="5" xfId="0" applyNumberFormat="1" applyBorder="1" applyAlignment="1"/>
    <xf numFmtId="0" fontId="0" fillId="0" borderId="8" xfId="0" applyBorder="1" applyAlignment="1"/>
    <xf numFmtId="0" fontId="0" fillId="0" borderId="8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7" fillId="0" borderId="0" xfId="0" applyFont="1"/>
    <xf numFmtId="164" fontId="0" fillId="5" borderId="2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0" fillId="5" borderId="0" xfId="0" applyFill="1"/>
    <xf numFmtId="164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/>
    <xf numFmtId="0" fontId="0" fillId="0" borderId="16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17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5" xfId="0" applyNumberFormat="1" applyFill="1" applyBorder="1" applyAlignment="1"/>
    <xf numFmtId="2" fontId="0" fillId="6" borderId="0" xfId="0" applyNumberFormat="1" applyFill="1" applyBorder="1" applyAlignment="1"/>
    <xf numFmtId="2" fontId="0" fillId="6" borderId="5" xfId="0" applyNumberFormat="1" applyFill="1" applyBorder="1" applyAlignment="1"/>
    <xf numFmtId="0" fontId="3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'RDA R LyL'!$E$3:$E$5</c:f>
              <c:numCache>
                <c:formatCode>General</c:formatCode>
                <c:ptCount val="3"/>
                <c:pt idx="0">
                  <c:v>-1.4122189999999999</c:v>
                </c:pt>
                <c:pt idx="1">
                  <c:v>-7.7528180000000004</c:v>
                </c:pt>
                <c:pt idx="2">
                  <c:v>-2.4250340000000001</c:v>
                </c:pt>
              </c:numCache>
            </c:numRef>
          </c:xVal>
          <c:yVal>
            <c:numRef>
              <c:f>'RDA R LyL'!$F$3:$F$5</c:f>
              <c:numCache>
                <c:formatCode>General</c:formatCode>
                <c:ptCount val="3"/>
                <c:pt idx="0">
                  <c:v>0.46054400000000001</c:v>
                </c:pt>
                <c:pt idx="1">
                  <c:v>-0.95772599999999997</c:v>
                </c:pt>
                <c:pt idx="2">
                  <c:v>2.7936480000000001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D-40D7-9F00-B438E9AC99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'RDA R LyL'!$E$9:$E$35</c:f>
              <c:numCache>
                <c:formatCode>General</c:formatCode>
                <c:ptCount val="27"/>
                <c:pt idx="0">
                  <c:v>0.232351</c:v>
                </c:pt>
                <c:pt idx="1">
                  <c:v>1.2336510000000001</c:v>
                </c:pt>
                <c:pt idx="2">
                  <c:v>0.374363</c:v>
                </c:pt>
                <c:pt idx="3">
                  <c:v>-0.76405900000000004</c:v>
                </c:pt>
                <c:pt idx="4">
                  <c:v>1.0941080000000001</c:v>
                </c:pt>
                <c:pt idx="5">
                  <c:v>-0.97029399999999999</c:v>
                </c:pt>
                <c:pt idx="6">
                  <c:v>-1.1860550000000001</c:v>
                </c:pt>
                <c:pt idx="7">
                  <c:v>-1.1659170000000001</c:v>
                </c:pt>
                <c:pt idx="8">
                  <c:v>0.45628099999999999</c:v>
                </c:pt>
                <c:pt idx="9">
                  <c:v>0.54474800000000001</c:v>
                </c:pt>
                <c:pt idx="10">
                  <c:v>1.213697</c:v>
                </c:pt>
                <c:pt idx="11">
                  <c:v>-0.56936900000000001</c:v>
                </c:pt>
                <c:pt idx="12">
                  <c:v>0.76283299999999998</c:v>
                </c:pt>
                <c:pt idx="13">
                  <c:v>3.4713000000000001E-2</c:v>
                </c:pt>
                <c:pt idx="14">
                  <c:v>-0.65742599999999995</c:v>
                </c:pt>
                <c:pt idx="15">
                  <c:v>-1.368244</c:v>
                </c:pt>
                <c:pt idx="16">
                  <c:v>0.55462199999999995</c:v>
                </c:pt>
                <c:pt idx="17">
                  <c:v>-0.57167599999999996</c:v>
                </c:pt>
                <c:pt idx="18">
                  <c:v>-2.3279559999999999</c:v>
                </c:pt>
                <c:pt idx="19">
                  <c:v>0.181199</c:v>
                </c:pt>
                <c:pt idx="20">
                  <c:v>0.79426300000000005</c:v>
                </c:pt>
                <c:pt idx="21">
                  <c:v>0.77024000000000004</c:v>
                </c:pt>
                <c:pt idx="22">
                  <c:v>-5.5766000000000003E-2</c:v>
                </c:pt>
                <c:pt idx="23">
                  <c:v>-1.034365</c:v>
                </c:pt>
                <c:pt idx="24">
                  <c:v>-0.51070400000000005</c:v>
                </c:pt>
                <c:pt idx="25">
                  <c:v>2.0396200000000002</c:v>
                </c:pt>
                <c:pt idx="26">
                  <c:v>0.89514300000000002</c:v>
                </c:pt>
              </c:numCache>
            </c:numRef>
          </c:xVal>
          <c:yVal>
            <c:numRef>
              <c:f>'RDA R LyL'!$F$9:$F$35</c:f>
              <c:numCache>
                <c:formatCode>General</c:formatCode>
                <c:ptCount val="27"/>
                <c:pt idx="0">
                  <c:v>-1.1283027999999999</c:v>
                </c:pt>
                <c:pt idx="1">
                  <c:v>0.58186369999999998</c:v>
                </c:pt>
                <c:pt idx="2">
                  <c:v>0.58634070000000005</c:v>
                </c:pt>
                <c:pt idx="3">
                  <c:v>-1.4348782</c:v>
                </c:pt>
                <c:pt idx="4">
                  <c:v>0.8952618</c:v>
                </c:pt>
                <c:pt idx="5">
                  <c:v>1.1840409999999999</c:v>
                </c:pt>
                <c:pt idx="6">
                  <c:v>2.5390305999999998</c:v>
                </c:pt>
                <c:pt idx="7">
                  <c:v>-1.4317958</c:v>
                </c:pt>
                <c:pt idx="8">
                  <c:v>-0.69540219999999997</c:v>
                </c:pt>
                <c:pt idx="9">
                  <c:v>-1.0772672000000001</c:v>
                </c:pt>
                <c:pt idx="10">
                  <c:v>0.1506912</c:v>
                </c:pt>
                <c:pt idx="11">
                  <c:v>0.53625089999999997</c:v>
                </c:pt>
                <c:pt idx="12">
                  <c:v>0.54499660000000005</c:v>
                </c:pt>
                <c:pt idx="13">
                  <c:v>-0.2494953</c:v>
                </c:pt>
                <c:pt idx="14">
                  <c:v>-0.90813860000000002</c:v>
                </c:pt>
                <c:pt idx="15">
                  <c:v>-0.34536939999999999</c:v>
                </c:pt>
                <c:pt idx="16">
                  <c:v>-0.75864019999999999</c:v>
                </c:pt>
                <c:pt idx="17">
                  <c:v>-0.22769039999999999</c:v>
                </c:pt>
                <c:pt idx="18">
                  <c:v>1.4135768</c:v>
                </c:pt>
                <c:pt idx="19">
                  <c:v>-0.72975950000000001</c:v>
                </c:pt>
                <c:pt idx="20">
                  <c:v>-0.50624829999999998</c:v>
                </c:pt>
                <c:pt idx="21">
                  <c:v>5.1372800000000003E-2</c:v>
                </c:pt>
                <c:pt idx="22">
                  <c:v>1.2995014</c:v>
                </c:pt>
                <c:pt idx="23">
                  <c:v>-0.73228950000000004</c:v>
                </c:pt>
                <c:pt idx="24">
                  <c:v>-0.49287579999999998</c:v>
                </c:pt>
                <c:pt idx="25">
                  <c:v>1.3910984</c:v>
                </c:pt>
                <c:pt idx="26">
                  <c:v>-0.45587250000000001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0D-40D7-9F00-B438E9AC996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'RDA R LyL'!$E$54:$E$60</c:f>
              <c:numCache>
                <c:formatCode>General</c:formatCode>
                <c:ptCount val="7"/>
                <c:pt idx="0">
                  <c:v>-3.9031199999999999</c:v>
                </c:pt>
                <c:pt idx="1">
                  <c:v>-2.6214199999999996</c:v>
                </c:pt>
                <c:pt idx="2">
                  <c:v>-1.7891250000000001</c:v>
                </c:pt>
                <c:pt idx="3">
                  <c:v>-1.2757099999999999</c:v>
                </c:pt>
                <c:pt idx="4">
                  <c:v>-2.7512550000000005</c:v>
                </c:pt>
                <c:pt idx="5">
                  <c:v>-2.0721400000000001</c:v>
                </c:pt>
                <c:pt idx="6">
                  <c:v>-0.56996999999999998</c:v>
                </c:pt>
              </c:numCache>
            </c:numRef>
          </c:xVal>
          <c:yVal>
            <c:numRef>
              <c:f>'RDA R LyL'!$F$54:$F$60</c:f>
              <c:numCache>
                <c:formatCode>General</c:formatCode>
                <c:ptCount val="7"/>
                <c:pt idx="0">
                  <c:v>2.6622849999999998</c:v>
                </c:pt>
                <c:pt idx="1">
                  <c:v>3.3378670000000001</c:v>
                </c:pt>
                <c:pt idx="2">
                  <c:v>4.3859854999999994</c:v>
                </c:pt>
                <c:pt idx="3">
                  <c:v>3.6680914999999996</c:v>
                </c:pt>
                <c:pt idx="4">
                  <c:v>3.3211220000000004</c:v>
                </c:pt>
                <c:pt idx="5">
                  <c:v>3.176501</c:v>
                </c:pt>
                <c:pt idx="6">
                  <c:v>2.8851635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0D-40D7-9F00-B438E9AC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944736"/>
        <c:axId val="355409104"/>
      </c:scatterChart>
      <c:valAx>
        <c:axId val="19559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409104"/>
        <c:crosses val="autoZero"/>
        <c:crossBetween val="midCat"/>
      </c:valAx>
      <c:valAx>
        <c:axId val="3554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9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'RDAly-pa'!$B$101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  <a:effectLst/>
          </c:spPr>
          <c:invertIfNegative val="0"/>
          <c:cat>
            <c:strRef>
              <c:f>'RDAly-pa'!$C$100:$E$100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'RDAly-pa'!$C$101:$E$101</c:f>
              <c:numCache>
                <c:formatCode>0.000</c:formatCode>
                <c:ptCount val="3"/>
                <c:pt idx="0">
                  <c:v>0.96231966508725819</c:v>
                </c:pt>
                <c:pt idx="1">
                  <c:v>0.42964372432926212</c:v>
                </c:pt>
                <c:pt idx="2">
                  <c:v>8.6202034727931157E-2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9-4940-8B11-C22B6056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611831119"/>
        <c:axId val="61183611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cat>
            <c:strRef>
              <c:f>'RDAly-pa'!$C$100:$E$100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'RDAly-pa'!$C$103:$E$103</c:f>
              <c:numCache>
                <c:formatCode>0.000</c:formatCode>
                <c:ptCount val="3"/>
                <c:pt idx="0">
                  <c:v>65.102298387492041</c:v>
                </c:pt>
                <c:pt idx="1">
                  <c:v>94.168309356997426</c:v>
                </c:pt>
                <c:pt idx="2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9-4940-8B11-C22B6056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41103"/>
        <c:axId val="611839439"/>
      </c:lineChart>
      <c:catAx>
        <c:axId val="61183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36111"/>
        <c:crosses val="autoZero"/>
        <c:auto val="1"/>
        <c:lblAlgn val="ctr"/>
        <c:lblOffset val="100"/>
        <c:noMultiLvlLbl val="0"/>
      </c:catAx>
      <c:valAx>
        <c:axId val="61183611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31119"/>
        <c:crosses val="autoZero"/>
        <c:crossBetween val="between"/>
      </c:valAx>
      <c:valAx>
        <c:axId val="611839439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Inercia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41103"/>
        <c:crosses val="max"/>
        <c:crossBetween val="between"/>
        <c:majorUnit val="20"/>
      </c:valAx>
      <c:catAx>
        <c:axId val="61184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39439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Mapa RDA
(ejes F1 y F2: 95.26 %)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  <a:effectLst/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IMC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E8F-4E79-82C4-9CCB50E624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E8F-4E79-82C4-9CCB50E624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E8F-4E79-82C4-9CCB50E62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'RDAly-pa'!$C$238:$C$240</c:f>
              <c:numCache>
                <c:formatCode>0.000</c:formatCode>
                <c:ptCount val="3"/>
                <c:pt idx="0">
                  <c:v>1.1797466884352719</c:v>
                </c:pt>
                <c:pt idx="1">
                  <c:v>1.0354644860789115</c:v>
                </c:pt>
                <c:pt idx="2">
                  <c:v>1.2073428705996134</c:v>
                </c:pt>
              </c:numCache>
            </c:numRef>
          </c:xVal>
          <c:yVal>
            <c:numRef>
              <c:f>'RDAly-pa'!$D$238:$D$240</c:f>
              <c:numCache>
                <c:formatCode>0.000</c:formatCode>
                <c:ptCount val="3"/>
                <c:pt idx="0">
                  <c:v>-0.29536535802387037</c:v>
                </c:pt>
                <c:pt idx="1">
                  <c:v>0.49135694452780759</c:v>
                </c:pt>
                <c:pt idx="2">
                  <c:v>-0.13279273596903471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F-4E79-82C4-9CCB50E62463}"/>
            </c:ext>
          </c:extLst>
        </c:ser>
        <c:ser>
          <c:idx val="1"/>
          <c:order val="1"/>
          <c:tx>
            <c:v>X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lbra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E8F-4E79-82C4-9CCB50E624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lant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E8F-4E79-82C4-9CCB50E624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lman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E8F-4E79-82C4-9CCB50E624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lttl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E8F-4E79-82C4-9CCB50E624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ltla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E8F-4E79-82C4-9CCB50E624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ltle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E8F-4E79-82C4-9CCB50E624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lpie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E8F-4E79-82C4-9CCB50E62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4A46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'RDAly-pa'!$C$262:$C$268</c:f>
              <c:numCache>
                <c:formatCode>0.000</c:formatCode>
                <c:ptCount val="7"/>
                <c:pt idx="0">
                  <c:v>0.47252012597440635</c:v>
                </c:pt>
                <c:pt idx="1">
                  <c:v>0.70713447840394095</c:v>
                </c:pt>
                <c:pt idx="2">
                  <c:v>0.53990258116101364</c:v>
                </c:pt>
                <c:pt idx="3">
                  <c:v>0.11553395948674226</c:v>
                </c:pt>
                <c:pt idx="4">
                  <c:v>0.57718157094175293</c:v>
                </c:pt>
                <c:pt idx="5">
                  <c:v>0.51452774384484934</c:v>
                </c:pt>
                <c:pt idx="6">
                  <c:v>0.46993170729095357</c:v>
                </c:pt>
              </c:numCache>
            </c:numRef>
          </c:xVal>
          <c:yVal>
            <c:numRef>
              <c:f>'RDAly-pa'!$D$262:$D$268</c:f>
              <c:numCache>
                <c:formatCode>0.000</c:formatCode>
                <c:ptCount val="7"/>
                <c:pt idx="0">
                  <c:v>0.39398837307747653</c:v>
                </c:pt>
                <c:pt idx="1">
                  <c:v>0.19853744361748382</c:v>
                </c:pt>
                <c:pt idx="2">
                  <c:v>0.16668968861872074</c:v>
                </c:pt>
                <c:pt idx="3">
                  <c:v>0.51901828995700849</c:v>
                </c:pt>
                <c:pt idx="4">
                  <c:v>0.18241305933836433</c:v>
                </c:pt>
                <c:pt idx="5">
                  <c:v>0.37138284685558043</c:v>
                </c:pt>
                <c:pt idx="6">
                  <c:v>0.29629372784845454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F-4E79-82C4-9CCB50E62463}"/>
            </c:ext>
          </c:extLst>
        </c:ser>
        <c:ser>
          <c:idx val="2"/>
          <c:order val="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0.47252012597440635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0.39398837307747653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0E8F-4E79-82C4-9CCB50E62463}"/>
            </c:ext>
          </c:extLst>
        </c:ser>
        <c:ser>
          <c:idx val="3"/>
          <c:order val="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0.70713447840394095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0.19853744361748382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0E8F-4E79-82C4-9CCB50E62463}"/>
            </c:ext>
          </c:extLst>
        </c:ser>
        <c:ser>
          <c:idx val="4"/>
          <c:order val="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0.53990258116101364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0.16668968861872074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0E8F-4E79-82C4-9CCB50E62463}"/>
            </c:ext>
          </c:extLst>
        </c:ser>
        <c:ser>
          <c:idx val="5"/>
          <c:order val="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0.11553395948674226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0.51901828995700849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0E8F-4E79-82C4-9CCB50E62463}"/>
            </c:ext>
          </c:extLst>
        </c:ser>
        <c:ser>
          <c:idx val="6"/>
          <c:order val="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0.57718157094175293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0.18241305933836433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0E8F-4E79-82C4-9CCB50E62463}"/>
            </c:ext>
          </c:extLst>
        </c:ser>
        <c:ser>
          <c:idx val="7"/>
          <c:order val="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0.51452774384484934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0.37138284685558043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0E8F-4E79-82C4-9CCB50E62463}"/>
            </c:ext>
          </c:extLst>
        </c:ser>
        <c:ser>
          <c:idx val="8"/>
          <c:order val="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0.46993170729095357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0.29629372784845454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0E8F-4E79-82C4-9CCB50E6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00655"/>
        <c:axId val="613902735"/>
      </c:scatterChart>
      <c:valAx>
        <c:axId val="59910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(87.53 %)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13902735"/>
        <c:crosses val="autoZero"/>
        <c:crossBetween val="midCat"/>
      </c:valAx>
      <c:valAx>
        <c:axId val="613902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(7.73 %)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599100655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800" b="0">
                <a:solidFill>
                  <a:srgbClr val="FF4A46"/>
                </a:solidFill>
              </a:defRPr>
            </a:pPr>
            <a:endParaRPr lang="fr-FR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Mapa RDA
(ejes F1 y F2: 94.17 %)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  <a:effectLst/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IMC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3B6-4005-99F8-E5376B78FB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3B6-4005-99F8-E5376B78FB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3B6-4005-99F8-E5376B78FB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'RDAly-pa'!$C$392:$C$394</c:f>
              <c:numCache>
                <c:formatCode>0.000</c:formatCode>
                <c:ptCount val="3"/>
                <c:pt idx="0">
                  <c:v>1.1127323987461024</c:v>
                </c:pt>
                <c:pt idx="1">
                  <c:v>1.1602660386742678</c:v>
                </c:pt>
                <c:pt idx="2">
                  <c:v>0.49859975392926476</c:v>
                </c:pt>
              </c:numCache>
            </c:numRef>
          </c:xVal>
          <c:yVal>
            <c:numRef>
              <c:f>'RDAly-pa'!$D$392:$D$394</c:f>
              <c:numCache>
                <c:formatCode>0.000</c:formatCode>
                <c:ptCount val="3"/>
                <c:pt idx="0">
                  <c:v>-2.2814043000500717E-2</c:v>
                </c:pt>
                <c:pt idx="1">
                  <c:v>-0.42540019649613475</c:v>
                </c:pt>
                <c:pt idx="2">
                  <c:v>1.0408415197623493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B6-4005-99F8-E5376B78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64159"/>
        <c:axId val="1231952095"/>
      </c:scatterChart>
      <c:valAx>
        <c:axId val="123196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(65.10 %)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31952095"/>
        <c:crosses val="autoZero"/>
        <c:crossBetween val="midCat"/>
      </c:valAx>
      <c:valAx>
        <c:axId val="1231952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(29.07 %)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31964159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fr-FR"/>
          </a:p>
        </c:txPr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Histograma (Pseudo F / 1000 permutaciones)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_HID13!$A$1:$A$61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7.0589020242541198E-2</c:v>
                </c:pt>
                <c:pt idx="3">
                  <c:v>7.0589020242541198E-2</c:v>
                </c:pt>
                <c:pt idx="4">
                  <c:v>7.0589020242541198E-2</c:v>
                </c:pt>
                <c:pt idx="5">
                  <c:v>0.1411780404850824</c:v>
                </c:pt>
                <c:pt idx="6">
                  <c:v>0.1411780404850824</c:v>
                </c:pt>
                <c:pt idx="7">
                  <c:v>0.1411780404850824</c:v>
                </c:pt>
                <c:pt idx="8">
                  <c:v>0.21176706072762358</c:v>
                </c:pt>
                <c:pt idx="9">
                  <c:v>0.21176706072762358</c:v>
                </c:pt>
                <c:pt idx="10">
                  <c:v>0.21176706072762358</c:v>
                </c:pt>
                <c:pt idx="11">
                  <c:v>0.28235608097016479</c:v>
                </c:pt>
                <c:pt idx="12">
                  <c:v>0.28235608097016479</c:v>
                </c:pt>
                <c:pt idx="13">
                  <c:v>0.28235608097016479</c:v>
                </c:pt>
                <c:pt idx="14">
                  <c:v>0.352945101212706</c:v>
                </c:pt>
                <c:pt idx="15">
                  <c:v>0.352945101212706</c:v>
                </c:pt>
                <c:pt idx="16">
                  <c:v>0.352945101212706</c:v>
                </c:pt>
                <c:pt idx="17">
                  <c:v>0.42353412145524716</c:v>
                </c:pt>
                <c:pt idx="18">
                  <c:v>0.42353412145524716</c:v>
                </c:pt>
                <c:pt idx="19">
                  <c:v>0.42353412145524716</c:v>
                </c:pt>
                <c:pt idx="20">
                  <c:v>0.49412314169778837</c:v>
                </c:pt>
                <c:pt idx="21">
                  <c:v>0.49412314169778837</c:v>
                </c:pt>
                <c:pt idx="22">
                  <c:v>0.49412314169778837</c:v>
                </c:pt>
                <c:pt idx="23">
                  <c:v>0.56471216194032958</c:v>
                </c:pt>
                <c:pt idx="24">
                  <c:v>0.56471216194032958</c:v>
                </c:pt>
                <c:pt idx="25">
                  <c:v>0.56471216194032958</c:v>
                </c:pt>
                <c:pt idx="26">
                  <c:v>0.63530118218287079</c:v>
                </c:pt>
                <c:pt idx="27">
                  <c:v>0.63530118218287079</c:v>
                </c:pt>
                <c:pt idx="28">
                  <c:v>0.63530118218287079</c:v>
                </c:pt>
                <c:pt idx="29">
                  <c:v>0.70589020242541201</c:v>
                </c:pt>
                <c:pt idx="30">
                  <c:v>0.70589020242541201</c:v>
                </c:pt>
                <c:pt idx="31">
                  <c:v>0.70589020242541201</c:v>
                </c:pt>
                <c:pt idx="32">
                  <c:v>0.77647922266795322</c:v>
                </c:pt>
                <c:pt idx="33">
                  <c:v>0.77647922266795322</c:v>
                </c:pt>
                <c:pt idx="34">
                  <c:v>0.77647922266795322</c:v>
                </c:pt>
                <c:pt idx="35">
                  <c:v>0.84706824291049432</c:v>
                </c:pt>
                <c:pt idx="36">
                  <c:v>0.84706824291049432</c:v>
                </c:pt>
                <c:pt idx="37">
                  <c:v>0.84706824291049432</c:v>
                </c:pt>
                <c:pt idx="38">
                  <c:v>0.91765726315303553</c:v>
                </c:pt>
                <c:pt idx="39">
                  <c:v>0.91765726315303553</c:v>
                </c:pt>
                <c:pt idx="40">
                  <c:v>0.91765726315303553</c:v>
                </c:pt>
                <c:pt idx="41">
                  <c:v>0.98824628339557674</c:v>
                </c:pt>
                <c:pt idx="42">
                  <c:v>0.98824628339557674</c:v>
                </c:pt>
                <c:pt idx="43">
                  <c:v>0.98824628339557674</c:v>
                </c:pt>
                <c:pt idx="44">
                  <c:v>1.058835303638118</c:v>
                </c:pt>
                <c:pt idx="45">
                  <c:v>1.058835303638118</c:v>
                </c:pt>
                <c:pt idx="46">
                  <c:v>1.058835303638118</c:v>
                </c:pt>
                <c:pt idx="47">
                  <c:v>1.1294243238806592</c:v>
                </c:pt>
                <c:pt idx="48">
                  <c:v>1.1294243238806592</c:v>
                </c:pt>
                <c:pt idx="49">
                  <c:v>1.1294243238806592</c:v>
                </c:pt>
                <c:pt idx="50">
                  <c:v>1.2000133441232004</c:v>
                </c:pt>
                <c:pt idx="51">
                  <c:v>1.2000133441232004</c:v>
                </c:pt>
                <c:pt idx="52">
                  <c:v>1.2000133441232004</c:v>
                </c:pt>
                <c:pt idx="53">
                  <c:v>1.2706023643657416</c:v>
                </c:pt>
                <c:pt idx="54">
                  <c:v>1.2706023643657416</c:v>
                </c:pt>
                <c:pt idx="55">
                  <c:v>1.2706023643657416</c:v>
                </c:pt>
                <c:pt idx="56">
                  <c:v>1.3411913846082828</c:v>
                </c:pt>
                <c:pt idx="57">
                  <c:v>1.3411913846082828</c:v>
                </c:pt>
                <c:pt idx="58">
                  <c:v>1.3411913846082828</c:v>
                </c:pt>
                <c:pt idx="59">
                  <c:v>1.411780404850824</c:v>
                </c:pt>
                <c:pt idx="60">
                  <c:v>1.411780404850824</c:v>
                </c:pt>
              </c:numCache>
            </c:numRef>
          </c:xVal>
          <c:yVal>
            <c:numRef>
              <c:f>_HID13!$B$1:$B$61</c:f>
              <c:numCache>
                <c:formatCode>0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46</c:v>
                </c:pt>
                <c:pt idx="5">
                  <c:v>46</c:v>
                </c:pt>
                <c:pt idx="6">
                  <c:v>0</c:v>
                </c:pt>
                <c:pt idx="7">
                  <c:v>125</c:v>
                </c:pt>
                <c:pt idx="8">
                  <c:v>125</c:v>
                </c:pt>
                <c:pt idx="9">
                  <c:v>0</c:v>
                </c:pt>
                <c:pt idx="10">
                  <c:v>167</c:v>
                </c:pt>
                <c:pt idx="11">
                  <c:v>167</c:v>
                </c:pt>
                <c:pt idx="12">
                  <c:v>0</c:v>
                </c:pt>
                <c:pt idx="13">
                  <c:v>173</c:v>
                </c:pt>
                <c:pt idx="14">
                  <c:v>173</c:v>
                </c:pt>
                <c:pt idx="15">
                  <c:v>0</c:v>
                </c:pt>
                <c:pt idx="16">
                  <c:v>153</c:v>
                </c:pt>
                <c:pt idx="17">
                  <c:v>153</c:v>
                </c:pt>
                <c:pt idx="18">
                  <c:v>0</c:v>
                </c:pt>
                <c:pt idx="19">
                  <c:v>108</c:v>
                </c:pt>
                <c:pt idx="20">
                  <c:v>108</c:v>
                </c:pt>
                <c:pt idx="21">
                  <c:v>0</c:v>
                </c:pt>
                <c:pt idx="22">
                  <c:v>75</c:v>
                </c:pt>
                <c:pt idx="23">
                  <c:v>75</c:v>
                </c:pt>
                <c:pt idx="24">
                  <c:v>0</c:v>
                </c:pt>
                <c:pt idx="25">
                  <c:v>51</c:v>
                </c:pt>
                <c:pt idx="26">
                  <c:v>51</c:v>
                </c:pt>
                <c:pt idx="27">
                  <c:v>0</c:v>
                </c:pt>
                <c:pt idx="28">
                  <c:v>34</c:v>
                </c:pt>
                <c:pt idx="29">
                  <c:v>34</c:v>
                </c:pt>
                <c:pt idx="30">
                  <c:v>0</c:v>
                </c:pt>
                <c:pt idx="31">
                  <c:v>22</c:v>
                </c:pt>
                <c:pt idx="32">
                  <c:v>22</c:v>
                </c:pt>
                <c:pt idx="33">
                  <c:v>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8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4-45BF-8790-7902F5DFB2DC}"/>
            </c:ext>
          </c:extLst>
        </c:ser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1.508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954-45BF-8790-7902F5DFB2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954-45BF-8790-7902F5DFB2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954-45BF-8790-7902F5DFB2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954-45BF-8790-7902F5DFB2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954-45BF-8790-7902F5DFB2D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954-45BF-8790-7902F5DFB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_HID13!$C$1:$C$7</c:f>
              <c:numCache>
                <c:formatCode>0</c:formatCode>
                <c:ptCount val="7"/>
                <c:pt idx="0">
                  <c:v>1.5075376251357286</c:v>
                </c:pt>
                <c:pt idx="1">
                  <c:v>1.5075376251357286</c:v>
                </c:pt>
                <c:pt idx="2">
                  <c:v>1.4755376251357286</c:v>
                </c:pt>
                <c:pt idx="3">
                  <c:v>1.5075376251357286</c:v>
                </c:pt>
                <c:pt idx="4">
                  <c:v>1.5395376251357287</c:v>
                </c:pt>
                <c:pt idx="5">
                  <c:v>1.5075376251357286</c:v>
                </c:pt>
              </c:numCache>
            </c:numRef>
          </c:xVal>
          <c:yVal>
            <c:numRef>
              <c:f>_HID13!$D$1:$D$7</c:f>
              <c:numCache>
                <c:formatCode>0</c:formatCode>
                <c:ptCount val="7"/>
                <c:pt idx="0">
                  <c:v>21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4-45BF-8790-7902F5DF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77263"/>
        <c:axId val="536082255"/>
      </c:scatterChart>
      <c:valAx>
        <c:axId val="53607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Pseudo 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36082255"/>
        <c:crosses val="autoZero"/>
        <c:crossBetween val="midCat"/>
      </c:valAx>
      <c:valAx>
        <c:axId val="536082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36077263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'RDAdy-pa'!$B$74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  <a:effectLst/>
          </c:spPr>
          <c:invertIfNegative val="0"/>
          <c:cat>
            <c:strRef>
              <c:f>'RDAdy-pa'!$C$73:$E$73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'RDAdy-pa'!$C$74:$E$74</c:f>
              <c:numCache>
                <c:formatCode>0.000</c:formatCode>
                <c:ptCount val="3"/>
                <c:pt idx="0">
                  <c:v>1.5659431627954987</c:v>
                </c:pt>
                <c:pt idx="1">
                  <c:v>0.12599828595624221</c:v>
                </c:pt>
                <c:pt idx="2">
                  <c:v>0.11166573547241457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2-4099-BB72-432E9B3E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536078095"/>
        <c:axId val="536080175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cat>
            <c:strRef>
              <c:f>'RDAdy-pa'!$C$73:$E$73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'RDAdy-pa'!$C$76:$E$76</c:f>
              <c:numCache>
                <c:formatCode>0.000</c:formatCode>
                <c:ptCount val="3"/>
                <c:pt idx="0">
                  <c:v>86.822850146780112</c:v>
                </c:pt>
                <c:pt idx="1">
                  <c:v>93.808755229567964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2-4099-BB72-432E9B3E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25663"/>
        <c:axId val="536114431"/>
      </c:lineChart>
      <c:catAx>
        <c:axId val="53607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36080175"/>
        <c:crosses val="autoZero"/>
        <c:auto val="1"/>
        <c:lblAlgn val="ctr"/>
        <c:lblOffset val="100"/>
        <c:noMultiLvlLbl val="0"/>
      </c:catAx>
      <c:valAx>
        <c:axId val="536080175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36078095"/>
        <c:crosses val="autoZero"/>
        <c:crossBetween val="between"/>
      </c:valAx>
      <c:valAx>
        <c:axId val="536114431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Inercia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36125663"/>
        <c:crosses val="max"/>
        <c:crossBetween val="between"/>
        <c:majorUnit val="20"/>
      </c:valAx>
      <c:catAx>
        <c:axId val="536125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114431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'RDAdy-pa'!$B$101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  <a:effectLst/>
          </c:spPr>
          <c:invertIfNegative val="0"/>
          <c:cat>
            <c:strRef>
              <c:f>'RDAdy-pa'!$C$100:$E$100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'RDAdy-pa'!$C$101:$E$101</c:f>
              <c:numCache>
                <c:formatCode>0.000</c:formatCode>
                <c:ptCount val="3"/>
                <c:pt idx="0">
                  <c:v>0.76914994718063134</c:v>
                </c:pt>
                <c:pt idx="1">
                  <c:v>0.35646475954620688</c:v>
                </c:pt>
                <c:pt idx="2">
                  <c:v>7.0778109049000795E-2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F-44C6-814B-6E94C3E7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536118175"/>
        <c:axId val="534857839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cat>
            <c:strRef>
              <c:f>'RDAdy-pa'!$C$100:$E$100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'RDAdy-pa'!$C$103:$E$103</c:f>
              <c:numCache>
                <c:formatCode>0.000</c:formatCode>
                <c:ptCount val="3"/>
                <c:pt idx="0">
                  <c:v>64.289081064219829</c:v>
                </c:pt>
                <c:pt idx="1">
                  <c:v>94.084040950789017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F-44C6-814B-6E94C3E7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856591"/>
        <c:axId val="599095247"/>
      </c:lineChart>
      <c:catAx>
        <c:axId val="53611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34857839"/>
        <c:crosses val="autoZero"/>
        <c:auto val="1"/>
        <c:lblAlgn val="ctr"/>
        <c:lblOffset val="100"/>
        <c:noMultiLvlLbl val="0"/>
      </c:catAx>
      <c:valAx>
        <c:axId val="53485783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36118175"/>
        <c:crosses val="autoZero"/>
        <c:crossBetween val="between"/>
      </c:valAx>
      <c:valAx>
        <c:axId val="599095247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Inercia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34856591"/>
        <c:crosses val="max"/>
        <c:crossBetween val="between"/>
        <c:majorUnit val="20"/>
      </c:valAx>
      <c:catAx>
        <c:axId val="534856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095247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Mapa RDA
(ejes F1 y F2: 93.81 %)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  <a:effectLst/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IMC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320-4655-9A06-328BA0BCD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320-4655-9A06-328BA0BCD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320-4655-9A06-328BA0BCD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'RDAdy-pa'!$C$238:$C$240</c:f>
              <c:numCache>
                <c:formatCode>0.000</c:formatCode>
                <c:ptCount val="3"/>
                <c:pt idx="0">
                  <c:v>1.3687713067569767</c:v>
                </c:pt>
                <c:pt idx="1">
                  <c:v>1.3677721137520318</c:v>
                </c:pt>
                <c:pt idx="2">
                  <c:v>0.93041732715203951</c:v>
                </c:pt>
              </c:numCache>
            </c:numRef>
          </c:xVal>
          <c:yVal>
            <c:numRef>
              <c:f>'RDAdy-pa'!$D$238:$D$240</c:f>
              <c:numCache>
                <c:formatCode>0.000</c:formatCode>
                <c:ptCount val="3"/>
                <c:pt idx="0">
                  <c:v>-0.362454572837135</c:v>
                </c:pt>
                <c:pt idx="1">
                  <c:v>3.0422186339672246E-2</c:v>
                </c:pt>
                <c:pt idx="2">
                  <c:v>0.48849778257975685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0-4655-9A06-328BA0BCD4C9}"/>
            </c:ext>
          </c:extLst>
        </c:ser>
        <c:ser>
          <c:idx val="1"/>
          <c:order val="1"/>
          <c:tx>
            <c:v>X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dbia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320-4655-9A06-328BA0BCD4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dbiil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320-4655-9A06-328BA0BCD4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dttr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320-4655-9A06-328BA0BCD4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dtap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320-4655-9A06-328BA0BCD4C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dhum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320-4655-9A06-328BA0BCD4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dmun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320-4655-9A06-328BA0BCD4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dfem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320-4655-9A06-328BA0BCD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4A46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'RDAdy-pa'!$C$262:$C$268</c:f>
              <c:numCache>
                <c:formatCode>0.000</c:formatCode>
                <c:ptCount val="7"/>
                <c:pt idx="0">
                  <c:v>0.68295236151813477</c:v>
                </c:pt>
                <c:pt idx="1">
                  <c:v>0.46161749857290202</c:v>
                </c:pt>
                <c:pt idx="2">
                  <c:v>0.75091577166313161</c:v>
                </c:pt>
                <c:pt idx="3">
                  <c:v>0.43446929460162537</c:v>
                </c:pt>
                <c:pt idx="4">
                  <c:v>0.49179213012110778</c:v>
                </c:pt>
                <c:pt idx="5">
                  <c:v>0.36875642047822604</c:v>
                </c:pt>
                <c:pt idx="6">
                  <c:v>0.60594723444862142</c:v>
                </c:pt>
              </c:numCache>
            </c:numRef>
          </c:xVal>
          <c:yVal>
            <c:numRef>
              <c:f>'RDAdy-pa'!$D$262:$D$268</c:f>
              <c:numCache>
                <c:formatCode>0.000</c:formatCode>
                <c:ptCount val="7"/>
                <c:pt idx="0">
                  <c:v>1.7658144696746078E-2</c:v>
                </c:pt>
                <c:pt idx="1">
                  <c:v>0.40686306575023051</c:v>
                </c:pt>
                <c:pt idx="2">
                  <c:v>-7.2485077355797886E-2</c:v>
                </c:pt>
                <c:pt idx="3">
                  <c:v>-8.7682611088964732E-2</c:v>
                </c:pt>
                <c:pt idx="4">
                  <c:v>0.10276190101348008</c:v>
                </c:pt>
                <c:pt idx="5">
                  <c:v>-8.0386177806225437E-2</c:v>
                </c:pt>
                <c:pt idx="6">
                  <c:v>-0.19871561268387111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20-4655-9A06-328BA0BCD4C9}"/>
            </c:ext>
          </c:extLst>
        </c:ser>
        <c:ser>
          <c:idx val="2"/>
          <c:order val="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0.68295236151813477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1.7658144696746078E-2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6320-4655-9A06-328BA0BCD4C9}"/>
            </c:ext>
          </c:extLst>
        </c:ser>
        <c:ser>
          <c:idx val="3"/>
          <c:order val="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0.46161749857290202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0.40686306575023051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6320-4655-9A06-328BA0BCD4C9}"/>
            </c:ext>
          </c:extLst>
        </c:ser>
        <c:ser>
          <c:idx val="4"/>
          <c:order val="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0.75091577166313161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-7.2485077355797886E-2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6320-4655-9A06-328BA0BCD4C9}"/>
            </c:ext>
          </c:extLst>
        </c:ser>
        <c:ser>
          <c:idx val="5"/>
          <c:order val="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0.43446929460162537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-8.7682611088964732E-2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6320-4655-9A06-328BA0BCD4C9}"/>
            </c:ext>
          </c:extLst>
        </c:ser>
        <c:ser>
          <c:idx val="6"/>
          <c:order val="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0.49179213012110778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0.10276190101348008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6320-4655-9A06-328BA0BCD4C9}"/>
            </c:ext>
          </c:extLst>
        </c:ser>
        <c:ser>
          <c:idx val="7"/>
          <c:order val="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0.36875642047822604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-8.0386177806225437E-2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6320-4655-9A06-328BA0BCD4C9}"/>
            </c:ext>
          </c:extLst>
        </c:ser>
        <c:ser>
          <c:idx val="8"/>
          <c:order val="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0.60594723444862142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-0.19871561268387111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6320-4655-9A06-328BA0BC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43295"/>
        <c:axId val="1240757023"/>
      </c:scatterChart>
      <c:valAx>
        <c:axId val="124074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(86.82 %)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40757023"/>
        <c:crosses val="autoZero"/>
        <c:crossBetween val="midCat"/>
      </c:valAx>
      <c:valAx>
        <c:axId val="124075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(6.99 %)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40743295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800" b="0">
                <a:solidFill>
                  <a:srgbClr val="FF4A46"/>
                </a:solidFill>
              </a:defRPr>
            </a:pPr>
            <a:endParaRPr lang="fr-FR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Mapa RDA
(ejes F1 y F2: 94.08 %)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  <a:effectLst/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IMC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8DE-4AFC-B988-D3309B53FD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8DE-4AFC-B988-D3309B53FD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8DE-4AFC-B988-D3309B53FD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'RDAdy-pa'!$C$392:$C$394</c:f>
              <c:numCache>
                <c:formatCode>0.000</c:formatCode>
                <c:ptCount val="3"/>
                <c:pt idx="0">
                  <c:v>0.76433050156514859</c:v>
                </c:pt>
                <c:pt idx="1">
                  <c:v>0.42960348235038631</c:v>
                </c:pt>
                <c:pt idx="2">
                  <c:v>1.2229292158361413</c:v>
                </c:pt>
              </c:numCache>
            </c:numRef>
          </c:xVal>
          <c:yVal>
            <c:numRef>
              <c:f>'RDAdy-pa'!$D$392:$D$394</c:f>
              <c:numCache>
                <c:formatCode>0.000</c:formatCode>
                <c:ptCount val="3"/>
                <c:pt idx="0">
                  <c:v>-0.38935826635333698</c:v>
                </c:pt>
                <c:pt idx="1">
                  <c:v>-0.7912325124916314</c:v>
                </c:pt>
                <c:pt idx="2">
                  <c:v>0.52130134227740355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E-4AFC-B988-D3309B53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62015"/>
        <c:axId val="1240759103"/>
      </c:scatterChart>
      <c:valAx>
        <c:axId val="124076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(64.29 %)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40759103"/>
        <c:crosses val="autoZero"/>
        <c:crossBetween val="midCat"/>
      </c:valAx>
      <c:valAx>
        <c:axId val="124075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(29.79 %)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40762015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fr-FR"/>
          </a:p>
        </c:txPr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Histograma (Pseudo F / 1000 permutaciones)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_HID14!$A$1:$A$61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0.10729540831524711</c:v>
                </c:pt>
                <c:pt idx="3">
                  <c:v>0.10729540831524711</c:v>
                </c:pt>
                <c:pt idx="4">
                  <c:v>0.10729540831524711</c:v>
                </c:pt>
                <c:pt idx="5">
                  <c:v>0.21459081663049423</c:v>
                </c:pt>
                <c:pt idx="6">
                  <c:v>0.21459081663049423</c:v>
                </c:pt>
                <c:pt idx="7">
                  <c:v>0.21459081663049423</c:v>
                </c:pt>
                <c:pt idx="8">
                  <c:v>0.32188622494574137</c:v>
                </c:pt>
                <c:pt idx="9">
                  <c:v>0.32188622494574137</c:v>
                </c:pt>
                <c:pt idx="10">
                  <c:v>0.32188622494574137</c:v>
                </c:pt>
                <c:pt idx="11">
                  <c:v>0.42918163326098846</c:v>
                </c:pt>
                <c:pt idx="12">
                  <c:v>0.42918163326098846</c:v>
                </c:pt>
                <c:pt idx="13">
                  <c:v>0.42918163326098846</c:v>
                </c:pt>
                <c:pt idx="14">
                  <c:v>0.53647704157623555</c:v>
                </c:pt>
                <c:pt idx="15">
                  <c:v>0.53647704157623555</c:v>
                </c:pt>
                <c:pt idx="16">
                  <c:v>0.53647704157623555</c:v>
                </c:pt>
                <c:pt idx="17">
                  <c:v>0.64377244989148275</c:v>
                </c:pt>
                <c:pt idx="18">
                  <c:v>0.64377244989148275</c:v>
                </c:pt>
                <c:pt idx="19">
                  <c:v>0.64377244989148275</c:v>
                </c:pt>
                <c:pt idx="20">
                  <c:v>0.75106785820672983</c:v>
                </c:pt>
                <c:pt idx="21">
                  <c:v>0.75106785820672983</c:v>
                </c:pt>
                <c:pt idx="22">
                  <c:v>0.75106785820672983</c:v>
                </c:pt>
                <c:pt idx="23">
                  <c:v>0.85836326652197692</c:v>
                </c:pt>
                <c:pt idx="24">
                  <c:v>0.85836326652197692</c:v>
                </c:pt>
                <c:pt idx="25">
                  <c:v>0.85836326652197692</c:v>
                </c:pt>
                <c:pt idx="26">
                  <c:v>0.96565867483722401</c:v>
                </c:pt>
                <c:pt idx="27">
                  <c:v>0.96565867483722401</c:v>
                </c:pt>
                <c:pt idx="28">
                  <c:v>0.96565867483722401</c:v>
                </c:pt>
                <c:pt idx="29">
                  <c:v>1.0729540831524711</c:v>
                </c:pt>
                <c:pt idx="30">
                  <c:v>1.0729540831524711</c:v>
                </c:pt>
                <c:pt idx="31">
                  <c:v>1.0729540831524711</c:v>
                </c:pt>
                <c:pt idx="32">
                  <c:v>1.1802494914677182</c:v>
                </c:pt>
                <c:pt idx="33">
                  <c:v>1.1802494914677182</c:v>
                </c:pt>
                <c:pt idx="34">
                  <c:v>1.1802494914677182</c:v>
                </c:pt>
                <c:pt idx="35">
                  <c:v>1.2875448997829655</c:v>
                </c:pt>
                <c:pt idx="36">
                  <c:v>1.2875448997829655</c:v>
                </c:pt>
                <c:pt idx="37">
                  <c:v>1.2875448997829655</c:v>
                </c:pt>
                <c:pt idx="38">
                  <c:v>1.3948403080982126</c:v>
                </c:pt>
                <c:pt idx="39">
                  <c:v>1.3948403080982126</c:v>
                </c:pt>
                <c:pt idx="40">
                  <c:v>1.3948403080982126</c:v>
                </c:pt>
                <c:pt idx="41">
                  <c:v>1.5021357164134597</c:v>
                </c:pt>
                <c:pt idx="42">
                  <c:v>1.5021357164134597</c:v>
                </c:pt>
                <c:pt idx="43">
                  <c:v>1.5021357164134597</c:v>
                </c:pt>
                <c:pt idx="44">
                  <c:v>1.6094311247287068</c:v>
                </c:pt>
                <c:pt idx="45">
                  <c:v>1.6094311247287068</c:v>
                </c:pt>
                <c:pt idx="46">
                  <c:v>1.6094311247287068</c:v>
                </c:pt>
                <c:pt idx="47">
                  <c:v>1.7167265330439538</c:v>
                </c:pt>
                <c:pt idx="48">
                  <c:v>1.7167265330439538</c:v>
                </c:pt>
                <c:pt idx="49">
                  <c:v>1.7167265330439538</c:v>
                </c:pt>
                <c:pt idx="50">
                  <c:v>1.8240219413592009</c:v>
                </c:pt>
                <c:pt idx="51">
                  <c:v>1.8240219413592009</c:v>
                </c:pt>
                <c:pt idx="52">
                  <c:v>1.8240219413592009</c:v>
                </c:pt>
                <c:pt idx="53">
                  <c:v>1.931317349674448</c:v>
                </c:pt>
                <c:pt idx="54">
                  <c:v>1.931317349674448</c:v>
                </c:pt>
                <c:pt idx="55">
                  <c:v>1.931317349674448</c:v>
                </c:pt>
                <c:pt idx="56">
                  <c:v>2.0386127579896951</c:v>
                </c:pt>
                <c:pt idx="57">
                  <c:v>2.0386127579896951</c:v>
                </c:pt>
                <c:pt idx="58">
                  <c:v>2.0386127579896951</c:v>
                </c:pt>
                <c:pt idx="59">
                  <c:v>2.1459081663049422</c:v>
                </c:pt>
                <c:pt idx="60">
                  <c:v>2.1459081663049422</c:v>
                </c:pt>
              </c:numCache>
            </c:numRef>
          </c:xVal>
          <c:yVal>
            <c:numRef>
              <c:f>_HID14!$B$1:$B$61</c:f>
              <c:numCache>
                <c:formatCode>0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81</c:v>
                </c:pt>
                <c:pt idx="5">
                  <c:v>81</c:v>
                </c:pt>
                <c:pt idx="6">
                  <c:v>0</c:v>
                </c:pt>
                <c:pt idx="7">
                  <c:v>188</c:v>
                </c:pt>
                <c:pt idx="8">
                  <c:v>188</c:v>
                </c:pt>
                <c:pt idx="9">
                  <c:v>0</c:v>
                </c:pt>
                <c:pt idx="10">
                  <c:v>246</c:v>
                </c:pt>
                <c:pt idx="11">
                  <c:v>246</c:v>
                </c:pt>
                <c:pt idx="12">
                  <c:v>0</c:v>
                </c:pt>
                <c:pt idx="13">
                  <c:v>168</c:v>
                </c:pt>
                <c:pt idx="14">
                  <c:v>168</c:v>
                </c:pt>
                <c:pt idx="15">
                  <c:v>0</c:v>
                </c:pt>
                <c:pt idx="16">
                  <c:v>129</c:v>
                </c:pt>
                <c:pt idx="17">
                  <c:v>129</c:v>
                </c:pt>
                <c:pt idx="18">
                  <c:v>0</c:v>
                </c:pt>
                <c:pt idx="19">
                  <c:v>78</c:v>
                </c:pt>
                <c:pt idx="20">
                  <c:v>78</c:v>
                </c:pt>
                <c:pt idx="21">
                  <c:v>0</c:v>
                </c:pt>
                <c:pt idx="22">
                  <c:v>43</c:v>
                </c:pt>
                <c:pt idx="23">
                  <c:v>43</c:v>
                </c:pt>
                <c:pt idx="24">
                  <c:v>0</c:v>
                </c:pt>
                <c:pt idx="25">
                  <c:v>27</c:v>
                </c:pt>
                <c:pt idx="26">
                  <c:v>27</c:v>
                </c:pt>
                <c:pt idx="27">
                  <c:v>0</c:v>
                </c:pt>
                <c:pt idx="28">
                  <c:v>16</c:v>
                </c:pt>
                <c:pt idx="29">
                  <c:v>16</c:v>
                </c:pt>
                <c:pt idx="30">
                  <c:v>0</c:v>
                </c:pt>
                <c:pt idx="31">
                  <c:v>11</c:v>
                </c:pt>
                <c:pt idx="32">
                  <c:v>11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7-41DE-BF2F-E5271EE3B84F}"/>
            </c:ext>
          </c:extLst>
        </c:ser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5.738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AA7-41DE-BF2F-E5271EE3B8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AA7-41DE-BF2F-E5271EE3B8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AA7-41DE-BF2F-E5271EE3B8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AA7-41DE-BF2F-E5271EE3B8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AA7-41DE-BF2F-E5271EE3B8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AA7-41DE-BF2F-E5271EE3B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_HID14!$C$1:$C$7</c:f>
              <c:numCache>
                <c:formatCode>0</c:formatCode>
                <c:ptCount val="7"/>
                <c:pt idx="0">
                  <c:v>5.7380680236579051</c:v>
                </c:pt>
                <c:pt idx="1">
                  <c:v>5.7380680236579051</c:v>
                </c:pt>
                <c:pt idx="2">
                  <c:v>5.6880680236579053</c:v>
                </c:pt>
                <c:pt idx="3">
                  <c:v>5.7380680236579051</c:v>
                </c:pt>
                <c:pt idx="4">
                  <c:v>5.788068023657905</c:v>
                </c:pt>
                <c:pt idx="5">
                  <c:v>5.7380680236579051</c:v>
                </c:pt>
              </c:numCache>
            </c:numRef>
          </c:xVal>
          <c:yVal>
            <c:numRef>
              <c:f>_HID14!$D$1:$D$7</c:f>
              <c:numCache>
                <c:formatCode>0</c:formatCode>
                <c:ptCount val="7"/>
                <c:pt idx="0">
                  <c:v>31.5</c:v>
                </c:pt>
                <c:pt idx="1">
                  <c:v>1.5</c:v>
                </c:pt>
                <c:pt idx="2">
                  <c:v>9</c:v>
                </c:pt>
                <c:pt idx="3">
                  <c:v>1.5</c:v>
                </c:pt>
                <c:pt idx="4">
                  <c:v>9</c:v>
                </c:pt>
                <c:pt idx="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A7-41DE-BF2F-E5271EE3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84063"/>
        <c:axId val="1240784895"/>
      </c:scatterChart>
      <c:valAx>
        <c:axId val="124078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Pseudo 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240784895"/>
        <c:crosses val="autoZero"/>
        <c:crossBetween val="midCat"/>
      </c:valAx>
      <c:valAx>
        <c:axId val="124078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240784063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'RDApy-pa'!$B$75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  <a:effectLst/>
          </c:spPr>
          <c:invertIfNegative val="0"/>
          <c:cat>
            <c:strRef>
              <c:f>'RDApy-pa'!$C$74:$E$74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'RDApy-pa'!$C$75:$E$75</c:f>
              <c:numCache>
                <c:formatCode>0.000</c:formatCode>
                <c:ptCount val="3"/>
                <c:pt idx="0">
                  <c:v>2.1767025639213764</c:v>
                </c:pt>
                <c:pt idx="1">
                  <c:v>0.24452808738156795</c:v>
                </c:pt>
                <c:pt idx="2">
                  <c:v>0.13353786847649973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F-4787-BA80-BD224DE9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240767423"/>
        <c:axId val="1240778655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cat>
            <c:strRef>
              <c:f>'RDApy-pa'!$C$74:$E$74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'RDApy-pa'!$C$77:$E$77</c:f>
              <c:numCache>
                <c:formatCode>0.000</c:formatCode>
                <c:ptCount val="3"/>
                <c:pt idx="0">
                  <c:v>85.201557286657561</c:v>
                </c:pt>
                <c:pt idx="1">
                  <c:v>94.772995383236207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F-4787-BA80-BD224DE9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84479"/>
        <c:axId val="1240784063"/>
      </c:lineChart>
      <c:catAx>
        <c:axId val="124076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240778655"/>
        <c:crosses val="autoZero"/>
        <c:auto val="1"/>
        <c:lblAlgn val="ctr"/>
        <c:lblOffset val="100"/>
        <c:noMultiLvlLbl val="0"/>
      </c:catAx>
      <c:valAx>
        <c:axId val="1240778655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240767423"/>
        <c:crosses val="autoZero"/>
        <c:crossBetween val="between"/>
      </c:valAx>
      <c:valAx>
        <c:axId val="1240784063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Inercia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240784479"/>
        <c:crosses val="max"/>
        <c:crossBetween val="between"/>
        <c:majorUnit val="20"/>
      </c:valAx>
      <c:catAx>
        <c:axId val="1240784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784063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'RDA R LyL'!$K$3:$K$5</c:f>
              <c:numCache>
                <c:formatCode>General</c:formatCode>
                <c:ptCount val="3"/>
                <c:pt idx="0">
                  <c:v>-1.28155</c:v>
                </c:pt>
                <c:pt idx="1">
                  <c:v>-6.8267740000000003</c:v>
                </c:pt>
                <c:pt idx="2">
                  <c:v>-2.4331339999999999</c:v>
                </c:pt>
              </c:numCache>
            </c:numRef>
          </c:xVal>
          <c:yVal>
            <c:numRef>
              <c:f>'RDA R LyL'!$L$3:$L$5</c:f>
              <c:numCache>
                <c:formatCode>General</c:formatCode>
                <c:ptCount val="3"/>
                <c:pt idx="0">
                  <c:v>0.66331200000000001</c:v>
                </c:pt>
                <c:pt idx="1">
                  <c:v>-0.65215900000000004</c:v>
                </c:pt>
                <c:pt idx="2">
                  <c:v>1.4804269999999999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9-4E5E-A218-8413040391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'RDA R LyL'!$K$9:$K$35</c:f>
              <c:numCache>
                <c:formatCode>General</c:formatCode>
                <c:ptCount val="27"/>
                <c:pt idx="0">
                  <c:v>0.38001200000000002</c:v>
                </c:pt>
                <c:pt idx="1">
                  <c:v>1.498929</c:v>
                </c:pt>
                <c:pt idx="2">
                  <c:v>-1.0973999999999999E-2</c:v>
                </c:pt>
                <c:pt idx="3">
                  <c:v>-1.3778950000000001</c:v>
                </c:pt>
                <c:pt idx="4">
                  <c:v>0.41433999999999999</c:v>
                </c:pt>
                <c:pt idx="5">
                  <c:v>-1.522445</c:v>
                </c:pt>
                <c:pt idx="6">
                  <c:v>-0.23461699999999999</c:v>
                </c:pt>
                <c:pt idx="7">
                  <c:v>-0.152145</c:v>
                </c:pt>
                <c:pt idx="8">
                  <c:v>-3.0006000000000001E-2</c:v>
                </c:pt>
                <c:pt idx="9">
                  <c:v>0.76792199999999999</c:v>
                </c:pt>
                <c:pt idx="10">
                  <c:v>0.237152</c:v>
                </c:pt>
                <c:pt idx="11">
                  <c:v>0.18327499999999999</c:v>
                </c:pt>
                <c:pt idx="12">
                  <c:v>1.1756230000000001</c:v>
                </c:pt>
                <c:pt idx="13">
                  <c:v>-0.52376900000000004</c:v>
                </c:pt>
                <c:pt idx="14">
                  <c:v>0.48858099999999999</c:v>
                </c:pt>
                <c:pt idx="15">
                  <c:v>-0.66000800000000004</c:v>
                </c:pt>
                <c:pt idx="16">
                  <c:v>-0.39805600000000002</c:v>
                </c:pt>
                <c:pt idx="17">
                  <c:v>-0.47940100000000002</c:v>
                </c:pt>
                <c:pt idx="18">
                  <c:v>-3.3748960000000001</c:v>
                </c:pt>
                <c:pt idx="19">
                  <c:v>-0.29346499999999998</c:v>
                </c:pt>
                <c:pt idx="20">
                  <c:v>0.64455799999999996</c:v>
                </c:pt>
                <c:pt idx="21">
                  <c:v>-0.106768</c:v>
                </c:pt>
                <c:pt idx="22">
                  <c:v>0.55841499999999999</c:v>
                </c:pt>
                <c:pt idx="23">
                  <c:v>3.2118000000000001E-2</c:v>
                </c:pt>
                <c:pt idx="24">
                  <c:v>0.68444700000000003</c:v>
                </c:pt>
                <c:pt idx="25">
                  <c:v>1.7036100000000001</c:v>
                </c:pt>
                <c:pt idx="26">
                  <c:v>0.39546300000000001</c:v>
                </c:pt>
              </c:numCache>
            </c:numRef>
          </c:xVal>
          <c:yVal>
            <c:numRef>
              <c:f>'RDA R LyL'!$L$9:$L$35</c:f>
              <c:numCache>
                <c:formatCode>General</c:formatCode>
                <c:ptCount val="27"/>
                <c:pt idx="0">
                  <c:v>-0.73291200000000001</c:v>
                </c:pt>
                <c:pt idx="1">
                  <c:v>0.83199559999999995</c:v>
                </c:pt>
                <c:pt idx="2">
                  <c:v>0.73588390000000004</c:v>
                </c:pt>
                <c:pt idx="3">
                  <c:v>-1.1503192</c:v>
                </c:pt>
                <c:pt idx="4">
                  <c:v>-0.3860634</c:v>
                </c:pt>
                <c:pt idx="5">
                  <c:v>0.92898499999999995</c:v>
                </c:pt>
                <c:pt idx="6">
                  <c:v>0.69367290000000004</c:v>
                </c:pt>
                <c:pt idx="7">
                  <c:v>1.3131294</c:v>
                </c:pt>
                <c:pt idx="8">
                  <c:v>0.106338</c:v>
                </c:pt>
                <c:pt idx="9">
                  <c:v>-0.72997299999999998</c:v>
                </c:pt>
                <c:pt idx="10">
                  <c:v>-0.78411520000000001</c:v>
                </c:pt>
                <c:pt idx="11">
                  <c:v>3.3666300000000003E-2</c:v>
                </c:pt>
                <c:pt idx="12">
                  <c:v>-0.90354279999999998</c:v>
                </c:pt>
                <c:pt idx="13">
                  <c:v>-1.2774824</c:v>
                </c:pt>
                <c:pt idx="14">
                  <c:v>-1.8414089</c:v>
                </c:pt>
                <c:pt idx="15">
                  <c:v>1.2179998000000001</c:v>
                </c:pt>
                <c:pt idx="16">
                  <c:v>-0.75865800000000005</c:v>
                </c:pt>
                <c:pt idx="17">
                  <c:v>-0.77161029999999997</c:v>
                </c:pt>
                <c:pt idx="18">
                  <c:v>0.49529459999999997</c:v>
                </c:pt>
                <c:pt idx="19">
                  <c:v>-0.49471609999999999</c:v>
                </c:pt>
                <c:pt idx="20">
                  <c:v>0.53158989999999995</c:v>
                </c:pt>
                <c:pt idx="21">
                  <c:v>0.19002089999999999</c:v>
                </c:pt>
                <c:pt idx="22">
                  <c:v>1.9721469</c:v>
                </c:pt>
                <c:pt idx="23">
                  <c:v>1.0785644000000001</c:v>
                </c:pt>
                <c:pt idx="24">
                  <c:v>-1.0176826999999999</c:v>
                </c:pt>
                <c:pt idx="25">
                  <c:v>1.5593581000000001</c:v>
                </c:pt>
                <c:pt idx="26">
                  <c:v>-0.84016170000000001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9-4E5E-A218-84130403917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'RDA R LyL'!$K$39:$K$45</c:f>
              <c:numCache>
                <c:formatCode>General</c:formatCode>
                <c:ptCount val="7"/>
                <c:pt idx="0">
                  <c:v>-0.78953399999999996</c:v>
                </c:pt>
                <c:pt idx="1">
                  <c:v>-0.97164700000000004</c:v>
                </c:pt>
                <c:pt idx="2">
                  <c:v>-0.75035700000000005</c:v>
                </c:pt>
                <c:pt idx="3">
                  <c:v>-0.43328</c:v>
                </c:pt>
                <c:pt idx="4">
                  <c:v>-0.81041799999999997</c:v>
                </c:pt>
                <c:pt idx="5">
                  <c:v>-0.83147400000000005</c:v>
                </c:pt>
                <c:pt idx="6">
                  <c:v>-0.74433899999999997</c:v>
                </c:pt>
              </c:numCache>
            </c:numRef>
          </c:xVal>
          <c:yVal>
            <c:numRef>
              <c:f>'RDA R LyL'!$L$39:$L$45</c:f>
              <c:numCache>
                <c:formatCode>General</c:formatCode>
                <c:ptCount val="7"/>
                <c:pt idx="0">
                  <c:v>-0.23556299999999999</c:v>
                </c:pt>
                <c:pt idx="1">
                  <c:v>1.3804E-2</c:v>
                </c:pt>
                <c:pt idx="2">
                  <c:v>-8.4729999999999996E-3</c:v>
                </c:pt>
                <c:pt idx="3">
                  <c:v>-0.62024999999999997</c:v>
                </c:pt>
                <c:pt idx="4">
                  <c:v>-8.7719000000000005E-2</c:v>
                </c:pt>
                <c:pt idx="5">
                  <c:v>-0.235988</c:v>
                </c:pt>
                <c:pt idx="6">
                  <c:v>-0.27462900000000001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F9-4E5E-A218-84130403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944736"/>
        <c:axId val="355409104"/>
      </c:scatterChart>
      <c:valAx>
        <c:axId val="19559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409104"/>
        <c:crosses val="autoZero"/>
        <c:crossBetween val="midCat"/>
      </c:valAx>
      <c:valAx>
        <c:axId val="3554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9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'RDApy-pa'!$B$102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  <a:effectLst/>
          </c:spPr>
          <c:invertIfNegative val="0"/>
          <c:cat>
            <c:strRef>
              <c:f>'RDApy-pa'!$C$101:$E$101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'RDApy-pa'!$C$102:$E$102</c:f>
              <c:numCache>
                <c:formatCode>0.000</c:formatCode>
                <c:ptCount val="3"/>
                <c:pt idx="0">
                  <c:v>0.33317450253955599</c:v>
                </c:pt>
                <c:pt idx="1">
                  <c:v>7.4109938089272714E-2</c:v>
                </c:pt>
                <c:pt idx="2">
                  <c:v>3.794703959172633E-2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6-4E57-96A2-E3BDE18B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1240780735"/>
        <c:axId val="1240790719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cat>
            <c:strRef>
              <c:f>'RDApy-pa'!$C$101:$E$101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'RDApy-pa'!$C$104:$E$104</c:f>
              <c:numCache>
                <c:formatCode>0.000</c:formatCode>
                <c:ptCount val="3"/>
                <c:pt idx="0">
                  <c:v>74.83174872866374</c:v>
                </c:pt>
                <c:pt idx="1">
                  <c:v>91.477008864483594</c:v>
                </c:pt>
                <c:pt idx="2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6-4E57-96A2-E3BDE18B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71167"/>
        <c:axId val="1240770335"/>
      </c:lineChart>
      <c:catAx>
        <c:axId val="124078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240790719"/>
        <c:crosses val="autoZero"/>
        <c:auto val="1"/>
        <c:lblAlgn val="ctr"/>
        <c:lblOffset val="100"/>
        <c:noMultiLvlLbl val="0"/>
      </c:catAx>
      <c:valAx>
        <c:axId val="124079071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240780735"/>
        <c:crosses val="autoZero"/>
        <c:crossBetween val="between"/>
      </c:valAx>
      <c:valAx>
        <c:axId val="1240770335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Inercia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240771167"/>
        <c:crosses val="max"/>
        <c:crossBetween val="between"/>
        <c:majorUnit val="20"/>
      </c:valAx>
      <c:catAx>
        <c:axId val="124077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770335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Mapa RDA
(ejes F1 y F2: 94.77 %)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  <a:effectLst/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IMC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C43-4761-82F7-1FE826DCF0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C43-4761-82F7-1FE826DCF0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C43-4761-82F7-1FE826DCF0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'RDApy-pa'!$C$240:$C$242</c:f>
              <c:numCache>
                <c:formatCode>0.000</c:formatCode>
                <c:ptCount val="3"/>
                <c:pt idx="0">
                  <c:v>1.5764593146027286</c:v>
                </c:pt>
                <c:pt idx="1">
                  <c:v>1.5114143700088349</c:v>
                </c:pt>
                <c:pt idx="2">
                  <c:v>1.280016199933367</c:v>
                </c:pt>
              </c:numCache>
            </c:numRef>
          </c:xVal>
          <c:yVal>
            <c:numRef>
              <c:f>'RDApy-pa'!$D$240:$D$242</c:f>
              <c:numCache>
                <c:formatCode>0.000</c:formatCode>
                <c:ptCount val="3"/>
                <c:pt idx="0">
                  <c:v>1.4394965384891146E-2</c:v>
                </c:pt>
                <c:pt idx="1">
                  <c:v>-0.55694690728851071</c:v>
                </c:pt>
                <c:pt idx="2">
                  <c:v>0.63990165264008081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3-4761-82F7-1FE826DCF0BB}"/>
            </c:ext>
          </c:extLst>
        </c:ser>
        <c:ser>
          <c:idx val="1"/>
          <c:order val="1"/>
          <c:tx>
            <c:v>X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pbrf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C43-4761-82F7-1FE826DCF0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pant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C43-4761-82F7-1FE826DCF0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pmun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C43-4761-82F7-1FE826DCF0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ptor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C43-4761-82F7-1FE826DCF0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pcin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C43-4761-82F7-1FE826DCF0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pcad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C43-4761-82F7-1FE826DCF0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ppan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C43-4761-82F7-1FE826DCF0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ptob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C43-4761-82F7-1FE826DCF0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4A46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'RDApy-pa'!$C$264:$C$271</c:f>
              <c:numCache>
                <c:formatCode>0.000</c:formatCode>
                <c:ptCount val="8"/>
                <c:pt idx="0">
                  <c:v>0.93978994416752903</c:v>
                </c:pt>
                <c:pt idx="1">
                  <c:v>0.85099594298977466</c:v>
                </c:pt>
                <c:pt idx="2">
                  <c:v>0.59761544094027241</c:v>
                </c:pt>
                <c:pt idx="3">
                  <c:v>0.91424463267728906</c:v>
                </c:pt>
                <c:pt idx="4">
                  <c:v>0.78056047486510949</c:v>
                </c:pt>
                <c:pt idx="5">
                  <c:v>0.87680050044630276</c:v>
                </c:pt>
                <c:pt idx="6">
                  <c:v>0.9629393235479351</c:v>
                </c:pt>
                <c:pt idx="7">
                  <c:v>0.88061287196212945</c:v>
                </c:pt>
              </c:numCache>
            </c:numRef>
          </c:xVal>
          <c:yVal>
            <c:numRef>
              <c:f>'RDApy-pa'!$D$264:$D$271</c:f>
              <c:numCache>
                <c:formatCode>0.000</c:formatCode>
                <c:ptCount val="8"/>
                <c:pt idx="0">
                  <c:v>-0.14943310214546388</c:v>
                </c:pt>
                <c:pt idx="1">
                  <c:v>-0.19285988734519105</c:v>
                </c:pt>
                <c:pt idx="2">
                  <c:v>-0.26600268528901094</c:v>
                </c:pt>
                <c:pt idx="3">
                  <c:v>-7.3425534614710949E-2</c:v>
                </c:pt>
                <c:pt idx="4">
                  <c:v>0.18836920341598412</c:v>
                </c:pt>
                <c:pt idx="5">
                  <c:v>4.1766849629409714E-2</c:v>
                </c:pt>
                <c:pt idx="6">
                  <c:v>9.6367011959862178E-2</c:v>
                </c:pt>
                <c:pt idx="7">
                  <c:v>-5.133591714404636E-2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3-4761-82F7-1FE826DCF0BB}"/>
            </c:ext>
          </c:extLst>
        </c:ser>
        <c:ser>
          <c:idx val="2"/>
          <c:order val="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0.93978994416752903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-0.14943310214546388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EC43-4761-82F7-1FE826DCF0BB}"/>
            </c:ext>
          </c:extLst>
        </c:ser>
        <c:ser>
          <c:idx val="3"/>
          <c:order val="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0.85099594298977466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-0.19285988734519105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EC43-4761-82F7-1FE826DCF0BB}"/>
            </c:ext>
          </c:extLst>
        </c:ser>
        <c:ser>
          <c:idx val="4"/>
          <c:order val="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0.59761544094027241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-0.26600268528901094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EC43-4761-82F7-1FE826DCF0BB}"/>
            </c:ext>
          </c:extLst>
        </c:ser>
        <c:ser>
          <c:idx val="5"/>
          <c:order val="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0.91424463267728906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-7.3425534614710949E-2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EC43-4761-82F7-1FE826DCF0BB}"/>
            </c:ext>
          </c:extLst>
        </c:ser>
        <c:ser>
          <c:idx val="6"/>
          <c:order val="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0.78056047486510949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0.18836920341598412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EC43-4761-82F7-1FE826DCF0BB}"/>
            </c:ext>
          </c:extLst>
        </c:ser>
        <c:ser>
          <c:idx val="7"/>
          <c:order val="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0.87680050044630276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4.1766849629409714E-2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EC43-4761-82F7-1FE826DCF0BB}"/>
            </c:ext>
          </c:extLst>
        </c:ser>
        <c:ser>
          <c:idx val="8"/>
          <c:order val="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0.9629393235479351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9.6367011959862178E-2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EC43-4761-82F7-1FE826DCF0BB}"/>
            </c:ext>
          </c:extLst>
        </c:ser>
        <c:ser>
          <c:idx val="9"/>
          <c:order val="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0.88061287196212945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-5.133591714404636E-2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EC43-4761-82F7-1FE826DC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83231"/>
        <c:axId val="1240803615"/>
      </c:scatterChart>
      <c:valAx>
        <c:axId val="124078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(85.20 %)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40803615"/>
        <c:crosses val="autoZero"/>
        <c:crossBetween val="midCat"/>
      </c:valAx>
      <c:valAx>
        <c:axId val="124080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(9.57 %)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40783231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800" b="0">
                <a:solidFill>
                  <a:srgbClr val="FF4A46"/>
                </a:solidFill>
              </a:defRPr>
            </a:pPr>
            <a:endParaRPr lang="fr-FR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Mapa RDA
(ejes F1 y F2: 91.48 %)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  <a:effectLst/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IMC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C15-45BA-B37F-B6A05544FF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C15-45BA-B37F-B6A05544FF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C15-45BA-B37F-B6A05544F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'RDApy-pa'!$C$395:$C$397</c:f>
              <c:numCache>
                <c:formatCode>0.000</c:formatCode>
                <c:ptCount val="3"/>
                <c:pt idx="0">
                  <c:v>-8.5162697936146878E-2</c:v>
                </c:pt>
                <c:pt idx="1">
                  <c:v>-0.41231265313843435</c:v>
                </c:pt>
                <c:pt idx="2">
                  <c:v>0.89642889772207501</c:v>
                </c:pt>
              </c:numCache>
            </c:numRef>
          </c:xVal>
          <c:yVal>
            <c:numRef>
              <c:f>'RDApy-pa'!$D$395:$D$397</c:f>
              <c:numCache>
                <c:formatCode>0.000</c:formatCode>
                <c:ptCount val="3"/>
                <c:pt idx="0">
                  <c:v>0.45224978263926546</c:v>
                </c:pt>
                <c:pt idx="1">
                  <c:v>8.3708450559846243E-2</c:v>
                </c:pt>
                <c:pt idx="2">
                  <c:v>8.1466433262702614E-2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5-45BA-B37F-B6A05544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4911"/>
        <c:axId val="1240801119"/>
      </c:scatterChart>
      <c:valAx>
        <c:axId val="1240774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(74.83 %)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40801119"/>
        <c:crosses val="autoZero"/>
        <c:crossBetween val="midCat"/>
      </c:valAx>
      <c:valAx>
        <c:axId val="1240801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(16.65 %)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240774911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fr-FR"/>
          </a:p>
        </c:txPr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Histograma (Pseudo F / 1000 permutaciones)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_HID11!$A$1:$A$61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8.3299804090070831E-2</c:v>
                </c:pt>
                <c:pt idx="3">
                  <c:v>8.3299804090070831E-2</c:v>
                </c:pt>
                <c:pt idx="4">
                  <c:v>8.3299804090070831E-2</c:v>
                </c:pt>
                <c:pt idx="5">
                  <c:v>0.16659960818014166</c:v>
                </c:pt>
                <c:pt idx="6">
                  <c:v>0.16659960818014166</c:v>
                </c:pt>
                <c:pt idx="7">
                  <c:v>0.16659960818014166</c:v>
                </c:pt>
                <c:pt idx="8">
                  <c:v>0.24989941227021251</c:v>
                </c:pt>
                <c:pt idx="9">
                  <c:v>0.24989941227021251</c:v>
                </c:pt>
                <c:pt idx="10">
                  <c:v>0.24989941227021251</c:v>
                </c:pt>
                <c:pt idx="11">
                  <c:v>0.33319921636028332</c:v>
                </c:pt>
                <c:pt idx="12">
                  <c:v>0.33319921636028332</c:v>
                </c:pt>
                <c:pt idx="13">
                  <c:v>0.33319921636028332</c:v>
                </c:pt>
                <c:pt idx="14">
                  <c:v>0.41649902045035414</c:v>
                </c:pt>
                <c:pt idx="15">
                  <c:v>0.41649902045035414</c:v>
                </c:pt>
                <c:pt idx="16">
                  <c:v>0.41649902045035414</c:v>
                </c:pt>
                <c:pt idx="17">
                  <c:v>0.49979882454042501</c:v>
                </c:pt>
                <c:pt idx="18">
                  <c:v>0.49979882454042501</c:v>
                </c:pt>
                <c:pt idx="19">
                  <c:v>0.49979882454042501</c:v>
                </c:pt>
                <c:pt idx="20">
                  <c:v>0.58309862863049577</c:v>
                </c:pt>
                <c:pt idx="21">
                  <c:v>0.58309862863049577</c:v>
                </c:pt>
                <c:pt idx="22">
                  <c:v>0.58309862863049577</c:v>
                </c:pt>
                <c:pt idx="23">
                  <c:v>0.66639843272056665</c:v>
                </c:pt>
                <c:pt idx="24">
                  <c:v>0.66639843272056665</c:v>
                </c:pt>
                <c:pt idx="25">
                  <c:v>0.66639843272056665</c:v>
                </c:pt>
                <c:pt idx="26">
                  <c:v>0.74969823681063752</c:v>
                </c:pt>
                <c:pt idx="27">
                  <c:v>0.74969823681063752</c:v>
                </c:pt>
                <c:pt idx="28">
                  <c:v>0.74969823681063752</c:v>
                </c:pt>
                <c:pt idx="29">
                  <c:v>0.83299804090070828</c:v>
                </c:pt>
                <c:pt idx="30">
                  <c:v>0.83299804090070828</c:v>
                </c:pt>
                <c:pt idx="31">
                  <c:v>0.83299804090070828</c:v>
                </c:pt>
                <c:pt idx="32">
                  <c:v>0.91629784499077915</c:v>
                </c:pt>
                <c:pt idx="33">
                  <c:v>0.91629784499077915</c:v>
                </c:pt>
                <c:pt idx="34">
                  <c:v>0.91629784499077915</c:v>
                </c:pt>
                <c:pt idx="35">
                  <c:v>0.99959764908085003</c:v>
                </c:pt>
                <c:pt idx="36">
                  <c:v>0.99959764908085003</c:v>
                </c:pt>
                <c:pt idx="37">
                  <c:v>0.99959764908085003</c:v>
                </c:pt>
                <c:pt idx="38">
                  <c:v>1.0828974531709208</c:v>
                </c:pt>
                <c:pt idx="39">
                  <c:v>1.0828974531709208</c:v>
                </c:pt>
                <c:pt idx="40">
                  <c:v>1.0828974531709208</c:v>
                </c:pt>
                <c:pt idx="41">
                  <c:v>1.1661972572609915</c:v>
                </c:pt>
                <c:pt idx="42">
                  <c:v>1.1661972572609915</c:v>
                </c:pt>
                <c:pt idx="43">
                  <c:v>1.1661972572609915</c:v>
                </c:pt>
                <c:pt idx="44">
                  <c:v>1.2494970613510625</c:v>
                </c:pt>
                <c:pt idx="45">
                  <c:v>1.2494970613510625</c:v>
                </c:pt>
                <c:pt idx="46">
                  <c:v>1.2494970613510625</c:v>
                </c:pt>
                <c:pt idx="47">
                  <c:v>1.3327968654411333</c:v>
                </c:pt>
                <c:pt idx="48">
                  <c:v>1.3327968654411333</c:v>
                </c:pt>
                <c:pt idx="49">
                  <c:v>1.3327968654411333</c:v>
                </c:pt>
                <c:pt idx="50">
                  <c:v>1.4160966695312041</c:v>
                </c:pt>
                <c:pt idx="51">
                  <c:v>1.4160966695312041</c:v>
                </c:pt>
                <c:pt idx="52">
                  <c:v>1.4160966695312041</c:v>
                </c:pt>
                <c:pt idx="53">
                  <c:v>1.499396473621275</c:v>
                </c:pt>
                <c:pt idx="54">
                  <c:v>1.499396473621275</c:v>
                </c:pt>
                <c:pt idx="55">
                  <c:v>1.499396473621275</c:v>
                </c:pt>
                <c:pt idx="56">
                  <c:v>1.5826962777113458</c:v>
                </c:pt>
                <c:pt idx="57">
                  <c:v>1.5826962777113458</c:v>
                </c:pt>
                <c:pt idx="58">
                  <c:v>1.5826962777113458</c:v>
                </c:pt>
                <c:pt idx="59">
                  <c:v>1.6659960818014166</c:v>
                </c:pt>
                <c:pt idx="60">
                  <c:v>1.6659960818014166</c:v>
                </c:pt>
              </c:numCache>
            </c:numRef>
          </c:xVal>
          <c:yVal>
            <c:numRef>
              <c:f>_HID11!$B$1:$B$61</c:f>
              <c:numCache>
                <c:formatCode>0</c:formatCode>
                <c:ptCount val="6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72</c:v>
                </c:pt>
                <c:pt idx="5">
                  <c:v>72</c:v>
                </c:pt>
                <c:pt idx="6">
                  <c:v>0</c:v>
                </c:pt>
                <c:pt idx="7">
                  <c:v>144</c:v>
                </c:pt>
                <c:pt idx="8">
                  <c:v>144</c:v>
                </c:pt>
                <c:pt idx="9">
                  <c:v>0</c:v>
                </c:pt>
                <c:pt idx="10">
                  <c:v>227</c:v>
                </c:pt>
                <c:pt idx="11">
                  <c:v>227</c:v>
                </c:pt>
                <c:pt idx="12">
                  <c:v>0</c:v>
                </c:pt>
                <c:pt idx="13">
                  <c:v>171</c:v>
                </c:pt>
                <c:pt idx="14">
                  <c:v>171</c:v>
                </c:pt>
                <c:pt idx="15">
                  <c:v>0</c:v>
                </c:pt>
                <c:pt idx="16">
                  <c:v>126</c:v>
                </c:pt>
                <c:pt idx="17">
                  <c:v>126</c:v>
                </c:pt>
                <c:pt idx="18">
                  <c:v>0</c:v>
                </c:pt>
                <c:pt idx="19">
                  <c:v>87</c:v>
                </c:pt>
                <c:pt idx="20">
                  <c:v>87</c:v>
                </c:pt>
                <c:pt idx="21">
                  <c:v>0</c:v>
                </c:pt>
                <c:pt idx="22">
                  <c:v>65</c:v>
                </c:pt>
                <c:pt idx="23">
                  <c:v>65</c:v>
                </c:pt>
                <c:pt idx="24">
                  <c:v>0</c:v>
                </c:pt>
                <c:pt idx="25">
                  <c:v>36</c:v>
                </c:pt>
                <c:pt idx="26">
                  <c:v>36</c:v>
                </c:pt>
                <c:pt idx="27">
                  <c:v>0</c:v>
                </c:pt>
                <c:pt idx="28">
                  <c:v>21</c:v>
                </c:pt>
                <c:pt idx="29">
                  <c:v>21</c:v>
                </c:pt>
                <c:pt idx="30">
                  <c:v>0</c:v>
                </c:pt>
                <c:pt idx="31">
                  <c:v>17</c:v>
                </c:pt>
                <c:pt idx="32">
                  <c:v>17</c:v>
                </c:pt>
                <c:pt idx="33">
                  <c:v>0</c:v>
                </c:pt>
                <c:pt idx="34">
                  <c:v>10</c:v>
                </c:pt>
                <c:pt idx="35">
                  <c:v>10</c:v>
                </c:pt>
                <c:pt idx="36">
                  <c:v>0</c:v>
                </c:pt>
                <c:pt idx="37">
                  <c:v>9</c:v>
                </c:pt>
                <c:pt idx="38">
                  <c:v>9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7-4A38-B0BA-495F8B675F3C}"/>
            </c:ext>
          </c:extLst>
        </c:ser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2.286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117-4A38-B0BA-495F8B675F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117-4A38-B0BA-495F8B675F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117-4A38-B0BA-495F8B675F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117-4A38-B0BA-495F8B675F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117-4A38-B0BA-495F8B675F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117-4A38-B0BA-495F8B675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_HID11!$C$1:$C$7</c:f>
              <c:numCache>
                <c:formatCode>0</c:formatCode>
                <c:ptCount val="7"/>
                <c:pt idx="0">
                  <c:v>2.2864782302987483</c:v>
                </c:pt>
                <c:pt idx="1">
                  <c:v>2.2864782302987483</c:v>
                </c:pt>
                <c:pt idx="2">
                  <c:v>2.2504782302987483</c:v>
                </c:pt>
                <c:pt idx="3">
                  <c:v>2.2864782302987483</c:v>
                </c:pt>
                <c:pt idx="4">
                  <c:v>2.3224782302987483</c:v>
                </c:pt>
                <c:pt idx="5">
                  <c:v>2.2864782302987483</c:v>
                </c:pt>
              </c:numCache>
            </c:numRef>
          </c:xVal>
          <c:yVal>
            <c:numRef>
              <c:f>_HID11!$D$1:$D$7</c:f>
              <c:numCache>
                <c:formatCode>0</c:formatCode>
                <c:ptCount val="7"/>
                <c:pt idx="0">
                  <c:v>26.25</c:v>
                </c:pt>
                <c:pt idx="1">
                  <c:v>1.25</c:v>
                </c:pt>
                <c:pt idx="2">
                  <c:v>7.5</c:v>
                </c:pt>
                <c:pt idx="3">
                  <c:v>1.25</c:v>
                </c:pt>
                <c:pt idx="4">
                  <c:v>7.5</c:v>
                </c:pt>
                <c:pt idx="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17-4A38-B0BA-495F8B67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37775"/>
        <c:axId val="611846511"/>
      </c:scatterChart>
      <c:valAx>
        <c:axId val="61183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Pseudo 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46511"/>
        <c:crosses val="autoZero"/>
        <c:crossBetween val="midCat"/>
      </c:valAx>
      <c:valAx>
        <c:axId val="61184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37775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'RDAgy-pa'!$B$74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  <a:effectLst/>
          </c:spPr>
          <c:invertIfNegative val="0"/>
          <c:cat>
            <c:strRef>
              <c:f>'RDAgy-pa'!$C$73:$E$73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'RDAgy-pa'!$C$74:$E$74</c:f>
              <c:numCache>
                <c:formatCode>0.000</c:formatCode>
                <c:ptCount val="3"/>
                <c:pt idx="0">
                  <c:v>1.6615058447681588</c:v>
                </c:pt>
                <c:pt idx="1">
                  <c:v>0.32951248405511269</c:v>
                </c:pt>
                <c:pt idx="2">
                  <c:v>9.6150430628003727E-2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8-4B34-89C5-D69C75A6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611846927"/>
        <c:axId val="611850255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cat>
            <c:strRef>
              <c:f>'RDAgy-pa'!$C$73:$E$73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'RDAgy-pa'!$C$76:$E$76</c:f>
              <c:numCache>
                <c:formatCode>0.000</c:formatCode>
                <c:ptCount val="3"/>
                <c:pt idx="0">
                  <c:v>79.605726046080477</c:v>
                </c:pt>
                <c:pt idx="1">
                  <c:v>95.393260358434915</c:v>
                </c:pt>
                <c:pt idx="2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8-4B34-89C5-D69C75A6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49839"/>
        <c:axId val="611849007"/>
      </c:lineChart>
      <c:catAx>
        <c:axId val="61184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50255"/>
        <c:crosses val="autoZero"/>
        <c:auto val="1"/>
        <c:lblAlgn val="ctr"/>
        <c:lblOffset val="100"/>
        <c:noMultiLvlLbl val="0"/>
      </c:catAx>
      <c:valAx>
        <c:axId val="611850255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46927"/>
        <c:crosses val="autoZero"/>
        <c:crossBetween val="between"/>
      </c:valAx>
      <c:valAx>
        <c:axId val="611849007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Inercia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49839"/>
        <c:crosses val="max"/>
        <c:crossBetween val="between"/>
        <c:majorUnit val="20"/>
      </c:valAx>
      <c:catAx>
        <c:axId val="61184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49007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'RDAgy-pa'!$B$101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  <a:effectLst/>
          </c:spPr>
          <c:invertIfNegative val="0"/>
          <c:cat>
            <c:strRef>
              <c:f>'RDAgy-pa'!$C$100:$E$100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'RDAgy-pa'!$C$101:$E$101</c:f>
              <c:numCache>
                <c:formatCode>0.000</c:formatCode>
                <c:ptCount val="3"/>
                <c:pt idx="0">
                  <c:v>0.72986173807472965</c:v>
                </c:pt>
                <c:pt idx="1">
                  <c:v>0.12216956968256332</c:v>
                </c:pt>
                <c:pt idx="2">
                  <c:v>6.0799932791438832E-2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2-42FD-A871-9D72C880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611845679"/>
        <c:axId val="611847343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cat>
            <c:strRef>
              <c:f>'RDAgy-pa'!$C$100:$E$100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'RDAgy-pa'!$C$103:$E$103</c:f>
              <c:numCache>
                <c:formatCode>0.000</c:formatCode>
                <c:ptCount val="3"/>
                <c:pt idx="0">
                  <c:v>79.955823777020029</c:v>
                </c:pt>
                <c:pt idx="1">
                  <c:v>93.339411482577006</c:v>
                </c:pt>
                <c:pt idx="2">
                  <c:v>100.00000000000001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2-42FD-A871-9D72C880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093999"/>
        <c:axId val="611848175"/>
      </c:lineChart>
      <c:catAx>
        <c:axId val="61184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47343"/>
        <c:crosses val="autoZero"/>
        <c:auto val="1"/>
        <c:lblAlgn val="ctr"/>
        <c:lblOffset val="100"/>
        <c:noMultiLvlLbl val="0"/>
      </c:catAx>
      <c:valAx>
        <c:axId val="611847343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45679"/>
        <c:crosses val="autoZero"/>
        <c:crossBetween val="between"/>
      </c:valAx>
      <c:valAx>
        <c:axId val="611848175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Inercia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599093999"/>
        <c:crosses val="max"/>
        <c:crossBetween val="between"/>
        <c:majorUnit val="20"/>
      </c:valAx>
      <c:catAx>
        <c:axId val="599093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48175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Mapa RDA -</a:t>
            </a:r>
            <a:r>
              <a:rPr lang="en-US" baseline="0"/>
              <a:t> GRASA</a:t>
            </a:r>
            <a:r>
              <a:rPr lang="en-US"/>
              <a:t>
(ejes F1 y F2: 95.39 %)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  <a:effectLst/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IMC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546-44A8-998C-8D2429B671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546-44A8-998C-8D2429B671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546-44A8-998C-8D2429B67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'RDAgy-pa'!$C$238:$C$240</c:f>
              <c:numCache>
                <c:formatCode>0.000</c:formatCode>
                <c:ptCount val="3"/>
                <c:pt idx="0">
                  <c:v>1.2346061911473507</c:v>
                </c:pt>
                <c:pt idx="1">
                  <c:v>1.0905614603926774</c:v>
                </c:pt>
                <c:pt idx="2">
                  <c:v>1.4757249134644392</c:v>
                </c:pt>
              </c:numCache>
            </c:numRef>
          </c:xVal>
          <c:yVal>
            <c:numRef>
              <c:f>'RDAgy-pa'!$D$238:$D$240</c:f>
              <c:numCache>
                <c:formatCode>0.000</c:formatCode>
                <c:ptCount val="3"/>
                <c:pt idx="0">
                  <c:v>-0.24055428324937084</c:v>
                </c:pt>
                <c:pt idx="1">
                  <c:v>-0.66080539655980186</c:v>
                </c:pt>
                <c:pt idx="2">
                  <c:v>0.68958563783088711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6-44A8-998C-8D2429B671FD}"/>
            </c:ext>
          </c:extLst>
        </c:ser>
        <c:ser>
          <c:idx val="1"/>
          <c:order val="1"/>
          <c:tx>
            <c:v>X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gsub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546-44A8-998C-8D2429B671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gbic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546-44A8-998C-8D2429B671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gcre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546-44A8-998C-8D2429B671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gsup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546-44A8-998C-8D2429B671F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gabd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546-44A8-998C-8D2429B671F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gmus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546-44A8-998C-8D2429B671F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gpan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546-44A8-998C-8D2429B671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4A46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'RDAgy-pa'!$C$262:$C$268</c:f>
              <c:numCache>
                <c:formatCode>0.000</c:formatCode>
                <c:ptCount val="7"/>
                <c:pt idx="0">
                  <c:v>0.8381963812361688</c:v>
                </c:pt>
                <c:pt idx="1">
                  <c:v>0.66568131631259408</c:v>
                </c:pt>
                <c:pt idx="2">
                  <c:v>0.60649164596248384</c:v>
                </c:pt>
                <c:pt idx="3">
                  <c:v>0.53862628238527954</c:v>
                </c:pt>
                <c:pt idx="4">
                  <c:v>0.69600440372480721</c:v>
                </c:pt>
                <c:pt idx="5">
                  <c:v>0.53221782135517004</c:v>
                </c:pt>
                <c:pt idx="6">
                  <c:v>0.31170936134159621</c:v>
                </c:pt>
              </c:numCache>
            </c:numRef>
          </c:xVal>
          <c:yVal>
            <c:numRef>
              <c:f>'RDAgy-pa'!$D$262:$D$268</c:f>
              <c:numCache>
                <c:formatCode>0.000</c:formatCode>
                <c:ptCount val="7"/>
                <c:pt idx="0">
                  <c:v>8.0614892314747277E-2</c:v>
                </c:pt>
                <c:pt idx="1">
                  <c:v>0.27322854288456999</c:v>
                </c:pt>
                <c:pt idx="2">
                  <c:v>0.46905245730293044</c:v>
                </c:pt>
                <c:pt idx="3">
                  <c:v>0.3238156532162717</c:v>
                </c:pt>
                <c:pt idx="4">
                  <c:v>0.24936060431510115</c:v>
                </c:pt>
                <c:pt idx="5">
                  <c:v>0.32873440146348232</c:v>
                </c:pt>
                <c:pt idx="6">
                  <c:v>0.33516120815219946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6-44A8-998C-8D2429B671FD}"/>
            </c:ext>
          </c:extLst>
        </c:ser>
        <c:ser>
          <c:idx val="2"/>
          <c:order val="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0.8381963812361688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8.0614892314747277E-2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8546-44A8-998C-8D2429B671FD}"/>
            </c:ext>
          </c:extLst>
        </c:ser>
        <c:ser>
          <c:idx val="3"/>
          <c:order val="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0.66568131631259408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0.27322854288456999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8546-44A8-998C-8D2429B671FD}"/>
            </c:ext>
          </c:extLst>
        </c:ser>
        <c:ser>
          <c:idx val="4"/>
          <c:order val="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0.60649164596248384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0.46905245730293044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8546-44A8-998C-8D2429B671FD}"/>
            </c:ext>
          </c:extLst>
        </c:ser>
        <c:ser>
          <c:idx val="5"/>
          <c:order val="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0.53862628238527954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0.3238156532162717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8546-44A8-998C-8D2429B671FD}"/>
            </c:ext>
          </c:extLst>
        </c:ser>
        <c:ser>
          <c:idx val="6"/>
          <c:order val="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0.69600440372480721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0.24936060431510115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8546-44A8-998C-8D2429B671FD}"/>
            </c:ext>
          </c:extLst>
        </c:ser>
        <c:ser>
          <c:idx val="7"/>
          <c:order val="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0.53221782135517004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0.32873440146348232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8546-44A8-998C-8D2429B671FD}"/>
            </c:ext>
          </c:extLst>
        </c:ser>
        <c:ser>
          <c:idx val="8"/>
          <c:order val="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0.31170936134159621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0.33516120815219946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8546-44A8-998C-8D2429B6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31695"/>
        <c:axId val="239137935"/>
      </c:scatterChart>
      <c:valAx>
        <c:axId val="239131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(79.61 %)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239137935"/>
        <c:crosses val="autoZero"/>
        <c:crossBetween val="midCat"/>
      </c:valAx>
      <c:valAx>
        <c:axId val="239137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(15.79 %)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239131695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800" b="0">
                <a:solidFill>
                  <a:srgbClr val="FF4A46"/>
                </a:solidFill>
              </a:defRPr>
            </a:pPr>
            <a:endParaRPr lang="fr-FR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Mapa RDA
(ejes F1 y F2: 93.34 %)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  <a:effectLst/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IMC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112-47A8-9524-8CFADC7A50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112-47A8-9524-8CFADC7A50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112-47A8-9524-8CFADC7A5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000000"/>
                    </a:solidFill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'RDAgy-pa'!$C$392:$C$394</c:f>
              <c:numCache>
                <c:formatCode>0.000</c:formatCode>
                <c:ptCount val="3"/>
                <c:pt idx="0">
                  <c:v>1.0190229638319259</c:v>
                </c:pt>
                <c:pt idx="1">
                  <c:v>1.0324124349139019</c:v>
                </c:pt>
                <c:pt idx="2">
                  <c:v>0.21064553671469258</c:v>
                </c:pt>
              </c:numCache>
            </c:numRef>
          </c:xVal>
          <c:yVal>
            <c:numRef>
              <c:f>'RDAgy-pa'!$D$392:$D$394</c:f>
              <c:numCache>
                <c:formatCode>0.000</c:formatCode>
                <c:ptCount val="3"/>
                <c:pt idx="0">
                  <c:v>-0.32463602669935687</c:v>
                </c:pt>
                <c:pt idx="1">
                  <c:v>0.3865033267005622</c:v>
                </c:pt>
                <c:pt idx="2">
                  <c:v>-0.32385815332916712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2-47A8-9524-8CFADC7A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57839"/>
        <c:axId val="534859087"/>
      </c:scatterChart>
      <c:valAx>
        <c:axId val="53485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(79.96 %)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534859087"/>
        <c:crosses val="autoZero"/>
        <c:crossBetween val="midCat"/>
      </c:valAx>
      <c:valAx>
        <c:axId val="534859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(13.38 %)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534857839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00" b="0">
                <a:solidFill>
                  <a:srgbClr val="000000"/>
                </a:solidFill>
              </a:defRPr>
            </a:pPr>
            <a:endParaRPr lang="fr-FR"/>
          </a:p>
        </c:txPr>
      </c:legendEntry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Histograma (Pseudo F / 1000 permutaciones)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xVal>
            <c:numRef>
              <c:f>_HID12!$A$1:$A$61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7.0975950988356989E-2</c:v>
                </c:pt>
                <c:pt idx="3">
                  <c:v>7.0975950988356989E-2</c:v>
                </c:pt>
                <c:pt idx="4">
                  <c:v>7.0975950988356989E-2</c:v>
                </c:pt>
                <c:pt idx="5">
                  <c:v>0.14195190197671398</c:v>
                </c:pt>
                <c:pt idx="6">
                  <c:v>0.14195190197671398</c:v>
                </c:pt>
                <c:pt idx="7">
                  <c:v>0.14195190197671398</c:v>
                </c:pt>
                <c:pt idx="8">
                  <c:v>0.21292785296507097</c:v>
                </c:pt>
                <c:pt idx="9">
                  <c:v>0.21292785296507097</c:v>
                </c:pt>
                <c:pt idx="10">
                  <c:v>0.21292785296507097</c:v>
                </c:pt>
                <c:pt idx="11">
                  <c:v>0.28390380395342796</c:v>
                </c:pt>
                <c:pt idx="12">
                  <c:v>0.28390380395342796</c:v>
                </c:pt>
                <c:pt idx="13">
                  <c:v>0.28390380395342796</c:v>
                </c:pt>
                <c:pt idx="14">
                  <c:v>0.35487975494178492</c:v>
                </c:pt>
                <c:pt idx="15">
                  <c:v>0.35487975494178492</c:v>
                </c:pt>
                <c:pt idx="16">
                  <c:v>0.35487975494178492</c:v>
                </c:pt>
                <c:pt idx="17">
                  <c:v>0.42585570593014194</c:v>
                </c:pt>
                <c:pt idx="18">
                  <c:v>0.42585570593014194</c:v>
                </c:pt>
                <c:pt idx="19">
                  <c:v>0.42585570593014194</c:v>
                </c:pt>
                <c:pt idx="20">
                  <c:v>0.49683165691849895</c:v>
                </c:pt>
                <c:pt idx="21">
                  <c:v>0.49683165691849895</c:v>
                </c:pt>
                <c:pt idx="22">
                  <c:v>0.49683165691849895</c:v>
                </c:pt>
                <c:pt idx="23">
                  <c:v>0.56780760790685592</c:v>
                </c:pt>
                <c:pt idx="24">
                  <c:v>0.56780760790685592</c:v>
                </c:pt>
                <c:pt idx="25">
                  <c:v>0.56780760790685592</c:v>
                </c:pt>
                <c:pt idx="26">
                  <c:v>0.63878355889521288</c:v>
                </c:pt>
                <c:pt idx="27">
                  <c:v>0.63878355889521288</c:v>
                </c:pt>
                <c:pt idx="28">
                  <c:v>0.63878355889521288</c:v>
                </c:pt>
                <c:pt idx="29">
                  <c:v>0.70975950988356984</c:v>
                </c:pt>
                <c:pt idx="30">
                  <c:v>0.70975950988356984</c:v>
                </c:pt>
                <c:pt idx="31">
                  <c:v>0.70975950988356984</c:v>
                </c:pt>
                <c:pt idx="32">
                  <c:v>0.78073546087192691</c:v>
                </c:pt>
                <c:pt idx="33">
                  <c:v>0.78073546087192691</c:v>
                </c:pt>
                <c:pt idx="34">
                  <c:v>0.78073546087192691</c:v>
                </c:pt>
                <c:pt idx="35">
                  <c:v>0.85171141186028387</c:v>
                </c:pt>
                <c:pt idx="36">
                  <c:v>0.85171141186028387</c:v>
                </c:pt>
                <c:pt idx="37">
                  <c:v>0.85171141186028387</c:v>
                </c:pt>
                <c:pt idx="38">
                  <c:v>0.92268736284864084</c:v>
                </c:pt>
                <c:pt idx="39">
                  <c:v>0.92268736284864084</c:v>
                </c:pt>
                <c:pt idx="40">
                  <c:v>0.92268736284864084</c:v>
                </c:pt>
                <c:pt idx="41">
                  <c:v>0.99366331383699791</c:v>
                </c:pt>
                <c:pt idx="42">
                  <c:v>0.99366331383699791</c:v>
                </c:pt>
                <c:pt idx="43">
                  <c:v>0.99366331383699791</c:v>
                </c:pt>
                <c:pt idx="44">
                  <c:v>1.0646392648253549</c:v>
                </c:pt>
                <c:pt idx="45">
                  <c:v>1.0646392648253549</c:v>
                </c:pt>
                <c:pt idx="46">
                  <c:v>1.0646392648253549</c:v>
                </c:pt>
                <c:pt idx="47">
                  <c:v>1.1356152158137118</c:v>
                </c:pt>
                <c:pt idx="48">
                  <c:v>1.1356152158137118</c:v>
                </c:pt>
                <c:pt idx="49">
                  <c:v>1.1356152158137118</c:v>
                </c:pt>
                <c:pt idx="50">
                  <c:v>1.2065911668020688</c:v>
                </c:pt>
                <c:pt idx="51">
                  <c:v>1.2065911668020688</c:v>
                </c:pt>
                <c:pt idx="52">
                  <c:v>1.2065911668020688</c:v>
                </c:pt>
                <c:pt idx="53">
                  <c:v>1.2775671177904258</c:v>
                </c:pt>
                <c:pt idx="54">
                  <c:v>1.2775671177904258</c:v>
                </c:pt>
                <c:pt idx="55">
                  <c:v>1.2775671177904258</c:v>
                </c:pt>
                <c:pt idx="56">
                  <c:v>1.3485430687787827</c:v>
                </c:pt>
                <c:pt idx="57">
                  <c:v>1.3485430687787827</c:v>
                </c:pt>
                <c:pt idx="58">
                  <c:v>1.3485430687787827</c:v>
                </c:pt>
                <c:pt idx="59">
                  <c:v>1.4195190197671397</c:v>
                </c:pt>
                <c:pt idx="60">
                  <c:v>1.4195190197671397</c:v>
                </c:pt>
              </c:numCache>
            </c:numRef>
          </c:xVal>
          <c:yVal>
            <c:numRef>
              <c:f>_HID12!$B$1:$B$61</c:f>
              <c:numCache>
                <c:formatCode>0</c:formatCode>
                <c:ptCount val="6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129</c:v>
                </c:pt>
                <c:pt idx="8">
                  <c:v>129</c:v>
                </c:pt>
                <c:pt idx="9">
                  <c:v>0</c:v>
                </c:pt>
                <c:pt idx="10">
                  <c:v>186</c:v>
                </c:pt>
                <c:pt idx="11">
                  <c:v>186</c:v>
                </c:pt>
                <c:pt idx="12">
                  <c:v>0</c:v>
                </c:pt>
                <c:pt idx="13">
                  <c:v>165</c:v>
                </c:pt>
                <c:pt idx="14">
                  <c:v>165</c:v>
                </c:pt>
                <c:pt idx="15">
                  <c:v>0</c:v>
                </c:pt>
                <c:pt idx="16">
                  <c:v>146</c:v>
                </c:pt>
                <c:pt idx="17">
                  <c:v>146</c:v>
                </c:pt>
                <c:pt idx="18">
                  <c:v>0</c:v>
                </c:pt>
                <c:pt idx="19">
                  <c:v>108</c:v>
                </c:pt>
                <c:pt idx="20">
                  <c:v>108</c:v>
                </c:pt>
                <c:pt idx="21">
                  <c:v>0</c:v>
                </c:pt>
                <c:pt idx="22">
                  <c:v>76</c:v>
                </c:pt>
                <c:pt idx="23">
                  <c:v>76</c:v>
                </c:pt>
                <c:pt idx="24">
                  <c:v>0</c:v>
                </c:pt>
                <c:pt idx="25">
                  <c:v>70</c:v>
                </c:pt>
                <c:pt idx="26">
                  <c:v>70</c:v>
                </c:pt>
                <c:pt idx="27">
                  <c:v>0</c:v>
                </c:pt>
                <c:pt idx="28">
                  <c:v>32</c:v>
                </c:pt>
                <c:pt idx="29">
                  <c:v>32</c:v>
                </c:pt>
                <c:pt idx="30">
                  <c:v>0</c:v>
                </c:pt>
                <c:pt idx="31">
                  <c:v>15</c:v>
                </c:pt>
                <c:pt idx="32">
                  <c:v>15</c:v>
                </c:pt>
                <c:pt idx="33">
                  <c:v>0</c:v>
                </c:pt>
                <c:pt idx="34">
                  <c:v>15</c:v>
                </c:pt>
                <c:pt idx="35">
                  <c:v>15</c:v>
                </c:pt>
                <c:pt idx="36">
                  <c:v>0</c:v>
                </c:pt>
                <c:pt idx="37">
                  <c:v>6</c:v>
                </c:pt>
                <c:pt idx="38">
                  <c:v>6</c:v>
                </c:pt>
                <c:pt idx="39">
                  <c:v>0</c:v>
                </c:pt>
                <c:pt idx="40">
                  <c:v>6</c:v>
                </c:pt>
                <c:pt idx="41">
                  <c:v>6</c:v>
                </c:pt>
                <c:pt idx="42">
                  <c:v>0</c:v>
                </c:pt>
                <c:pt idx="43">
                  <c:v>7</c:v>
                </c:pt>
                <c:pt idx="44">
                  <c:v>7</c:v>
                </c:pt>
                <c:pt idx="45">
                  <c:v>0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0-4CF4-AB18-423827720E28}"/>
            </c:ext>
          </c:extLst>
        </c:ser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pPr>
              <a:noFill/>
              <a:ln w="6350"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1.030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00-4CF4-AB18-423827720E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000-4CF4-AB18-423827720E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000-4CF4-AB18-423827720E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000-4CF4-AB18-423827720E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000-4CF4-AB18-423827720E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000-4CF4-AB18-423827720E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_HID12!$C$1:$C$7</c:f>
              <c:numCache>
                <c:formatCode>0</c:formatCode>
                <c:ptCount val="7"/>
                <c:pt idx="0">
                  <c:v>1.0295428042070287</c:v>
                </c:pt>
                <c:pt idx="1">
                  <c:v>1.0295428042070287</c:v>
                </c:pt>
                <c:pt idx="2">
                  <c:v>0.99754280420702868</c:v>
                </c:pt>
                <c:pt idx="3">
                  <c:v>1.0295428042070287</c:v>
                </c:pt>
                <c:pt idx="4">
                  <c:v>1.0615428042070287</c:v>
                </c:pt>
                <c:pt idx="5">
                  <c:v>1.0295428042070287</c:v>
                </c:pt>
              </c:numCache>
            </c:numRef>
          </c:xVal>
          <c:yVal>
            <c:numRef>
              <c:f>_HID12!$D$1:$D$7</c:f>
              <c:numCache>
                <c:formatCode>0</c:formatCode>
                <c:ptCount val="7"/>
                <c:pt idx="0">
                  <c:v>28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13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0-4CF4-AB18-423827720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27903"/>
        <c:axId val="784329983"/>
      </c:scatterChart>
      <c:valAx>
        <c:axId val="78432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Pseudo 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84329983"/>
        <c:crosses val="autoZero"/>
        <c:crossBetween val="midCat"/>
      </c:valAx>
      <c:valAx>
        <c:axId val="78432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784327903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'RDAly-pa'!$B$74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  <a:effectLst/>
          </c:spPr>
          <c:invertIfNegative val="0"/>
          <c:cat>
            <c:strRef>
              <c:f>'RDAly-pa'!$C$73:$E$73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'RDAly-pa'!$C$74:$E$74</c:f>
              <c:numCache>
                <c:formatCode>0.000</c:formatCode>
                <c:ptCount val="3"/>
                <c:pt idx="0">
                  <c:v>1.3321236220098054</c:v>
                </c:pt>
                <c:pt idx="1">
                  <c:v>0.11763438490598678</c:v>
                </c:pt>
                <c:pt idx="2">
                  <c:v>7.2076568939758404E-2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F-444E-A0D4-ACB83EC3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611835695"/>
        <c:axId val="611827791"/>
      </c:barChart>
      <c:lineChart>
        <c:grouping val="standard"/>
        <c:varyColors val="0"/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cat>
            <c:strRef>
              <c:f>'RDAly-pa'!$C$73:$E$73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'RDAly-pa'!$C$76:$E$76</c:f>
              <c:numCache>
                <c:formatCode>0.000</c:formatCode>
                <c:ptCount val="3"/>
                <c:pt idx="0">
                  <c:v>87.534062055391729</c:v>
                </c:pt>
                <c:pt idx="1">
                  <c:v>95.263836813588071</c:v>
                </c:pt>
                <c:pt idx="2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F-444E-A0D4-ACB83EC3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37775"/>
        <c:axId val="611825711"/>
      </c:lineChart>
      <c:catAx>
        <c:axId val="61183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27791"/>
        <c:crosses val="autoZero"/>
        <c:auto val="1"/>
        <c:lblAlgn val="ctr"/>
        <c:lblOffset val="100"/>
        <c:noMultiLvlLbl val="0"/>
      </c:catAx>
      <c:valAx>
        <c:axId val="61182779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35695"/>
        <c:crosses val="autoZero"/>
        <c:crossBetween val="between"/>
      </c:valAx>
      <c:valAx>
        <c:axId val="611825711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Inercia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1837775"/>
        <c:crosses val="max"/>
        <c:crossBetween val="between"/>
        <c:majorUnit val="20"/>
      </c:valAx>
      <c:catAx>
        <c:axId val="611837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25711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7.xml"/><Relationship Id="rId4" Type="http://schemas.openxmlformats.org/officeDocument/2006/relationships/image" Target="../media/image4.png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3.png"/><Relationship Id="rId7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8.xml"/><Relationship Id="rId5" Type="http://schemas.openxmlformats.org/officeDocument/2006/relationships/image" Target="../media/image5.png"/><Relationship Id="rId10" Type="http://schemas.openxmlformats.org/officeDocument/2006/relationships/chart" Target="../charts/chart12.xml"/><Relationship Id="rId4" Type="http://schemas.openxmlformats.org/officeDocument/2006/relationships/image" Target="../media/image4.png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3.png"/><Relationship Id="rId7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image" Target="../media/image5.png"/><Relationship Id="rId10" Type="http://schemas.openxmlformats.org/officeDocument/2006/relationships/chart" Target="../charts/chart17.xml"/><Relationship Id="rId4" Type="http://schemas.openxmlformats.org/officeDocument/2006/relationships/image" Target="../media/image4.png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image" Target="../media/image3.png"/><Relationship Id="rId7" Type="http://schemas.openxmlformats.org/officeDocument/2006/relationships/chart" Target="../charts/chart1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8.xml"/><Relationship Id="rId5" Type="http://schemas.openxmlformats.org/officeDocument/2006/relationships/image" Target="../media/image5.png"/><Relationship Id="rId10" Type="http://schemas.openxmlformats.org/officeDocument/2006/relationships/chart" Target="../charts/chart22.xml"/><Relationship Id="rId4" Type="http://schemas.openxmlformats.org/officeDocument/2006/relationships/image" Target="../media/image4.png"/><Relationship Id="rId9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0</xdr:row>
      <xdr:rowOff>0</xdr:rowOff>
    </xdr:from>
    <xdr:to>
      <xdr:col>4</xdr:col>
      <xdr:colOff>213360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EA8F79-990B-428D-BE1A-B744B32C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6</xdr:row>
      <xdr:rowOff>91440</xdr:rowOff>
    </xdr:from>
    <xdr:to>
      <xdr:col>8</xdr:col>
      <xdr:colOff>640080</xdr:colOff>
      <xdr:row>21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CC29EF-6839-427F-9AF3-1B790DBFC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142646</xdr:colOff>
      <xdr:row>0</xdr:row>
      <xdr:rowOff>36576</xdr:rowOff>
    </xdr:from>
    <xdr:to>
      <xdr:col>12</xdr:col>
      <xdr:colOff>776630</xdr:colOff>
      <xdr:row>1</xdr:row>
      <xdr:rowOff>146304</xdr:rowOff>
    </xdr:to>
    <xdr:sp macro="[1]!RunProcODR" textlink="">
      <xdr:nvSpPr>
        <xdr:cNvPr id="2" name="BT705548">
          <a:extLst>
            <a:ext uri="{FF2B5EF4-FFF2-40B4-BE49-F238E27FC236}">
              <a16:creationId xmlns:a16="http://schemas.microsoft.com/office/drawing/2014/main" id="{FAE8D093-9988-4C31-878E-328E1B65D73B}"/>
            </a:ext>
          </a:extLst>
        </xdr:cNvPr>
        <xdr:cNvSpPr txBox="1"/>
      </xdr:nvSpPr>
      <xdr:spPr>
        <a:xfrm>
          <a:off x="8494166" y="36576"/>
          <a:ext cx="1426464" cy="292608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Pedir</a:t>
          </a:r>
        </a:p>
      </xdr:txBody>
    </xdr:sp>
    <xdr:clientData/>
  </xdr:twoCellAnchor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741691" hidden="1">
          <a:extLst>
            <a:ext uri="{FF2B5EF4-FFF2-40B4-BE49-F238E27FC236}">
              <a16:creationId xmlns:a16="http://schemas.microsoft.com/office/drawing/2014/main" id="{9AB94F01-D085-4349-89E0-4F3670DF7C8B}"/>
            </a:ext>
          </a:extLst>
        </xdr:cNvPr>
        <xdr:cNvSpPr txBox="1"/>
      </xdr:nvSpPr>
      <xdr:spPr>
        <a:xfrm>
          <a:off x="123190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RunProcRDA
Form79.txt
CheckBoxTrans,CheckBox,False,False,03,False,Trans,False,,,
RefEdit_Y,RefEdit,'Hoja13'!$AE$1:$AG$28,True,000000000001_General,True,Variables respuesta (Y):,False,,28,3
CheckBox_Desc,CheckBox,True,True,300000000000_Resultados,True,Estadísticos descriptivos,False,,,
CheckBox_ObsLabels,CheckBox,False,True,000000000007_General,True,Etiquetas de las observaciones,False,,,
RefEdit_ObsLabels,RefEdit,,True,000000000008_General,True,Etiquetas de las observaciones:,False,,,
CheckBoxVarLabels,CheckBox,True,True,000000000006_General,True,Etiquetas de las columnas,False,,,
ScrollBarFact,ScrollBar,251,True,100000000500_Opciones,False,,,,,
TextBoxCompMax,TextBox,5,True,100000000400_Opciones,True,,False,,,
TextBoxMinPerc,TextBox,80,True,100000000200_Opciones,True,,False,,,
CheckBoxMaxFilter,CheckBox,False,True,100000000300_Opciones,True,Número máximo,False,,,
CheckBoxMinFilter,CheckBox,False,True,100000000100_Opciones,True,% mínimo,False,,,
OptionButton_R,OptionButton,False,True,000000000005_General,True,Rango,False,,,
OptionButton_S,OptionButton,True,True,000000000105_General,True,Hoja,False,,,
OptionButton_W,OptionButton,False,True,000000000205_General,True,Libro,False,,,
RefEdit_R,RefEdit,,True,000000000305_General,True,Rango:,False,,,
CheckBoxEigen,CheckBox,True,True,300000000001_Resultados,True,Eigenvalues,False,,,
CheckBoxContrib,CheckBox,True,True,300000000301_Resultados,True,Contributions,False,,,
CheckBoxCos,CheckBox,True,True,300000000401_Resultados,True,Cosines,False,,,
CheckBoxProfiles,CheckBox,False,False,300000000100_Resultados,False,Column and row profiles,False,,,
CheckBoxStdCoord,CheckBox,True,True,300000000201_Resultados,True,Standard coordinates,False,,,
CheckBoxCoord,CheckBox,True,True,300000000101_Resultados,True,Principal coordinates,False,,,
CheckBoxWaver,CheckBox,True,True,300000000501_Resultados,True,Weighted averages,False,,,
CheckBoxCorr,CheckBox,True,True,400000000100_Gráficos,True,Correlations,False,,,
CheckBoxReg,CheckBox,False,True,400000000200_Gráficos,True,Regression coefficients,False,,,
CheckBoxSit,CheckBox,False,True,400000000401_Gráficos,True,Sites,False,,,
CheckBoxSitSpe,CheckBox,True,True,400000000101_Gráficos,True,Sites and species / Symmetric,False,,,
CheckBoxSitA,CheckBox,False,True,400000000201_Gráficos,True,Sites / Asymmetric,False,,,
CheckBoxSpeA,CheckBox,False,True,400000000301_Gráficos,True,Species / Asymmetric,False,,,
CheckBoxColors,CheckBox,True,True,400000000102_Gráficos,True,Etiquetas coloreadas,False,,,
CheckBoxDispLabels,CheckBox,True,True,400000000002_Gráficos,True,Etiquetas,False,,,
CheckBoxVectors,CheckBox,True,True,400000000202_Gráficos,True,Vectores,False,,,
TextBoxLength,TextBox,1,True,400000000402_Gráficos,True,Factor de alargamiento:,False,,,
CheckBoxSpe,CheckBox,False,True,400000000501_Gráficos,True,Species,False,,,
CheckBoxCCA,CheckBox,True,True,300000000002_Resultados,True,Resultados del RDA,False,,,
CheckBoxUnconst,CheckBox,True,True,300000000102_Resultados,True,Resultados del RDA no-restringido,False,,,
CheckBoxRegCo,CheckBox,True,True,300000000601_Resultados,True,Regression coefficients,False,,,
CheckBoxPTest,CheckBox,True,True,100000000001_Opciones,True,Prueba de permutación,False,,,
TextBoxPermut,TextBox,1000,True,100000000201_Opciones,True,Número de permutaciones:,False,,,
TextBox_conf,TextBox,5,True,100000010301_Opciones,True,Sgnificance level (%):,False,,,
CheckBoxPartialCCA,CheckBox,False,True,000000000004_General,True,RDA parcial,False,,,
CheckBox_X,CheckBox,True,True,000000000002_General,True,Cuantitativas,False,,,
RefEdit_X,RefEdit,'Hoja13'!$B$1:$H$28,True,000000000102_General,True,Variables explicativas (X):,False,,28,7
RefEdit_Q,RefEdit,,True,000000000302_General,True,Cualitativas:,False,,,
CheckBox_Q,CheckBox,False,True,000000000202_General,True,Cualitativas,False,,,
CheckBoxVarCat,CheckBox,True,False,100000000002_Opciones,False,Variable-Category labels,False,,,
CheckBoxSort,CheckBox,True,False,100000000003_Opciones,False,Sort the categories alphabetically,False,,,
CheckBoxReduceY,CheckBox,True,True,100000000204_Opciones,True,Reducir,False,,,
CheckBoxCenterY,CheckBox,True,True,100000000304_Opciones,True,Centrar,True,,,
CheckBoxReduceX,CheckBox,True,True,100000000404_Opciones,True,Reducir,False,,,
CheckBoxCenterX,CheckBox,True,True,100000000504_Opciones,True,Centrar,True,,,
CheckBoxChartObs,CheckBox,False,True,400000000103_Gráficos,True,Observaciones,False,,,
CheckBoxChartY,CheckBox,True,True,400000000203_Gráficos,True,Variables respuesta,False,,,
CheckBoxChartX,CheckBox,True,True,400000000303_Gráficos,True,Variables explicativas,False,,,
CheckBoxEigenRDA,CheckBox,True,True,300000000003_Resultados,True,Valores propios,False,,,
CheckBoxContribRDA,CheckBox,True,True,300000000503_Resultados,True,Contribuciones,False,,,
CheckBoxCosRDA,CheckBox,True,True,300000000603_Resultados,True,Cosenos al cuadrado,False,,,
CheckBoxScoresY,CheckBox,True,True,300000000203_Resultados,True,Puntuaciones (Variables respuesta),False,,,
CheckBoxScoresObs,CheckBox,True,True,300000000103_Resultados,True,Puntuaciones (Observaciones),False,,,
CheckBoxScoresX,CheckBox,True,True,300000000703_Resultados,True,Puntuaciones (Variables explicativas),False,,,
OptionButtonWA,OptionButton,True,True,300000000303_Resultados,True,WA scores,False,,,
OptionButtonLC,OptionButton,False,True,300000000403_Resultados,True,LC scores,False,,,
ComboBoxScaling,ComboBox,1,True,100000000604_Opciones,True,Reducir,False,,,
OptionButtonAutoStop,OptionButton,True,True,100000000005_Opciones,True,Automatic,False,,,
OptionButtonUDF,OptionButton,False,True,100000000105_Opciones,True,User defined,False,,,
TextBoxNbVar,TextBox,2,True,100000000505_Opciones,True,Variables to keep:,False,,,
TextBoxCMax,TextBox,2,True,100000000305_Opciones,True,Max components:,False,,,
OptionButton_PLS,OptionButton,False,True,000000000109_General,True,CCA-PLS,False,,,
OptionButton_CCA,OptionButton,True,True,000000000009_General,True,CCA,False,,,
CheckBoxCMax,CheckBox,True,True,100000000205_Opciones,True,Max components,False,,,
CheckBoxNbVar,CheckBox,False,True,100000000405_Opciones,True,Variables to keep,False,,,
OptionButtonMVRefuse,OptionButton,True,True,200000000000_Datos perdidos,True,No aceptar datos perdidos,False,,,
OptionButtonMVRemove,OptionButton,False,True,200000000100_Datos perdidos,True,Eliminar las observaciones,False,,,
OptionButton_MeanMode,OptionButton,True,True,200000000300_Datos perdidos,True,Media o moda,False,,,
OptionButton_NN,OptionButton,False,True,200000010300_Datos perdidos,True,Vecino más próximo,False,,,
OptionButton_MVEstimate,OptionButton,False,True,200000000200_Datos perdidos,True,Estimar los datos perdidos,False,,,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245618</xdr:colOff>
      <xdr:row>9</xdr:row>
      <xdr:rowOff>0</xdr:rowOff>
    </xdr:to>
    <xdr:sp macro="" textlink="">
      <xdr:nvSpPr>
        <xdr:cNvPr id="4" name="BK741691">
          <a:extLst>
            <a:ext uri="{FF2B5EF4-FFF2-40B4-BE49-F238E27FC236}">
              <a16:creationId xmlns:a16="http://schemas.microsoft.com/office/drawing/2014/main" id="{E1891094-E483-486F-9580-BC0FDBA3929E}"/>
            </a:ext>
          </a:extLst>
        </xdr:cNvPr>
        <xdr:cNvSpPr/>
      </xdr:nvSpPr>
      <xdr:spPr>
        <a:xfrm>
          <a:off x="433070" y="1469390"/>
          <a:ext cx="1824228" cy="42799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72746</xdr:colOff>
      <xdr:row>8</xdr:row>
      <xdr:rowOff>43434</xdr:rowOff>
    </xdr:from>
    <xdr:to>
      <xdr:col>1</xdr:col>
      <xdr:colOff>415646</xdr:colOff>
      <xdr:row>8</xdr:row>
      <xdr:rowOff>386334</xdr:rowOff>
    </xdr:to>
    <xdr:pic macro="[0]!ReRunXLSTAT">
      <xdr:nvPicPr>
        <xdr:cNvPr id="5" name="BT741691">
          <a:extLst>
            <a:ext uri="{FF2B5EF4-FFF2-40B4-BE49-F238E27FC236}">
              <a16:creationId xmlns:a16="http://schemas.microsoft.com/office/drawing/2014/main" id="{EAD2AD4D-3530-4D87-B658-3A877F63A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466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8</xdr:row>
      <xdr:rowOff>43434</xdr:rowOff>
    </xdr:from>
    <xdr:to>
      <xdr:col>2</xdr:col>
      <xdr:colOff>71831</xdr:colOff>
      <xdr:row>8</xdr:row>
      <xdr:rowOff>386334</xdr:rowOff>
    </xdr:to>
    <xdr:pic macro="[0]!AddRemovGrid">
      <xdr:nvPicPr>
        <xdr:cNvPr id="6" name="RM741691">
          <a:extLst>
            <a:ext uri="{FF2B5EF4-FFF2-40B4-BE49-F238E27FC236}">
              <a16:creationId xmlns:a16="http://schemas.microsoft.com/office/drawing/2014/main" id="{AB24E0BC-328E-4941-ADF9-C83C57EFD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131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8</xdr:row>
      <xdr:rowOff>43434</xdr:rowOff>
    </xdr:from>
    <xdr:to>
      <xdr:col>2</xdr:col>
      <xdr:colOff>71831</xdr:colOff>
      <xdr:row>8</xdr:row>
      <xdr:rowOff>386334</xdr:rowOff>
    </xdr:to>
    <xdr:pic macro="[0]!AddRemovGrid">
      <xdr:nvPicPr>
        <xdr:cNvPr id="7" name="AD741691" hidden="1">
          <a:extLst>
            <a:ext uri="{FF2B5EF4-FFF2-40B4-BE49-F238E27FC236}">
              <a16:creationId xmlns:a16="http://schemas.microsoft.com/office/drawing/2014/main" id="{5FB12845-646F-49E8-AF50-23E40A051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8131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177597</xdr:colOff>
      <xdr:row>8</xdr:row>
      <xdr:rowOff>43434</xdr:rowOff>
    </xdr:from>
    <xdr:to>
      <xdr:col>2</xdr:col>
      <xdr:colOff>520497</xdr:colOff>
      <xdr:row>8</xdr:row>
      <xdr:rowOff>386334</xdr:rowOff>
    </xdr:to>
    <xdr:pic macro="[0]!SendToOfficeLocal">
      <xdr:nvPicPr>
        <xdr:cNvPr id="8" name="WD741691">
          <a:extLst>
            <a:ext uri="{FF2B5EF4-FFF2-40B4-BE49-F238E27FC236}">
              <a16:creationId xmlns:a16="http://schemas.microsoft.com/office/drawing/2014/main" id="{94008A85-1B29-40C9-AB7D-0D677AF5F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6797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626262</xdr:colOff>
      <xdr:row>8</xdr:row>
      <xdr:rowOff>43434</xdr:rowOff>
    </xdr:from>
    <xdr:to>
      <xdr:col>3</xdr:col>
      <xdr:colOff>176682</xdr:colOff>
      <xdr:row>8</xdr:row>
      <xdr:rowOff>386334</xdr:rowOff>
    </xdr:to>
    <xdr:pic macro="[0]!SendToOfficeLocal">
      <xdr:nvPicPr>
        <xdr:cNvPr id="9" name="PT741691">
          <a:extLst>
            <a:ext uri="{FF2B5EF4-FFF2-40B4-BE49-F238E27FC236}">
              <a16:creationId xmlns:a16="http://schemas.microsoft.com/office/drawing/2014/main" id="{E9827C4F-0EB8-456A-8F7C-FED24AF25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5462" y="150647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6</xdr:col>
      <xdr:colOff>0</xdr:colOff>
      <xdr:row>68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AE016716-5978-4F63-BEF7-F9704051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6</xdr:col>
      <xdr:colOff>0</xdr:colOff>
      <xdr:row>95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C87DB667-AA57-4CA7-93E2-B1D5DCC8E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6</xdr:col>
      <xdr:colOff>0</xdr:colOff>
      <xdr:row>122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B6630733-A9A8-40AD-9932-5117951A8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269</xdr:row>
      <xdr:rowOff>182879</xdr:rowOff>
    </xdr:from>
    <xdr:to>
      <xdr:col>6</xdr:col>
      <xdr:colOff>0</xdr:colOff>
      <xdr:row>287</xdr:row>
      <xdr:rowOff>182879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04625C6C-9924-4527-B77A-8CF12715A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411</xdr:row>
      <xdr:rowOff>182879</xdr:rowOff>
    </xdr:from>
    <xdr:to>
      <xdr:col>6</xdr:col>
      <xdr:colOff>0</xdr:colOff>
      <xdr:row>429</xdr:row>
      <xdr:rowOff>182879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DC80EFDE-3F4A-4EB9-8ADE-A324496E5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142646</xdr:colOff>
      <xdr:row>0</xdr:row>
      <xdr:rowOff>36576</xdr:rowOff>
    </xdr:from>
    <xdr:to>
      <xdr:col>12</xdr:col>
      <xdr:colOff>776630</xdr:colOff>
      <xdr:row>1</xdr:row>
      <xdr:rowOff>146304</xdr:rowOff>
    </xdr:to>
    <xdr:sp macro="[1]!RunProcODR" textlink="">
      <xdr:nvSpPr>
        <xdr:cNvPr id="2" name="BT470342">
          <a:extLst>
            <a:ext uri="{FF2B5EF4-FFF2-40B4-BE49-F238E27FC236}">
              <a16:creationId xmlns:a16="http://schemas.microsoft.com/office/drawing/2014/main" id="{00EF205D-4399-4635-9E2F-51AE3D0F5932}"/>
            </a:ext>
          </a:extLst>
        </xdr:cNvPr>
        <xdr:cNvSpPr txBox="1"/>
      </xdr:nvSpPr>
      <xdr:spPr>
        <a:xfrm>
          <a:off x="8494166" y="36576"/>
          <a:ext cx="1426464" cy="292608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Pedir</a:t>
          </a:r>
        </a:p>
      </xdr:txBody>
    </xdr:sp>
    <xdr:clientData/>
  </xdr:twoCellAnchor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951214" hidden="1">
          <a:extLst>
            <a:ext uri="{FF2B5EF4-FFF2-40B4-BE49-F238E27FC236}">
              <a16:creationId xmlns:a16="http://schemas.microsoft.com/office/drawing/2014/main" id="{9EE4AA02-49C9-4C66-9E9F-91A97EC5DC37}"/>
            </a:ext>
          </a:extLst>
        </xdr:cNvPr>
        <xdr:cNvSpPr txBox="1"/>
      </xdr:nvSpPr>
      <xdr:spPr>
        <a:xfrm>
          <a:off x="123190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RunProcRDA
Form79.txt
CheckBoxTrans,CheckBox,False,False,03,False,Trans,False,,,
RefEdit_Y,RefEdit0,'Hoja13'!$AE$1:$AG$28,True,000000000001_General,True,Variables respuesta (Y):,False,,28,3
CheckBox_Desc,CheckBox,True,True,300000000000_Resultados,True,Estadísticos descriptivos,False,,,
CheckBox_ObsLabels,CheckBox,False,True,000000000007_General,True,Etiquetas de las observaciones,False,,,
RefEdit_ObsLabels,RefEdit,,True,000000000008_General,True,Etiquetas de las observaciones:,False,,,
CheckBoxVarLabels,CheckBox,True,True,000000000006_General,True,Etiquetas de las columnas,False,,,
ScrollBarFact,ScrollBar,251,True,100000000500_Opciones,False,,,,,
TextBoxCompMax,TextBox,5,True,100000000400_Opciones,True,,False,,,
TextBoxMinPerc,TextBox,80,True,100000000200_Opciones,True,,False,,,
CheckBoxMaxFilter,CheckBox,False,True,100000000300_Opciones,True,Número máximo,False,,,
CheckBoxMinFilter,CheckBox,False,True,100000000100_Opciones,True,% mínimo,False,,,
OptionButton_R,OptionButton,False,True,000000000005_General,True,Rango,False,,,
OptionButton_S,OptionButton,True,True,000000000105_General,True,Hoja,False,,,
OptionButton_W,OptionButton,False,True,000000000205_General,True,Libro,False,,,
RefEdit_R,RefEdit,,True,000000000305_General,True,Rango:,False,,,
CheckBoxEigen,CheckBox,True,True,300000000001_Resultados,True,Eigenvalues,False,,,
CheckBoxContrib,CheckBox,True,True,300000000301_Resultados,True,Contributions,False,,,
CheckBoxCos,CheckBox,True,True,300000000401_Resultados,True,Cosines,False,,,
CheckBoxProfiles,CheckBox,False,False,300000000100_Resultados,False,Column and row profiles,False,,,
CheckBoxStdCoord,CheckBox,True,True,300000000201_Resultados,True,Standard coordinates,False,,,
CheckBoxCoord,CheckBox,True,True,300000000101_Resultados,True,Principal coordinates,False,,,
CheckBoxWaver,CheckBox,True,True,300000000501_Resultados,True,Weighted averages,False,,,
CheckBoxCorr,CheckBox,True,True,400000000100_Gráficos,True,Correlations,False,,,
CheckBoxReg,CheckBox,False,True,400000000200_Gráficos,True,Regression coefficients,False,,,
CheckBoxSit,CheckBox,False,True,400000000401_Gráficos,True,Sites,False,,,
CheckBoxSitSpe,CheckBox,True,True,400000000101_Gráficos,True,Sites and species / Symmetric,False,,,
CheckBoxSitA,CheckBox,False,True,400000000201_Gráficos,True,Sites / Asymmetric,False,,,
CheckBoxSpeA,CheckBox,False,True,400000000301_Gráficos,True,Species / Asymmetric,False,,,
CheckBoxColors,CheckBox,True,True,400000000102_Gráficos,True,Etiquetas coloreadas,False,,,
CheckBoxDispLabels,CheckBox,True,True,400000000002_Gráficos,True,Etiquetas,False,,,
CheckBoxVectors,CheckBox,True,True,400000000202_Gráficos,True,Vectores,False,,,
TextBoxLength,TextBox,1,True,400000000402_Gráficos,True,Factor de alargamiento:,False,,,
CheckBoxSpe,CheckBox,False,True,400000000501_Gráficos,True,Species,False,,,
CheckBoxCCA,CheckBox,True,True,300000000002_Resultados,True,Resultados del RDA,False,,,
CheckBoxUnconst,CheckBox,True,True,300000000102_Resultados,True,Resultados del RDA no-restringido,False,,,
CheckBoxRegCo,CheckBox,True,True,300000000601_Resultados,True,Regression coefficients,False,,,
CheckBoxPTest,CheckBox,True,True,100000000001_Opciones,True,Prueba de permutación,False,,,
TextBoxPermut,TextBox,1000,True,100000000201_Opciones,True,Número de permutaciones:,False,,,
TextBox_conf,TextBox,5,True,100000010301_Opciones,True,Sgnificance level (%):,False,,,
CheckBoxPartialCCA,CheckBox,False,True,000000000004_General,True,RDA parcial,False,,,
CheckBox_X,CheckBox,True,True,000000000002_General,True,Cuantitativas,False,,,
RefEdit_X,RefEdit0,'Hoja13'!$I$1:$O$28,True,000000000102_General,True,Variables explicativas (X):,False,,28,7
RefEdit_Q,RefEdit,,True,000000000302_General,True,Cualitativas:,False,,,
CheckBox_Q,CheckBox,False,True,000000000202_General,True,Cualitativas,False,,,
CheckBoxVarCat,CheckBox,True,False,100000000002_Opciones,False,Variable-Category labels,False,,,
CheckBoxSort,CheckBox,True,False,100000000003_Opciones,False,Sort the categories alphabetically,False,,,
CheckBoxReduceY,CheckBox,True,True,100000000204_Opciones,True,Reducir,False,,,
CheckBoxCenterY,CheckBox,True,True,100000000304_Opciones,True,Centrar,True,,,
CheckBoxReduceX,CheckBox,True,True,100000000404_Opciones,True,Reducir,False,,,
CheckBoxCenterX,CheckBox,True,True,100000000504_Opciones,True,Centrar,True,,,
CheckBoxChartObs,CheckBox,False,True,400000000103_Gráficos,True,Observaciones,False,,,
CheckBoxChartY,CheckBox,True,True,400000000203_Gráficos,True,Variables respuesta,False,,,
CheckBoxChartX,CheckBox,True,True,400000000303_Gráficos,True,Variables explicativas,False,,,
CheckBoxEigenRDA,CheckBox,True,True,300000000003_Resultados,True,Valores propios,False,,,
CheckBoxContribRDA,CheckBox,True,True,300000000503_Resultados,True,Contribuciones,False,,,
CheckBoxCosRDA,CheckBox,True,True,300000000603_Resultados,True,Cosenos al cuadrado,False,,,
CheckBoxScoresY,CheckBox,True,True,300000000203_Resultados,True,Puntuaciones (Variables respuesta),False,,,
CheckBoxScoresObs,CheckBox,True,True,300000000103_Resultados,True,Puntuaciones (Observaciones),False,,,
CheckBoxScoresX,CheckBox,True,True,300000000703_Resultados,True,Puntuaciones (Variables explicativas),False,,,
OptionButtonWA,OptionButton,True,True,300000000303_Resultados,True,WA scores,False,,,
OptionButtonLC,OptionButton,False,True,300000000403_Resultados,True,LC scores,False,,,
ComboBoxScaling,ComboBox,1,True,100000000604_Opciones,True,Reducir,False,,,
OptionButtonAutoStop,OptionButton,True,True,100000000005_Opciones,True,Automatic,False,,,
OptionButtonUDF,OptionButton,False,True,100000000105_Opciones,True,User defined,False,,,
TextBoxNbVar,TextBox,2,True,100000000505_Opciones,True,Variables to keep:,False,,,
TextBoxCMax,TextBox,2,True,100000000305_Opciones,True,Max components:,False,,,
OptionButton_PLS,OptionButton,False,True,000000000109_General,True,CCA-PLS,False,,,
OptionButton_CCA,OptionButton,True,True,000000000009_General,True,CCA,False,,,
CheckBoxCMax,CheckBox,True,True,100000000205_Opciones,True,Max components,False,,,
CheckBoxNbVar,CheckBox,False,True,100000000405_Opciones,True,Variables to keep,False,,,
OptionButtonMVRefuse,OptionButton,True,True,200000000000_Datos perdidos,True,No aceptar datos perdidos,False,,,
OptionButtonMVRemove,OptionButton,False,True,200000000100_Datos perdidos,True,Eliminar las observaciones,False,,,
OptionButton_MeanMode,OptionButton,True,True,200000000300_Datos perdidos,True,Media o moda,False,,,
OptionButton_NN,OptionButton,False,True,200000010300_Datos perdidos,True,Vecino más próximo,False,,,
OptionButton_MVEstimate,OptionButton,False,True,200000000200_Datos perdidos,True,Estimar los datos perdidos,False,,,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245618</xdr:colOff>
      <xdr:row>9</xdr:row>
      <xdr:rowOff>0</xdr:rowOff>
    </xdr:to>
    <xdr:sp macro="" textlink="">
      <xdr:nvSpPr>
        <xdr:cNvPr id="4" name="BK951214">
          <a:extLst>
            <a:ext uri="{FF2B5EF4-FFF2-40B4-BE49-F238E27FC236}">
              <a16:creationId xmlns:a16="http://schemas.microsoft.com/office/drawing/2014/main" id="{28FD3B6B-EF4F-422B-B3C7-F141D700EE83}"/>
            </a:ext>
          </a:extLst>
        </xdr:cNvPr>
        <xdr:cNvSpPr/>
      </xdr:nvSpPr>
      <xdr:spPr>
        <a:xfrm>
          <a:off x="433070" y="1469390"/>
          <a:ext cx="1824228" cy="42799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72746</xdr:colOff>
      <xdr:row>8</xdr:row>
      <xdr:rowOff>43434</xdr:rowOff>
    </xdr:from>
    <xdr:to>
      <xdr:col>1</xdr:col>
      <xdr:colOff>415646</xdr:colOff>
      <xdr:row>8</xdr:row>
      <xdr:rowOff>386334</xdr:rowOff>
    </xdr:to>
    <xdr:pic macro="[0]!ReRunXLSTAT">
      <xdr:nvPicPr>
        <xdr:cNvPr id="5" name="BT951214">
          <a:extLst>
            <a:ext uri="{FF2B5EF4-FFF2-40B4-BE49-F238E27FC236}">
              <a16:creationId xmlns:a16="http://schemas.microsoft.com/office/drawing/2014/main" id="{DE3FF79A-1C32-419A-8150-6E8537F12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466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8</xdr:row>
      <xdr:rowOff>43434</xdr:rowOff>
    </xdr:from>
    <xdr:to>
      <xdr:col>2</xdr:col>
      <xdr:colOff>71831</xdr:colOff>
      <xdr:row>8</xdr:row>
      <xdr:rowOff>386334</xdr:rowOff>
    </xdr:to>
    <xdr:pic macro="[0]!AddRemovGrid">
      <xdr:nvPicPr>
        <xdr:cNvPr id="6" name="RM951214">
          <a:extLst>
            <a:ext uri="{FF2B5EF4-FFF2-40B4-BE49-F238E27FC236}">
              <a16:creationId xmlns:a16="http://schemas.microsoft.com/office/drawing/2014/main" id="{1FAB954C-5A83-4C1A-B9EF-B562B62C8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131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8</xdr:row>
      <xdr:rowOff>43434</xdr:rowOff>
    </xdr:from>
    <xdr:to>
      <xdr:col>2</xdr:col>
      <xdr:colOff>71831</xdr:colOff>
      <xdr:row>8</xdr:row>
      <xdr:rowOff>386334</xdr:rowOff>
    </xdr:to>
    <xdr:pic macro="[0]!AddRemovGrid">
      <xdr:nvPicPr>
        <xdr:cNvPr id="7" name="AD951214" hidden="1">
          <a:extLst>
            <a:ext uri="{FF2B5EF4-FFF2-40B4-BE49-F238E27FC236}">
              <a16:creationId xmlns:a16="http://schemas.microsoft.com/office/drawing/2014/main" id="{E1947641-7C3F-449E-8BAF-298628A0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8131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177597</xdr:colOff>
      <xdr:row>8</xdr:row>
      <xdr:rowOff>43434</xdr:rowOff>
    </xdr:from>
    <xdr:to>
      <xdr:col>2</xdr:col>
      <xdr:colOff>520497</xdr:colOff>
      <xdr:row>8</xdr:row>
      <xdr:rowOff>386334</xdr:rowOff>
    </xdr:to>
    <xdr:pic macro="[0]!SendToOfficeLocal">
      <xdr:nvPicPr>
        <xdr:cNvPr id="8" name="WD951214">
          <a:extLst>
            <a:ext uri="{FF2B5EF4-FFF2-40B4-BE49-F238E27FC236}">
              <a16:creationId xmlns:a16="http://schemas.microsoft.com/office/drawing/2014/main" id="{EEC11CB6-8F82-4769-B72B-B44924CB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6797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626262</xdr:colOff>
      <xdr:row>8</xdr:row>
      <xdr:rowOff>43434</xdr:rowOff>
    </xdr:from>
    <xdr:to>
      <xdr:col>3</xdr:col>
      <xdr:colOff>176682</xdr:colOff>
      <xdr:row>8</xdr:row>
      <xdr:rowOff>386334</xdr:rowOff>
    </xdr:to>
    <xdr:pic macro="[0]!SendToOfficeLocal">
      <xdr:nvPicPr>
        <xdr:cNvPr id="9" name="PT951214">
          <a:extLst>
            <a:ext uri="{FF2B5EF4-FFF2-40B4-BE49-F238E27FC236}">
              <a16:creationId xmlns:a16="http://schemas.microsoft.com/office/drawing/2014/main" id="{AFF48084-F5F2-4A64-9F7A-B66385CA3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5462" y="150647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6</xdr:col>
      <xdr:colOff>0</xdr:colOff>
      <xdr:row>68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AE94A17C-A412-435B-B40A-F3A9ED562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6</xdr:col>
      <xdr:colOff>0</xdr:colOff>
      <xdr:row>95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0A218C9A-A65C-4682-AE9F-5F25FA58F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6</xdr:col>
      <xdr:colOff>0</xdr:colOff>
      <xdr:row>122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8902275E-C3A3-4B02-814C-F5F3D7B30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269</xdr:row>
      <xdr:rowOff>182879</xdr:rowOff>
    </xdr:from>
    <xdr:to>
      <xdr:col>6</xdr:col>
      <xdr:colOff>0</xdr:colOff>
      <xdr:row>287</xdr:row>
      <xdr:rowOff>182879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C317D17E-2C64-41A4-BDAF-8D9A2E849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411</xdr:row>
      <xdr:rowOff>182879</xdr:rowOff>
    </xdr:from>
    <xdr:to>
      <xdr:col>6</xdr:col>
      <xdr:colOff>0</xdr:colOff>
      <xdr:row>429</xdr:row>
      <xdr:rowOff>182879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C2C3463B-76BC-4F3A-819E-849D3248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142646</xdr:colOff>
      <xdr:row>0</xdr:row>
      <xdr:rowOff>36576</xdr:rowOff>
    </xdr:from>
    <xdr:to>
      <xdr:col>12</xdr:col>
      <xdr:colOff>776630</xdr:colOff>
      <xdr:row>1</xdr:row>
      <xdr:rowOff>146304</xdr:rowOff>
    </xdr:to>
    <xdr:sp macro="[1]!RunProcODR" textlink="">
      <xdr:nvSpPr>
        <xdr:cNvPr id="2" name="BT348243">
          <a:extLst>
            <a:ext uri="{FF2B5EF4-FFF2-40B4-BE49-F238E27FC236}">
              <a16:creationId xmlns:a16="http://schemas.microsoft.com/office/drawing/2014/main" id="{81FB7740-DB19-41B4-BBF4-DB8290E60306}"/>
            </a:ext>
          </a:extLst>
        </xdr:cNvPr>
        <xdr:cNvSpPr txBox="1"/>
      </xdr:nvSpPr>
      <xdr:spPr>
        <a:xfrm>
          <a:off x="8494166" y="36576"/>
          <a:ext cx="1426464" cy="292608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Pedir</a:t>
          </a:r>
        </a:p>
      </xdr:txBody>
    </xdr:sp>
    <xdr:clientData/>
  </xdr:twoCellAnchor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650900" hidden="1">
          <a:extLst>
            <a:ext uri="{FF2B5EF4-FFF2-40B4-BE49-F238E27FC236}">
              <a16:creationId xmlns:a16="http://schemas.microsoft.com/office/drawing/2014/main" id="{1045F309-5799-4CEE-9583-3F147E170A3E}"/>
            </a:ext>
          </a:extLst>
        </xdr:cNvPr>
        <xdr:cNvSpPr txBox="1"/>
      </xdr:nvSpPr>
      <xdr:spPr>
        <a:xfrm>
          <a:off x="123190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RunProcRDA
Form79.txt
CheckBoxTrans,CheckBox,False,False,03,False,Trans,False,,,
RefEdit_Y,RefEdit0,'Hoja13'!$AE$1:$AG$28,True,000000000001_General,True,Variables respuesta (Y):,False,,28,3
CheckBox_Desc,CheckBox,True,True,300000000000_Resultados,True,Estadísticos descriptivos,False,,,
CheckBox_ObsLabels,CheckBox,False,True,000000000007_General,True,Etiquetas de las observaciones,False,,,
RefEdit_ObsLabels,RefEdit,,True,000000000008_General,True,Etiquetas de las observaciones:,False,,,
CheckBoxVarLabels,CheckBox,True,True,000000000006_General,True,Etiquetas de las columnas,False,,,
ScrollBarFact,ScrollBar,251,True,100000000500_Opciones,False,,,,,
TextBoxCompMax,TextBox,5,True,100000000400_Opciones,True,,False,,,
TextBoxMinPerc,TextBox,80,True,100000000200_Opciones,True,,False,,,
CheckBoxMaxFilter,CheckBox,False,True,100000000300_Opciones,True,Número máximo,False,,,
CheckBoxMinFilter,CheckBox,False,True,100000000100_Opciones,True,% mínimo,False,,,
OptionButton_R,OptionButton,False,True,000000000005_General,True,Rango,False,,,
OptionButton_S,OptionButton,True,True,000000000105_General,True,Hoja,False,,,
OptionButton_W,OptionButton,False,True,000000000205_General,True,Libro,False,,,
RefEdit_R,RefEdit,,True,000000000305_General,True,Rango:,False,,,
CheckBoxEigen,CheckBox,True,True,300000000001_Resultados,True,Eigenvalues,False,,,
CheckBoxContrib,CheckBox,True,True,300000000301_Resultados,True,Contributions,False,,,
CheckBoxCos,CheckBox,True,True,300000000401_Resultados,True,Cosines,False,,,
CheckBoxProfiles,CheckBox,False,False,300000000100_Resultados,False,Column and row profiles,False,,,
CheckBoxStdCoord,CheckBox,True,True,300000000201_Resultados,True,Standard coordinates,False,,,
CheckBoxCoord,CheckBox,True,True,300000000101_Resultados,True,Principal coordinates,False,,,
CheckBoxWaver,CheckBox,True,True,300000000501_Resultados,True,Weighted averages,False,,,
CheckBoxCorr,CheckBox,True,True,400000000100_Gráficos,True,Correlations,False,,,
CheckBoxReg,CheckBox,False,True,400000000200_Gráficos,True,Regression coefficients,False,,,
CheckBoxSit,CheckBox,False,True,400000000401_Gráficos,True,Sites,False,,,
CheckBoxSitSpe,CheckBox,True,True,400000000101_Gráficos,True,Sites and species / Symmetric,False,,,
CheckBoxSitA,CheckBox,False,True,400000000201_Gráficos,True,Sites / Asymmetric,False,,,
CheckBoxSpeA,CheckBox,False,True,400000000301_Gráficos,True,Species / Asymmetric,False,,,
CheckBoxColors,CheckBox,True,True,400000000102_Gráficos,True,Etiquetas coloreadas,False,,,
CheckBoxDispLabels,CheckBox,True,True,400000000002_Gráficos,True,Etiquetas,False,,,
CheckBoxVectors,CheckBox,True,True,400000000202_Gráficos,True,Vectores,False,,,
TextBoxLength,TextBox,1,True,400000000402_Gráficos,True,Factor de alargamiento:,False,,,
CheckBoxSpe,CheckBox,False,True,400000000501_Gráficos,True,Species,False,,,
CheckBoxCCA,CheckBox,True,True,300000000002_Resultados,True,Resultados del RDA,False,,,
CheckBoxUnconst,CheckBox,True,True,300000000102_Resultados,True,Resultados del RDA no-restringido,False,,,
CheckBoxRegCo,CheckBox,True,True,300000000601_Resultados,True,Regression coefficients,False,,,
CheckBoxPTest,CheckBox,True,True,100000000001_Opciones,True,Prueba de permutación,False,,,
TextBoxPermut,TextBox,1000,True,100000000201_Opciones,True,Número de permutaciones:,False,,,
TextBox_conf,TextBox,5,True,100000010301_Opciones,True,Sgnificance level (%):,False,,,
CheckBoxPartialCCA,CheckBox,False,True,000000000004_General,True,RDA parcial,False,,,
CheckBox_X,CheckBox,True,True,000000000002_General,True,Cuantitativas,False,,,
RefEdit_X,RefEdit0,'Hoja13'!$P$1:$V$28,True,000000000102_General,True,Variables explicativas (X):,False,,28,7
RefEdit_Q,RefEdit,,True,000000000302_General,True,Cualitativas:,False,,,
CheckBox_Q,CheckBox,False,True,000000000202_General,True,Cualitativas,False,,,
CheckBoxVarCat,CheckBox,True,False,100000000002_Opciones,False,Variable-Category labels,False,,,
CheckBoxSort,CheckBox,True,False,100000000003_Opciones,False,Sort the categories alphabetically,False,,,
CheckBoxReduceY,CheckBox,True,True,100000000204_Opciones,True,Reducir,False,,,
CheckBoxCenterY,CheckBox,True,True,100000000304_Opciones,True,Centrar,True,,,
CheckBoxReduceX,CheckBox,True,True,100000000404_Opciones,True,Reducir,False,,,
CheckBoxCenterX,CheckBox,True,True,100000000504_Opciones,True,Centrar,True,,,
CheckBoxChartObs,CheckBox,False,True,400000000103_Gráficos,True,Observaciones,False,,,
CheckBoxChartY,CheckBox,True,True,400000000203_Gráficos,True,Variables respuesta,False,,,
CheckBoxChartX,CheckBox,True,True,400000000303_Gráficos,True,Variables explicativas,False,,,
CheckBoxEigenRDA,CheckBox,True,True,300000000003_Resultados,True,Valores propios,False,,,
CheckBoxContribRDA,CheckBox,True,True,300000000503_Resultados,True,Contribuciones,False,,,
CheckBoxCosRDA,CheckBox,True,True,300000000603_Resultados,True,Cosenos al cuadrado,False,,,
CheckBoxScoresY,CheckBox,True,True,300000000203_Resultados,True,Puntuaciones (Variables respuesta),False,,,
CheckBoxScoresObs,CheckBox,True,True,300000000103_Resultados,True,Puntuaciones (Observaciones),False,,,
CheckBoxScoresX,CheckBox,True,True,300000000703_Resultados,True,Puntuaciones (Variables explicativas),False,,,
OptionButtonWA,OptionButton,True,True,300000000303_Resultados,True,WA scores,False,,,
OptionButtonLC,OptionButton,False,True,300000000403_Resultados,True,LC scores,False,,,
ComboBoxScaling,ComboBox,1,True,100000000604_Opciones,True,Reducir,False,,,
OptionButtonAutoStop,OptionButton,True,True,100000000005_Opciones,True,Automatic,False,,,
OptionButtonUDF,OptionButton,False,True,100000000105_Opciones,True,User defined,False,,,
TextBoxNbVar,TextBox,2,True,100000000505_Opciones,True,Variables to keep:,False,,,
TextBoxCMax,TextBox,2,True,100000000305_Opciones,True,Max components:,False,,,
OptionButton_PLS,OptionButton,False,True,000000000109_General,True,CCA-PLS,False,,,
OptionButton_CCA,OptionButton,True,True,000000000009_General,True,CCA,False,,,
CheckBoxCMax,CheckBox,True,True,100000000205_Opciones,True,Max components,False,,,
CheckBoxNbVar,CheckBox,False,True,100000000405_Opciones,True,Variables to keep,False,,,
OptionButtonMVRefuse,OptionButton,True,True,200000000000_Datos perdidos,True,No aceptar datos perdidos,False,,,
OptionButtonMVRemove,OptionButton,False,True,200000000100_Datos perdidos,True,Eliminar las observaciones,False,,,
OptionButton_MeanMode,OptionButton,True,True,200000000300_Datos perdidos,True,Media o moda,False,,,
OptionButton_NN,OptionButton,False,True,200000010300_Datos perdidos,True,Vecino más próximo,False,,,
OptionButton_MVEstimate,OptionButton,False,True,200000000200_Datos perdidos,True,Estimar los datos perdidos,False,,,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245618</xdr:colOff>
      <xdr:row>9</xdr:row>
      <xdr:rowOff>0</xdr:rowOff>
    </xdr:to>
    <xdr:sp macro="" textlink="">
      <xdr:nvSpPr>
        <xdr:cNvPr id="4" name="BK650900">
          <a:extLst>
            <a:ext uri="{FF2B5EF4-FFF2-40B4-BE49-F238E27FC236}">
              <a16:creationId xmlns:a16="http://schemas.microsoft.com/office/drawing/2014/main" id="{A60DD34E-F2D1-489C-9CAD-23D841B757F5}"/>
            </a:ext>
          </a:extLst>
        </xdr:cNvPr>
        <xdr:cNvSpPr/>
      </xdr:nvSpPr>
      <xdr:spPr>
        <a:xfrm>
          <a:off x="433070" y="1469390"/>
          <a:ext cx="1824228" cy="42799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72746</xdr:colOff>
      <xdr:row>8</xdr:row>
      <xdr:rowOff>43434</xdr:rowOff>
    </xdr:from>
    <xdr:to>
      <xdr:col>1</xdr:col>
      <xdr:colOff>415646</xdr:colOff>
      <xdr:row>8</xdr:row>
      <xdr:rowOff>386334</xdr:rowOff>
    </xdr:to>
    <xdr:pic macro="[0]!ReRunXLSTAT">
      <xdr:nvPicPr>
        <xdr:cNvPr id="5" name="BT650900">
          <a:extLst>
            <a:ext uri="{FF2B5EF4-FFF2-40B4-BE49-F238E27FC236}">
              <a16:creationId xmlns:a16="http://schemas.microsoft.com/office/drawing/2014/main" id="{32C1C4AD-6A5D-4432-BC15-A4CD9AF37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466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8</xdr:row>
      <xdr:rowOff>43434</xdr:rowOff>
    </xdr:from>
    <xdr:to>
      <xdr:col>2</xdr:col>
      <xdr:colOff>71831</xdr:colOff>
      <xdr:row>8</xdr:row>
      <xdr:rowOff>386334</xdr:rowOff>
    </xdr:to>
    <xdr:pic macro="[0]!AddRemovGrid">
      <xdr:nvPicPr>
        <xdr:cNvPr id="6" name="RM650900">
          <a:extLst>
            <a:ext uri="{FF2B5EF4-FFF2-40B4-BE49-F238E27FC236}">
              <a16:creationId xmlns:a16="http://schemas.microsoft.com/office/drawing/2014/main" id="{5A5D8FEF-F366-48C0-9069-49EAA5C87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131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8</xdr:row>
      <xdr:rowOff>43434</xdr:rowOff>
    </xdr:from>
    <xdr:to>
      <xdr:col>2</xdr:col>
      <xdr:colOff>71831</xdr:colOff>
      <xdr:row>8</xdr:row>
      <xdr:rowOff>386334</xdr:rowOff>
    </xdr:to>
    <xdr:pic macro="[0]!AddRemovGrid">
      <xdr:nvPicPr>
        <xdr:cNvPr id="7" name="AD650900" hidden="1">
          <a:extLst>
            <a:ext uri="{FF2B5EF4-FFF2-40B4-BE49-F238E27FC236}">
              <a16:creationId xmlns:a16="http://schemas.microsoft.com/office/drawing/2014/main" id="{CFB3123F-8178-430F-A3FE-C12E046AC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8131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177597</xdr:colOff>
      <xdr:row>8</xdr:row>
      <xdr:rowOff>43434</xdr:rowOff>
    </xdr:from>
    <xdr:to>
      <xdr:col>2</xdr:col>
      <xdr:colOff>520497</xdr:colOff>
      <xdr:row>8</xdr:row>
      <xdr:rowOff>386334</xdr:rowOff>
    </xdr:to>
    <xdr:pic macro="[0]!SendToOfficeLocal">
      <xdr:nvPicPr>
        <xdr:cNvPr id="8" name="WD650900">
          <a:extLst>
            <a:ext uri="{FF2B5EF4-FFF2-40B4-BE49-F238E27FC236}">
              <a16:creationId xmlns:a16="http://schemas.microsoft.com/office/drawing/2014/main" id="{CFC2FCEC-A3EF-4C43-8FCF-0F4DC7C03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6797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626262</xdr:colOff>
      <xdr:row>8</xdr:row>
      <xdr:rowOff>43434</xdr:rowOff>
    </xdr:from>
    <xdr:to>
      <xdr:col>3</xdr:col>
      <xdr:colOff>176682</xdr:colOff>
      <xdr:row>8</xdr:row>
      <xdr:rowOff>386334</xdr:rowOff>
    </xdr:to>
    <xdr:pic macro="[0]!SendToOfficeLocal">
      <xdr:nvPicPr>
        <xdr:cNvPr id="9" name="PT650900">
          <a:extLst>
            <a:ext uri="{FF2B5EF4-FFF2-40B4-BE49-F238E27FC236}">
              <a16:creationId xmlns:a16="http://schemas.microsoft.com/office/drawing/2014/main" id="{DDE09198-E889-49DD-93EF-17821486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5462" y="150647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6</xdr:col>
      <xdr:colOff>0</xdr:colOff>
      <xdr:row>68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139F017C-320E-473B-A7EE-CC5AF281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6</xdr:col>
      <xdr:colOff>0</xdr:colOff>
      <xdr:row>95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8C9E5390-ED25-4D60-85E1-CFF87EA73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6</xdr:col>
      <xdr:colOff>0</xdr:colOff>
      <xdr:row>122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48F07E99-DC9E-42B2-9CD5-90EA457AC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269</xdr:row>
      <xdr:rowOff>182879</xdr:rowOff>
    </xdr:from>
    <xdr:to>
      <xdr:col>6</xdr:col>
      <xdr:colOff>0</xdr:colOff>
      <xdr:row>287</xdr:row>
      <xdr:rowOff>182879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0FF87625-2037-469C-89FD-2BC028D90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411</xdr:row>
      <xdr:rowOff>182879</xdr:rowOff>
    </xdr:from>
    <xdr:to>
      <xdr:col>6</xdr:col>
      <xdr:colOff>0</xdr:colOff>
      <xdr:row>429</xdr:row>
      <xdr:rowOff>182879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0E290666-66E3-4B8B-97E9-8B77F5962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142646</xdr:colOff>
      <xdr:row>0</xdr:row>
      <xdr:rowOff>36576</xdr:rowOff>
    </xdr:from>
    <xdr:to>
      <xdr:col>12</xdr:col>
      <xdr:colOff>776630</xdr:colOff>
      <xdr:row>1</xdr:row>
      <xdr:rowOff>146304</xdr:rowOff>
    </xdr:to>
    <xdr:sp macro="[1]!RunProcODR" textlink="">
      <xdr:nvSpPr>
        <xdr:cNvPr id="2" name="BT573039">
          <a:extLst>
            <a:ext uri="{FF2B5EF4-FFF2-40B4-BE49-F238E27FC236}">
              <a16:creationId xmlns:a16="http://schemas.microsoft.com/office/drawing/2014/main" id="{1768567B-30C4-4A63-9F3B-0E9F97E3EFBF}"/>
            </a:ext>
          </a:extLst>
        </xdr:cNvPr>
        <xdr:cNvSpPr txBox="1"/>
      </xdr:nvSpPr>
      <xdr:spPr>
        <a:xfrm>
          <a:off x="8494166" y="36576"/>
          <a:ext cx="1426464" cy="292608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Pedir</a:t>
          </a:r>
        </a:p>
      </xdr:txBody>
    </xdr:sp>
    <xdr:clientData/>
  </xdr:twoCellAnchor>
  <xdr:twoCellAnchor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490475" hidden="1">
          <a:extLst>
            <a:ext uri="{FF2B5EF4-FFF2-40B4-BE49-F238E27FC236}">
              <a16:creationId xmlns:a16="http://schemas.microsoft.com/office/drawing/2014/main" id="{9A7DF5BA-B2CE-4AB5-9E27-30C2DD9AF2E2}"/>
            </a:ext>
          </a:extLst>
        </xdr:cNvPr>
        <xdr:cNvSpPr txBox="1"/>
      </xdr:nvSpPr>
      <xdr:spPr>
        <a:xfrm>
          <a:off x="1231900" y="146304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RunProcRDA
Form79.txt
CheckBoxTrans,CheckBox,False,False,03,False,Trans,False,,,
RefEdit_Y,RefEdit0,'Hoja13'!$AE$1:$AG$28,True,000000000001_General,True,Variables respuesta (Y):,False,,28,3
CheckBox_Desc,CheckBox,True,True,300000000000_Resultados,True,Estadísticos descriptivos,False,,,
CheckBox_ObsLabels,CheckBox,False,True,000000000007_General,True,Etiquetas de las observaciones,False,,,
RefEdit_ObsLabels,RefEdit,,True,000000000008_General,True,Etiquetas de las observaciones:,False,,,
CheckBoxVarLabels,CheckBox,True,True,000000000006_General,True,Etiquetas de las columnas,False,,,
ScrollBarFact,ScrollBar,251,True,100000000500_Opciones,False,,,,,
TextBoxCompMax,TextBox,5,True,100000000400_Opciones,True,,False,,,
TextBoxMinPerc,TextBox,80,True,100000000200_Opciones,True,,False,,,
CheckBoxMaxFilter,CheckBox,False,True,100000000300_Opciones,True,Número máximo,False,,,
CheckBoxMinFilter,CheckBox,False,True,100000000100_Opciones,True,% mínimo,False,,,
OptionButton_R,OptionButton,False,True,000000000005_General,True,Rango,False,,,
OptionButton_S,OptionButton,True,True,000000000105_General,True,Hoja,False,,,
OptionButton_W,OptionButton,False,True,000000000205_General,True,Libro,False,,,
RefEdit_R,RefEdit,,True,000000000305_General,True,Rango:,False,,,
CheckBoxEigen,CheckBox,True,True,300000000001_Resultados,True,Eigenvalues,False,,,
CheckBoxContrib,CheckBox,True,True,300000000301_Resultados,True,Contributions,False,,,
CheckBoxCos,CheckBox,True,True,300000000401_Resultados,True,Cosines,False,,,
CheckBoxProfiles,CheckBox,False,False,300000000100_Resultados,False,Column and row profiles,False,,,
CheckBoxStdCoord,CheckBox,True,True,300000000201_Resultados,True,Standard coordinates,False,,,
CheckBoxCoord,CheckBox,True,True,300000000101_Resultados,True,Principal coordinates,False,,,
CheckBoxWaver,CheckBox,True,True,300000000501_Resultados,True,Weighted averages,False,,,
CheckBoxCorr,CheckBox,True,True,400000000100_Gráficos,True,Correlations,False,,,
CheckBoxReg,CheckBox,False,True,400000000200_Gráficos,True,Regression coefficients,False,,,
CheckBoxSit,CheckBox,False,True,400000000401_Gráficos,True,Sites,False,,,
CheckBoxSitSpe,CheckBox,True,True,400000000101_Gráficos,True,Sites and species / Symmetric,False,,,
CheckBoxSitA,CheckBox,False,True,400000000201_Gráficos,True,Sites / Asymmetric,False,,,
CheckBoxSpeA,CheckBox,False,True,400000000301_Gráficos,True,Species / Asymmetric,False,,,
CheckBoxColors,CheckBox,True,True,400000000102_Gráficos,True,Etiquetas coloreadas,False,,,
CheckBoxDispLabels,CheckBox,True,True,400000000002_Gráficos,True,Etiquetas,False,,,
CheckBoxVectors,CheckBox,True,True,400000000202_Gráficos,True,Vectores,False,,,
TextBoxLength,TextBox,1,True,400000000402_Gráficos,True,Factor de alargamiento:,False,,,
CheckBoxSpe,CheckBox,False,True,400000000501_Gráficos,True,Species,False,,,
CheckBoxCCA,CheckBox,True,True,300000000002_Resultados,True,Resultados del RDA,False,,,
CheckBoxUnconst,CheckBox,True,True,300000000102_Resultados,True,Resultados del RDA no-restringido,False,,,
CheckBoxRegCo,CheckBox,True,True,300000000601_Resultados,True,Regression coefficients,False,,,
CheckBoxPTest,CheckBox,True,True,100000000001_Opciones,True,Prueba de permutación,False,,,
TextBoxPermut,TextBox,1000,True,100000000201_Opciones,True,Número de permutaciones:,False,,,
TextBox_conf,TextBox,5,True,100000010301_Opciones,True,Sgnificance level (%):,False,,,
CheckBoxPartialCCA,CheckBox,False,True,000000000004_General,True,RDA parcial,False,,,
CheckBox_X,CheckBox,True,True,000000000002_General,True,Cuantitativas,False,,,
RefEdit_X,RefEdit0,'Hoja13'!$W$1:$AD$28,True,000000000102_General,True,Variables explicativas (X):,False,,28,8
RefEdit_Q,RefEdit,,True,000000000302_General,True,Cualitativas:,False,,,
CheckBox_Q,CheckBox,False,True,000000000202_General,True,Cualitativas,False,,,
CheckBoxVarCat,CheckBox,True,False,100000000002_Opciones,False,Variable-Category labels,False,,,
CheckBoxSort,CheckBox,True,False,100000000003_Opciones,False,Sort the categories alphabetically,False,,,
CheckBoxReduceY,CheckBox,True,True,100000000204_Opciones,True,Reducir,False,,,
CheckBoxCenterY,CheckBox,True,True,100000000304_Opciones,True,Centrar,True,,,
CheckBoxReduceX,CheckBox,True,True,100000000404_Opciones,True,Reducir,False,,,
CheckBoxCenterX,CheckBox,True,True,100000000504_Opciones,True,Centrar,True,,,
CheckBoxChartObs,CheckBox,False,True,400000000103_Gráficos,True,Observaciones,False,,,
CheckBoxChartY,CheckBox,True,True,400000000203_Gráficos,True,Variables respuesta,False,,,
CheckBoxChartX,CheckBox,True,True,400000000303_Gráficos,True,Variables explicativas,False,,,
CheckBoxEigenRDA,CheckBox,True,True,300000000003_Resultados,True,Valores propios,False,,,
CheckBoxContribRDA,CheckBox,True,True,300000000503_Resultados,True,Contribuciones,False,,,
CheckBoxCosRDA,CheckBox,True,True,300000000603_Resultados,True,Cosenos al cuadrado,False,,,
CheckBoxScoresY,CheckBox,True,True,300000000203_Resultados,True,Puntuaciones (Variables respuesta),False,,,
CheckBoxScoresObs,CheckBox,True,True,300000000103_Resultados,True,Puntuaciones (Observaciones),False,,,
CheckBoxScoresX,CheckBox,True,True,300000000703_Resultados,True,Puntuaciones (Variables explicativas),False,,,
OptionButtonWA,OptionButton,True,True,300000000303_Resultados,True,WA scores,False,,,
OptionButtonLC,OptionButton,False,True,300000000403_Resultados,True,LC scores,False,,,
ComboBoxScaling,ComboBox,1,True,100000000604_Opciones,True,Reducir,False,,,
OptionButtonAutoStop,OptionButton,True,True,100000000005_Opciones,True,Automatic,False,,,
OptionButtonUDF,OptionButton,False,True,100000000105_Opciones,True,User defined,False,,,
TextBoxNbVar,TextBox,2,True,100000000505_Opciones,True,Variables to keep:,False,,,
TextBoxCMax,TextBox,2,True,100000000305_Opciones,True,Max components:,False,,,
OptionButton_PLS,OptionButton,False,True,000000000109_General,True,CCA-PLS,False,,,
OptionButton_CCA,OptionButton,True,True,000000000009_General,True,CCA,False,,,
CheckBoxCMax,CheckBox,True,True,100000000205_Opciones,True,Max components,False,,,
CheckBoxNbVar,CheckBox,False,True,100000000405_Opciones,True,Variables to keep,False,,,
OptionButtonMVRefuse,OptionButton,True,True,200000000000_Datos perdidos,True,No aceptar datos perdidos,False,,,
OptionButtonMVRemove,OptionButton,False,True,200000000100_Datos perdidos,True,Eliminar las observaciones,False,,,
OptionButton_MeanMode,OptionButton,True,True,200000000300_Datos perdidos,True,Media o moda,False,,,
OptionButton_NN,OptionButton,False,True,200000010300_Datos perdidos,True,Vecino más próximo,False,,,
OptionButton_MVEstimate,OptionButton,False,True,200000000200_Datos perdidos,True,Estimar los datos perdidos,False,,,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3</xdr:col>
      <xdr:colOff>245618</xdr:colOff>
      <xdr:row>9</xdr:row>
      <xdr:rowOff>0</xdr:rowOff>
    </xdr:to>
    <xdr:sp macro="" textlink="">
      <xdr:nvSpPr>
        <xdr:cNvPr id="4" name="BK490475">
          <a:extLst>
            <a:ext uri="{FF2B5EF4-FFF2-40B4-BE49-F238E27FC236}">
              <a16:creationId xmlns:a16="http://schemas.microsoft.com/office/drawing/2014/main" id="{74DEE302-F38F-498E-8554-BF7394F2B9D6}"/>
            </a:ext>
          </a:extLst>
        </xdr:cNvPr>
        <xdr:cNvSpPr/>
      </xdr:nvSpPr>
      <xdr:spPr>
        <a:xfrm>
          <a:off x="433070" y="1469390"/>
          <a:ext cx="1824228" cy="42799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72746</xdr:colOff>
      <xdr:row>8</xdr:row>
      <xdr:rowOff>43434</xdr:rowOff>
    </xdr:from>
    <xdr:to>
      <xdr:col>1</xdr:col>
      <xdr:colOff>415646</xdr:colOff>
      <xdr:row>8</xdr:row>
      <xdr:rowOff>386334</xdr:rowOff>
    </xdr:to>
    <xdr:pic macro="[0]!ReRunXLSTAT">
      <xdr:nvPicPr>
        <xdr:cNvPr id="5" name="BT490475">
          <a:extLst>
            <a:ext uri="{FF2B5EF4-FFF2-40B4-BE49-F238E27FC236}">
              <a16:creationId xmlns:a16="http://schemas.microsoft.com/office/drawing/2014/main" id="{742BF5A0-F394-493B-8B3B-E69606D60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466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8</xdr:row>
      <xdr:rowOff>43434</xdr:rowOff>
    </xdr:from>
    <xdr:to>
      <xdr:col>2</xdr:col>
      <xdr:colOff>71831</xdr:colOff>
      <xdr:row>8</xdr:row>
      <xdr:rowOff>386334</xdr:rowOff>
    </xdr:to>
    <xdr:pic macro="[0]!AddRemovGrid">
      <xdr:nvPicPr>
        <xdr:cNvPr id="6" name="RM490475">
          <a:extLst>
            <a:ext uri="{FF2B5EF4-FFF2-40B4-BE49-F238E27FC236}">
              <a16:creationId xmlns:a16="http://schemas.microsoft.com/office/drawing/2014/main" id="{A4762252-7137-4EC9-B29C-D1FA30E80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131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8</xdr:row>
      <xdr:rowOff>43434</xdr:rowOff>
    </xdr:from>
    <xdr:to>
      <xdr:col>2</xdr:col>
      <xdr:colOff>71831</xdr:colOff>
      <xdr:row>8</xdr:row>
      <xdr:rowOff>386334</xdr:rowOff>
    </xdr:to>
    <xdr:pic macro="[0]!AddRemovGrid">
      <xdr:nvPicPr>
        <xdr:cNvPr id="7" name="AD490475" hidden="1">
          <a:extLst>
            <a:ext uri="{FF2B5EF4-FFF2-40B4-BE49-F238E27FC236}">
              <a16:creationId xmlns:a16="http://schemas.microsoft.com/office/drawing/2014/main" id="{86987C54-5D82-468F-BC2D-4D5F213CF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8131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177597</xdr:colOff>
      <xdr:row>8</xdr:row>
      <xdr:rowOff>43434</xdr:rowOff>
    </xdr:from>
    <xdr:to>
      <xdr:col>2</xdr:col>
      <xdr:colOff>520497</xdr:colOff>
      <xdr:row>8</xdr:row>
      <xdr:rowOff>386334</xdr:rowOff>
    </xdr:to>
    <xdr:pic macro="[0]!SendToOfficeLocal">
      <xdr:nvPicPr>
        <xdr:cNvPr id="8" name="WD490475">
          <a:extLst>
            <a:ext uri="{FF2B5EF4-FFF2-40B4-BE49-F238E27FC236}">
              <a16:creationId xmlns:a16="http://schemas.microsoft.com/office/drawing/2014/main" id="{004BCA2E-5BCB-4839-8FA1-F5CF39E57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6797" y="150647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626262</xdr:colOff>
      <xdr:row>8</xdr:row>
      <xdr:rowOff>43434</xdr:rowOff>
    </xdr:from>
    <xdr:to>
      <xdr:col>3</xdr:col>
      <xdr:colOff>176682</xdr:colOff>
      <xdr:row>8</xdr:row>
      <xdr:rowOff>386334</xdr:rowOff>
    </xdr:to>
    <xdr:pic macro="[0]!SendToOfficeLocal">
      <xdr:nvPicPr>
        <xdr:cNvPr id="9" name="PT490475">
          <a:extLst>
            <a:ext uri="{FF2B5EF4-FFF2-40B4-BE49-F238E27FC236}">
              <a16:creationId xmlns:a16="http://schemas.microsoft.com/office/drawing/2014/main" id="{1EE0573E-8794-4BB0-A7D6-ED22B6F7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5462" y="150647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6</xdr:col>
      <xdr:colOff>0</xdr:colOff>
      <xdr:row>69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6EC43CBF-E7AD-4A27-B38E-D633F7D88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6</xdr:col>
      <xdr:colOff>0</xdr:colOff>
      <xdr:row>96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3296BA9D-71B4-4CAC-B968-76748986E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6</xdr:col>
      <xdr:colOff>0</xdr:colOff>
      <xdr:row>123</xdr:row>
      <xdr:rowOff>0</xdr:rowOff>
    </xdr:to>
    <xdr:graphicFrame macro="">
      <xdr:nvGraphicFramePr>
        <xdr:cNvPr id="12" name="Chart 11-XLSTAT">
          <a:extLst>
            <a:ext uri="{FF2B5EF4-FFF2-40B4-BE49-F238E27FC236}">
              <a16:creationId xmlns:a16="http://schemas.microsoft.com/office/drawing/2014/main" id="{2620FA1B-0B94-4827-886B-2FD620AC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273</xdr:row>
      <xdr:rowOff>1</xdr:rowOff>
    </xdr:from>
    <xdr:to>
      <xdr:col>6</xdr:col>
      <xdr:colOff>0</xdr:colOff>
      <xdr:row>291</xdr:row>
      <xdr:rowOff>1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8D0CDAC3-F881-4C2A-858F-5F96B2C7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415</xdr:row>
      <xdr:rowOff>1</xdr:rowOff>
    </xdr:from>
    <xdr:to>
      <xdr:col>6</xdr:col>
      <xdr:colOff>0</xdr:colOff>
      <xdr:row>433</xdr:row>
      <xdr:rowOff>1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C2FA000F-EE94-4C53-808F-AF2D7113A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76200</xdr:rowOff>
    </xdr:from>
    <xdr:to>
      <xdr:col>27</xdr:col>
      <xdr:colOff>372887</xdr:colOff>
      <xdr:row>32</xdr:row>
      <xdr:rowOff>68945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269EBF-139E-4B4C-9DAF-4BE067D16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22120"/>
          <a:ext cx="11894327" cy="4206605"/>
        </a:xfrm>
        <a:prstGeom prst="rect">
          <a:avLst/>
        </a:prstGeom>
      </xdr:spPr>
    </xdr:pic>
    <xdr:clientData/>
  </xdr:twoCellAnchor>
  <xdr:twoCellAnchor>
    <xdr:from>
      <xdr:col>11</xdr:col>
      <xdr:colOff>236220</xdr:colOff>
      <xdr:row>9</xdr:row>
      <xdr:rowOff>53340</xdr:rowOff>
    </xdr:from>
    <xdr:to>
      <xdr:col>17</xdr:col>
      <xdr:colOff>350520</xdr:colOff>
      <xdr:row>31</xdr:row>
      <xdr:rowOff>53340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001A8DB-AEC8-4FE1-9F2B-E6AE067B325D}"/>
            </a:ext>
          </a:extLst>
        </xdr:cNvPr>
        <xdr:cNvCxnSpPr/>
      </xdr:nvCxnSpPr>
      <xdr:spPr>
        <a:xfrm flipH="1" flipV="1">
          <a:off x="4930140" y="1699260"/>
          <a:ext cx="2674620" cy="4030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373380</xdr:colOff>
      <xdr:row>13</xdr:row>
      <xdr:rowOff>0</xdr:rowOff>
    </xdr:from>
    <xdr:to>
      <xdr:col>28</xdr:col>
      <xdr:colOff>38100</xdr:colOff>
      <xdr:row>28</xdr:row>
      <xdr:rowOff>83820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A687B4C-AA0A-47B0-BE34-6ABA9AD1064F}"/>
            </a:ext>
          </a:extLst>
        </xdr:cNvPr>
        <xdr:cNvCxnSpPr/>
      </xdr:nvCxnSpPr>
      <xdr:spPr>
        <a:xfrm flipH="1">
          <a:off x="3787140" y="2377440"/>
          <a:ext cx="8199120" cy="2834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350520</xdr:colOff>
      <xdr:row>13</xdr:row>
      <xdr:rowOff>121920</xdr:rowOff>
    </xdr:from>
    <xdr:to>
      <xdr:col>25</xdr:col>
      <xdr:colOff>297180</xdr:colOff>
      <xdr:row>34</xdr:row>
      <xdr:rowOff>38100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AB7C7D2B-9372-4B17-B726-1DDBF3938246}"/>
            </a:ext>
          </a:extLst>
        </xdr:cNvPr>
        <xdr:cNvCxnSpPr/>
      </xdr:nvCxnSpPr>
      <xdr:spPr>
        <a:xfrm flipH="1" flipV="1">
          <a:off x="2910840" y="2499360"/>
          <a:ext cx="8054340" cy="3764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243840</xdr:colOff>
      <xdr:row>16</xdr:row>
      <xdr:rowOff>129540</xdr:rowOff>
    </xdr:from>
    <xdr:to>
      <xdr:col>17</xdr:col>
      <xdr:colOff>198120</xdr:colOff>
      <xdr:row>26</xdr:row>
      <xdr:rowOff>38100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5EFAC0A3-EEB1-4F58-A667-24E1D7492422}"/>
            </a:ext>
          </a:extLst>
        </xdr:cNvPr>
        <xdr:cNvCxnSpPr/>
      </xdr:nvCxnSpPr>
      <xdr:spPr>
        <a:xfrm flipH="1">
          <a:off x="4084320" y="3055620"/>
          <a:ext cx="3368040" cy="1737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Addinsoft/XLSTAT/XLSTAT2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2A"/>
    </sheetNames>
    <definedNames>
      <definedName name="RunProcOD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742F-517B-4D92-942B-7AE0F2C13ABE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2.7923910483136773</v>
      </c>
      <c r="D1" s="20">
        <v>27.25</v>
      </c>
    </row>
    <row r="2" spans="1:4" x14ac:dyDescent="0.25">
      <c r="A2" s="20">
        <v>0</v>
      </c>
      <c r="B2" s="20">
        <v>5</v>
      </c>
      <c r="C2" s="20">
        <v>2.7923910483136773</v>
      </c>
      <c r="D2" s="20">
        <v>2.25</v>
      </c>
    </row>
    <row r="3" spans="1:4" x14ac:dyDescent="0.25">
      <c r="A3" s="20">
        <v>0.14011041336956259</v>
      </c>
      <c r="B3" s="20">
        <v>5</v>
      </c>
      <c r="C3" s="20">
        <v>2.7323910483136773</v>
      </c>
      <c r="D3" s="20">
        <v>8.5</v>
      </c>
    </row>
    <row r="4" spans="1:4" x14ac:dyDescent="0.25">
      <c r="A4" s="20">
        <v>0.14011041336956259</v>
      </c>
      <c r="B4" s="20">
        <v>0</v>
      </c>
      <c r="C4" s="20">
        <v>2.7923910483136773</v>
      </c>
      <c r="D4" s="20">
        <v>2.25</v>
      </c>
    </row>
    <row r="5" spans="1:4" x14ac:dyDescent="0.25">
      <c r="A5" s="20">
        <v>0.14011041336956259</v>
      </c>
      <c r="B5" s="20">
        <v>104</v>
      </c>
      <c r="C5" s="20">
        <v>2.8523910483136774</v>
      </c>
      <c r="D5" s="20">
        <v>8.5</v>
      </c>
    </row>
    <row r="6" spans="1:4" x14ac:dyDescent="0.25">
      <c r="A6" s="20">
        <v>0.28022082673912518</v>
      </c>
      <c r="B6" s="20">
        <v>104</v>
      </c>
      <c r="C6" s="20">
        <v>2.7923910483136773</v>
      </c>
      <c r="D6" s="20">
        <v>2.25</v>
      </c>
    </row>
    <row r="7" spans="1:4" x14ac:dyDescent="0.25">
      <c r="A7" s="20">
        <v>0.28022082673912518</v>
      </c>
      <c r="B7" s="20">
        <v>0</v>
      </c>
    </row>
    <row r="8" spans="1:4" x14ac:dyDescent="0.25">
      <c r="A8" s="20">
        <v>0.28022082673912518</v>
      </c>
      <c r="B8" s="20">
        <v>235</v>
      </c>
    </row>
    <row r="9" spans="1:4" x14ac:dyDescent="0.25">
      <c r="A9" s="20">
        <v>0.42033124010868778</v>
      </c>
      <c r="B9" s="20">
        <v>235</v>
      </c>
    </row>
    <row r="10" spans="1:4" x14ac:dyDescent="0.25">
      <c r="A10" s="20">
        <v>0.42033124010868778</v>
      </c>
      <c r="B10" s="20">
        <v>0</v>
      </c>
    </row>
    <row r="11" spans="1:4" x14ac:dyDescent="0.25">
      <c r="A11" s="20">
        <v>0.42033124010868778</v>
      </c>
      <c r="B11" s="20">
        <v>187</v>
      </c>
    </row>
    <row r="12" spans="1:4" x14ac:dyDescent="0.25">
      <c r="A12" s="20">
        <v>0.56044165347825037</v>
      </c>
      <c r="B12" s="20">
        <v>187</v>
      </c>
    </row>
    <row r="13" spans="1:4" x14ac:dyDescent="0.25">
      <c r="A13" s="20">
        <v>0.56044165347825037</v>
      </c>
      <c r="B13" s="20">
        <v>0</v>
      </c>
    </row>
    <row r="14" spans="1:4" x14ac:dyDescent="0.25">
      <c r="A14" s="20">
        <v>0.56044165347825037</v>
      </c>
      <c r="B14" s="20">
        <v>147</v>
      </c>
    </row>
    <row r="15" spans="1:4" x14ac:dyDescent="0.25">
      <c r="A15" s="20">
        <v>0.7005520668478129</v>
      </c>
      <c r="B15" s="20">
        <v>147</v>
      </c>
    </row>
    <row r="16" spans="1:4" x14ac:dyDescent="0.25">
      <c r="A16" s="20">
        <v>0.7005520668478129</v>
      </c>
      <c r="B16" s="20">
        <v>0</v>
      </c>
    </row>
    <row r="17" spans="1:2" x14ac:dyDescent="0.25">
      <c r="A17" s="20">
        <v>0.7005520668478129</v>
      </c>
      <c r="B17" s="20">
        <v>110</v>
      </c>
    </row>
    <row r="18" spans="1:2" x14ac:dyDescent="0.25">
      <c r="A18" s="20">
        <v>0.84066248021737555</v>
      </c>
      <c r="B18" s="20">
        <v>110</v>
      </c>
    </row>
    <row r="19" spans="1:2" x14ac:dyDescent="0.25">
      <c r="A19" s="20">
        <v>0.84066248021737555</v>
      </c>
      <c r="B19" s="20">
        <v>0</v>
      </c>
    </row>
    <row r="20" spans="1:2" x14ac:dyDescent="0.25">
      <c r="A20" s="20">
        <v>0.84066248021737555</v>
      </c>
      <c r="B20" s="20">
        <v>69</v>
      </c>
    </row>
    <row r="21" spans="1:2" x14ac:dyDescent="0.25">
      <c r="A21" s="20">
        <v>0.9807728935869382</v>
      </c>
      <c r="B21" s="20">
        <v>69</v>
      </c>
    </row>
    <row r="22" spans="1:2" x14ac:dyDescent="0.25">
      <c r="A22" s="20">
        <v>0.9807728935869382</v>
      </c>
      <c r="B22" s="20">
        <v>0</v>
      </c>
    </row>
    <row r="23" spans="1:2" x14ac:dyDescent="0.25">
      <c r="A23" s="20">
        <v>0.9807728935869382</v>
      </c>
      <c r="B23" s="20">
        <v>46</v>
      </c>
    </row>
    <row r="24" spans="1:2" x14ac:dyDescent="0.25">
      <c r="A24" s="20">
        <v>1.1208833069565007</v>
      </c>
      <c r="B24" s="20">
        <v>46</v>
      </c>
    </row>
    <row r="25" spans="1:2" x14ac:dyDescent="0.25">
      <c r="A25" s="20">
        <v>1.1208833069565007</v>
      </c>
      <c r="B25" s="20">
        <v>0</v>
      </c>
    </row>
    <row r="26" spans="1:2" x14ac:dyDescent="0.25">
      <c r="A26" s="20">
        <v>1.1208833069565007</v>
      </c>
      <c r="B26" s="20">
        <v>29</v>
      </c>
    </row>
    <row r="27" spans="1:2" x14ac:dyDescent="0.25">
      <c r="A27" s="20">
        <v>1.2609937203260633</v>
      </c>
      <c r="B27" s="20">
        <v>29</v>
      </c>
    </row>
    <row r="28" spans="1:2" x14ac:dyDescent="0.25">
      <c r="A28" s="20">
        <v>1.2609937203260633</v>
      </c>
      <c r="B28" s="20">
        <v>0</v>
      </c>
    </row>
    <row r="29" spans="1:2" x14ac:dyDescent="0.25">
      <c r="A29" s="20">
        <v>1.2609937203260633</v>
      </c>
      <c r="B29" s="20">
        <v>27</v>
      </c>
    </row>
    <row r="30" spans="1:2" x14ac:dyDescent="0.25">
      <c r="A30" s="20">
        <v>1.4011041336956258</v>
      </c>
      <c r="B30" s="20">
        <v>27</v>
      </c>
    </row>
    <row r="31" spans="1:2" x14ac:dyDescent="0.25">
      <c r="A31" s="20">
        <v>1.4011041336956258</v>
      </c>
      <c r="B31" s="20">
        <v>0</v>
      </c>
    </row>
    <row r="32" spans="1:2" x14ac:dyDescent="0.25">
      <c r="A32" s="20">
        <v>1.4011041336956258</v>
      </c>
      <c r="B32" s="20">
        <v>15</v>
      </c>
    </row>
    <row r="33" spans="1:2" x14ac:dyDescent="0.25">
      <c r="A33" s="20">
        <v>1.5412145470651886</v>
      </c>
      <c r="B33" s="20">
        <v>15</v>
      </c>
    </row>
    <row r="34" spans="1:2" x14ac:dyDescent="0.25">
      <c r="A34" s="20">
        <v>1.5412145470651886</v>
      </c>
      <c r="B34" s="20">
        <v>0</v>
      </c>
    </row>
    <row r="35" spans="1:2" x14ac:dyDescent="0.25">
      <c r="A35" s="20">
        <v>1.5412145470651886</v>
      </c>
      <c r="B35" s="20">
        <v>10</v>
      </c>
    </row>
    <row r="36" spans="1:2" x14ac:dyDescent="0.25">
      <c r="A36" s="20">
        <v>1.6813249604347511</v>
      </c>
      <c r="B36" s="20">
        <v>10</v>
      </c>
    </row>
    <row r="37" spans="1:2" x14ac:dyDescent="0.25">
      <c r="A37" s="20">
        <v>1.6813249604347511</v>
      </c>
      <c r="B37" s="20">
        <v>0</v>
      </c>
    </row>
    <row r="38" spans="1:2" x14ac:dyDescent="0.25">
      <c r="A38" s="20">
        <v>1.6813249604347511</v>
      </c>
      <c r="B38" s="20">
        <v>5</v>
      </c>
    </row>
    <row r="39" spans="1:2" x14ac:dyDescent="0.25">
      <c r="A39" s="20">
        <v>1.8214353738043136</v>
      </c>
      <c r="B39" s="20">
        <v>5</v>
      </c>
    </row>
    <row r="40" spans="1:2" x14ac:dyDescent="0.25">
      <c r="A40" s="20">
        <v>1.8214353738043136</v>
      </c>
      <c r="B40" s="20">
        <v>0</v>
      </c>
    </row>
    <row r="41" spans="1:2" x14ac:dyDescent="0.25">
      <c r="A41" s="20">
        <v>1.8214353738043136</v>
      </c>
      <c r="B41" s="20">
        <v>5</v>
      </c>
    </row>
    <row r="42" spans="1:2" x14ac:dyDescent="0.25">
      <c r="A42" s="20">
        <v>1.9615457871738764</v>
      </c>
      <c r="B42" s="20">
        <v>5</v>
      </c>
    </row>
    <row r="43" spans="1:2" x14ac:dyDescent="0.25">
      <c r="A43" s="20">
        <v>1.9615457871738764</v>
      </c>
      <c r="B43" s="20">
        <v>0</v>
      </c>
    </row>
    <row r="44" spans="1:2" x14ac:dyDescent="0.25">
      <c r="A44" s="20">
        <v>1.9615457871738764</v>
      </c>
      <c r="B44" s="20">
        <v>3</v>
      </c>
    </row>
    <row r="45" spans="1:2" x14ac:dyDescent="0.25">
      <c r="A45" s="20">
        <v>2.1016562005434389</v>
      </c>
      <c r="B45" s="20">
        <v>3</v>
      </c>
    </row>
    <row r="46" spans="1:2" x14ac:dyDescent="0.25">
      <c r="A46" s="20">
        <v>2.1016562005434389</v>
      </c>
      <c r="B46" s="20">
        <v>0</v>
      </c>
    </row>
    <row r="47" spans="1:2" x14ac:dyDescent="0.25">
      <c r="A47" s="20">
        <v>2.1016562005434389</v>
      </c>
      <c r="B47" s="20">
        <v>1</v>
      </c>
    </row>
    <row r="48" spans="1:2" x14ac:dyDescent="0.25">
      <c r="A48" s="20">
        <v>2.2417666139130015</v>
      </c>
      <c r="B48" s="20">
        <v>1</v>
      </c>
    </row>
    <row r="49" spans="1:2" x14ac:dyDescent="0.25">
      <c r="A49" s="20">
        <v>2.2417666139130015</v>
      </c>
      <c r="B49" s="20">
        <v>0</v>
      </c>
    </row>
    <row r="50" spans="1:2" x14ac:dyDescent="0.25">
      <c r="A50" s="20">
        <v>2.2417666139130015</v>
      </c>
      <c r="B50" s="20">
        <v>1</v>
      </c>
    </row>
    <row r="51" spans="1:2" x14ac:dyDescent="0.25">
      <c r="A51" s="20">
        <v>2.381877027282564</v>
      </c>
      <c r="B51" s="20">
        <v>1</v>
      </c>
    </row>
    <row r="52" spans="1:2" x14ac:dyDescent="0.25">
      <c r="A52" s="20">
        <v>2.381877027282564</v>
      </c>
      <c r="B52" s="20">
        <v>0</v>
      </c>
    </row>
    <row r="53" spans="1:2" x14ac:dyDescent="0.25">
      <c r="A53" s="20">
        <v>2.381877027282564</v>
      </c>
      <c r="B53" s="20">
        <v>0</v>
      </c>
    </row>
    <row r="54" spans="1:2" x14ac:dyDescent="0.25">
      <c r="A54" s="20">
        <v>2.5219874406521265</v>
      </c>
      <c r="B54" s="20">
        <v>0</v>
      </c>
    </row>
    <row r="55" spans="1:2" x14ac:dyDescent="0.25">
      <c r="A55" s="20">
        <v>2.5219874406521265</v>
      </c>
      <c r="B55" s="20">
        <v>0</v>
      </c>
    </row>
    <row r="56" spans="1:2" x14ac:dyDescent="0.25">
      <c r="A56" s="20">
        <v>2.5219874406521265</v>
      </c>
      <c r="B56" s="20">
        <v>0</v>
      </c>
    </row>
    <row r="57" spans="1:2" x14ac:dyDescent="0.25">
      <c r="A57" s="20">
        <v>2.6620978540216891</v>
      </c>
      <c r="B57" s="20">
        <v>0</v>
      </c>
    </row>
    <row r="58" spans="1:2" x14ac:dyDescent="0.25">
      <c r="A58" s="20">
        <v>2.6620978540216891</v>
      </c>
      <c r="B58" s="20">
        <v>0</v>
      </c>
    </row>
    <row r="59" spans="1:2" x14ac:dyDescent="0.25">
      <c r="A59" s="20">
        <v>2.6620978540216891</v>
      </c>
      <c r="B59" s="20">
        <v>1</v>
      </c>
    </row>
    <row r="60" spans="1:2" x14ac:dyDescent="0.25">
      <c r="A60" s="20">
        <v>2.8022082673912516</v>
      </c>
      <c r="B60" s="20">
        <v>1</v>
      </c>
    </row>
    <row r="61" spans="1:2" x14ac:dyDescent="0.25">
      <c r="A61" s="20">
        <v>2.8022082673912516</v>
      </c>
      <c r="B61" s="2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759B-3F67-4D4F-9671-44560C5CA9B2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5.7380680236579051</v>
      </c>
      <c r="D1" s="20">
        <v>31.5</v>
      </c>
    </row>
    <row r="2" spans="1:4" x14ac:dyDescent="0.25">
      <c r="A2" s="20">
        <v>0</v>
      </c>
      <c r="B2" s="20">
        <v>1</v>
      </c>
      <c r="C2" s="20">
        <v>5.7380680236579051</v>
      </c>
      <c r="D2" s="20">
        <v>1.5</v>
      </c>
    </row>
    <row r="3" spans="1:4" x14ac:dyDescent="0.25">
      <c r="A3" s="20">
        <v>0.10729540831524711</v>
      </c>
      <c r="B3" s="20">
        <v>1</v>
      </c>
      <c r="C3" s="20">
        <v>5.6880680236579053</v>
      </c>
      <c r="D3" s="20">
        <v>9</v>
      </c>
    </row>
    <row r="4" spans="1:4" x14ac:dyDescent="0.25">
      <c r="A4" s="20">
        <v>0.10729540831524711</v>
      </c>
      <c r="B4" s="20">
        <v>0</v>
      </c>
      <c r="C4" s="20">
        <v>5.7380680236579051</v>
      </c>
      <c r="D4" s="20">
        <v>1.5</v>
      </c>
    </row>
    <row r="5" spans="1:4" x14ac:dyDescent="0.25">
      <c r="A5" s="20">
        <v>0.10729540831524711</v>
      </c>
      <c r="B5" s="20">
        <v>81</v>
      </c>
      <c r="C5" s="20">
        <v>5.788068023657905</v>
      </c>
      <c r="D5" s="20">
        <v>9</v>
      </c>
    </row>
    <row r="6" spans="1:4" x14ac:dyDescent="0.25">
      <c r="A6" s="20">
        <v>0.21459081663049423</v>
      </c>
      <c r="B6" s="20">
        <v>81</v>
      </c>
      <c r="C6" s="20">
        <v>5.7380680236579051</v>
      </c>
      <c r="D6" s="20">
        <v>1.5</v>
      </c>
    </row>
    <row r="7" spans="1:4" x14ac:dyDescent="0.25">
      <c r="A7" s="20">
        <v>0.21459081663049423</v>
      </c>
      <c r="B7" s="20">
        <v>0</v>
      </c>
    </row>
    <row r="8" spans="1:4" x14ac:dyDescent="0.25">
      <c r="A8" s="20">
        <v>0.21459081663049423</v>
      </c>
      <c r="B8" s="20">
        <v>188</v>
      </c>
    </row>
    <row r="9" spans="1:4" x14ac:dyDescent="0.25">
      <c r="A9" s="20">
        <v>0.32188622494574137</v>
      </c>
      <c r="B9" s="20">
        <v>188</v>
      </c>
    </row>
    <row r="10" spans="1:4" x14ac:dyDescent="0.25">
      <c r="A10" s="20">
        <v>0.32188622494574137</v>
      </c>
      <c r="B10" s="20">
        <v>0</v>
      </c>
    </row>
    <row r="11" spans="1:4" x14ac:dyDescent="0.25">
      <c r="A11" s="20">
        <v>0.32188622494574137</v>
      </c>
      <c r="B11" s="20">
        <v>246</v>
      </c>
    </row>
    <row r="12" spans="1:4" x14ac:dyDescent="0.25">
      <c r="A12" s="20">
        <v>0.42918163326098846</v>
      </c>
      <c r="B12" s="20">
        <v>246</v>
      </c>
    </row>
    <row r="13" spans="1:4" x14ac:dyDescent="0.25">
      <c r="A13" s="20">
        <v>0.42918163326098846</v>
      </c>
      <c r="B13" s="20">
        <v>0</v>
      </c>
    </row>
    <row r="14" spans="1:4" x14ac:dyDescent="0.25">
      <c r="A14" s="20">
        <v>0.42918163326098846</v>
      </c>
      <c r="B14" s="20">
        <v>168</v>
      </c>
    </row>
    <row r="15" spans="1:4" x14ac:dyDescent="0.25">
      <c r="A15" s="20">
        <v>0.53647704157623555</v>
      </c>
      <c r="B15" s="20">
        <v>168</v>
      </c>
    </row>
    <row r="16" spans="1:4" x14ac:dyDescent="0.25">
      <c r="A16" s="20">
        <v>0.53647704157623555</v>
      </c>
      <c r="B16" s="20">
        <v>0</v>
      </c>
    </row>
    <row r="17" spans="1:2" x14ac:dyDescent="0.25">
      <c r="A17" s="20">
        <v>0.53647704157623555</v>
      </c>
      <c r="B17" s="20">
        <v>129</v>
      </c>
    </row>
    <row r="18" spans="1:2" x14ac:dyDescent="0.25">
      <c r="A18" s="20">
        <v>0.64377244989148275</v>
      </c>
      <c r="B18" s="20">
        <v>129</v>
      </c>
    </row>
    <row r="19" spans="1:2" x14ac:dyDescent="0.25">
      <c r="A19" s="20">
        <v>0.64377244989148275</v>
      </c>
      <c r="B19" s="20">
        <v>0</v>
      </c>
    </row>
    <row r="20" spans="1:2" x14ac:dyDescent="0.25">
      <c r="A20" s="20">
        <v>0.64377244989148275</v>
      </c>
      <c r="B20" s="20">
        <v>78</v>
      </c>
    </row>
    <row r="21" spans="1:2" x14ac:dyDescent="0.25">
      <c r="A21" s="20">
        <v>0.75106785820672983</v>
      </c>
      <c r="B21" s="20">
        <v>78</v>
      </c>
    </row>
    <row r="22" spans="1:2" x14ac:dyDescent="0.25">
      <c r="A22" s="20">
        <v>0.75106785820672983</v>
      </c>
      <c r="B22" s="20">
        <v>0</v>
      </c>
    </row>
    <row r="23" spans="1:2" x14ac:dyDescent="0.25">
      <c r="A23" s="20">
        <v>0.75106785820672983</v>
      </c>
      <c r="B23" s="20">
        <v>43</v>
      </c>
    </row>
    <row r="24" spans="1:2" x14ac:dyDescent="0.25">
      <c r="A24" s="20">
        <v>0.85836326652197692</v>
      </c>
      <c r="B24" s="20">
        <v>43</v>
      </c>
    </row>
    <row r="25" spans="1:2" x14ac:dyDescent="0.25">
      <c r="A25" s="20">
        <v>0.85836326652197692</v>
      </c>
      <c r="B25" s="20">
        <v>0</v>
      </c>
    </row>
    <row r="26" spans="1:2" x14ac:dyDescent="0.25">
      <c r="A26" s="20">
        <v>0.85836326652197692</v>
      </c>
      <c r="B26" s="20">
        <v>27</v>
      </c>
    </row>
    <row r="27" spans="1:2" x14ac:dyDescent="0.25">
      <c r="A27" s="20">
        <v>0.96565867483722401</v>
      </c>
      <c r="B27" s="20">
        <v>27</v>
      </c>
    </row>
    <row r="28" spans="1:2" x14ac:dyDescent="0.25">
      <c r="A28" s="20">
        <v>0.96565867483722401</v>
      </c>
      <c r="B28" s="20">
        <v>0</v>
      </c>
    </row>
    <row r="29" spans="1:2" x14ac:dyDescent="0.25">
      <c r="A29" s="20">
        <v>0.96565867483722401</v>
      </c>
      <c r="B29" s="20">
        <v>16</v>
      </c>
    </row>
    <row r="30" spans="1:2" x14ac:dyDescent="0.25">
      <c r="A30" s="20">
        <v>1.0729540831524711</v>
      </c>
      <c r="B30" s="20">
        <v>16</v>
      </c>
    </row>
    <row r="31" spans="1:2" x14ac:dyDescent="0.25">
      <c r="A31" s="20">
        <v>1.0729540831524711</v>
      </c>
      <c r="B31" s="20">
        <v>0</v>
      </c>
    </row>
    <row r="32" spans="1:2" x14ac:dyDescent="0.25">
      <c r="A32" s="20">
        <v>1.0729540831524711</v>
      </c>
      <c r="B32" s="20">
        <v>11</v>
      </c>
    </row>
    <row r="33" spans="1:2" x14ac:dyDescent="0.25">
      <c r="A33" s="20">
        <v>1.1802494914677182</v>
      </c>
      <c r="B33" s="20">
        <v>11</v>
      </c>
    </row>
    <row r="34" spans="1:2" x14ac:dyDescent="0.25">
      <c r="A34" s="20">
        <v>1.1802494914677182</v>
      </c>
      <c r="B34" s="20">
        <v>0</v>
      </c>
    </row>
    <row r="35" spans="1:2" x14ac:dyDescent="0.25">
      <c r="A35" s="20">
        <v>1.1802494914677182</v>
      </c>
      <c r="B35" s="20">
        <v>5</v>
      </c>
    </row>
    <row r="36" spans="1:2" x14ac:dyDescent="0.25">
      <c r="A36" s="20">
        <v>1.2875448997829655</v>
      </c>
      <c r="B36" s="20">
        <v>5</v>
      </c>
    </row>
    <row r="37" spans="1:2" x14ac:dyDescent="0.25">
      <c r="A37" s="20">
        <v>1.2875448997829655</v>
      </c>
      <c r="B37" s="20">
        <v>0</v>
      </c>
    </row>
    <row r="38" spans="1:2" x14ac:dyDescent="0.25">
      <c r="A38" s="20">
        <v>1.2875448997829655</v>
      </c>
      <c r="B38" s="20">
        <v>3</v>
      </c>
    </row>
    <row r="39" spans="1:2" x14ac:dyDescent="0.25">
      <c r="A39" s="20">
        <v>1.3948403080982126</v>
      </c>
      <c r="B39" s="20">
        <v>3</v>
      </c>
    </row>
    <row r="40" spans="1:2" x14ac:dyDescent="0.25">
      <c r="A40" s="20">
        <v>1.3948403080982126</v>
      </c>
      <c r="B40" s="20">
        <v>0</v>
      </c>
    </row>
    <row r="41" spans="1:2" x14ac:dyDescent="0.25">
      <c r="A41" s="20">
        <v>1.3948403080982126</v>
      </c>
      <c r="B41" s="20">
        <v>3</v>
      </c>
    </row>
    <row r="42" spans="1:2" x14ac:dyDescent="0.25">
      <c r="A42" s="20">
        <v>1.5021357164134597</v>
      </c>
      <c r="B42" s="20">
        <v>3</v>
      </c>
    </row>
    <row r="43" spans="1:2" x14ac:dyDescent="0.25">
      <c r="A43" s="20">
        <v>1.5021357164134597</v>
      </c>
      <c r="B43" s="20">
        <v>0</v>
      </c>
    </row>
    <row r="44" spans="1:2" x14ac:dyDescent="0.25">
      <c r="A44" s="20">
        <v>1.5021357164134597</v>
      </c>
      <c r="B44" s="20">
        <v>0</v>
      </c>
    </row>
    <row r="45" spans="1:2" x14ac:dyDescent="0.25">
      <c r="A45" s="20">
        <v>1.6094311247287068</v>
      </c>
      <c r="B45" s="20">
        <v>0</v>
      </c>
    </row>
    <row r="46" spans="1:2" x14ac:dyDescent="0.25">
      <c r="A46" s="20">
        <v>1.6094311247287068</v>
      </c>
      <c r="B46" s="20">
        <v>0</v>
      </c>
    </row>
    <row r="47" spans="1:2" x14ac:dyDescent="0.25">
      <c r="A47" s="20">
        <v>1.6094311247287068</v>
      </c>
      <c r="B47" s="20">
        <v>0</v>
      </c>
    </row>
    <row r="48" spans="1:2" x14ac:dyDescent="0.25">
      <c r="A48" s="20">
        <v>1.7167265330439538</v>
      </c>
      <c r="B48" s="20">
        <v>0</v>
      </c>
    </row>
    <row r="49" spans="1:2" x14ac:dyDescent="0.25">
      <c r="A49" s="20">
        <v>1.7167265330439538</v>
      </c>
      <c r="B49" s="20">
        <v>0</v>
      </c>
    </row>
    <row r="50" spans="1:2" x14ac:dyDescent="0.25">
      <c r="A50" s="20">
        <v>1.7167265330439538</v>
      </c>
      <c r="B50" s="20">
        <v>0</v>
      </c>
    </row>
    <row r="51" spans="1:2" x14ac:dyDescent="0.25">
      <c r="A51" s="20">
        <v>1.8240219413592009</v>
      </c>
      <c r="B51" s="20">
        <v>0</v>
      </c>
    </row>
    <row r="52" spans="1:2" x14ac:dyDescent="0.25">
      <c r="A52" s="20">
        <v>1.8240219413592009</v>
      </c>
      <c r="B52" s="20">
        <v>0</v>
      </c>
    </row>
    <row r="53" spans="1:2" x14ac:dyDescent="0.25">
      <c r="A53" s="20">
        <v>1.8240219413592009</v>
      </c>
      <c r="B53" s="20">
        <v>0</v>
      </c>
    </row>
    <row r="54" spans="1:2" x14ac:dyDescent="0.25">
      <c r="A54" s="20">
        <v>1.931317349674448</v>
      </c>
      <c r="B54" s="20">
        <v>0</v>
      </c>
    </row>
    <row r="55" spans="1:2" x14ac:dyDescent="0.25">
      <c r="A55" s="20">
        <v>1.931317349674448</v>
      </c>
      <c r="B55" s="20">
        <v>0</v>
      </c>
    </row>
    <row r="56" spans="1:2" x14ac:dyDescent="0.25">
      <c r="A56" s="20">
        <v>1.931317349674448</v>
      </c>
      <c r="B56" s="20">
        <v>0</v>
      </c>
    </row>
    <row r="57" spans="1:2" x14ac:dyDescent="0.25">
      <c r="A57" s="20">
        <v>2.0386127579896951</v>
      </c>
      <c r="B57" s="20">
        <v>0</v>
      </c>
    </row>
    <row r="58" spans="1:2" x14ac:dyDescent="0.25">
      <c r="A58" s="20">
        <v>2.0386127579896951</v>
      </c>
      <c r="B58" s="20">
        <v>0</v>
      </c>
    </row>
    <row r="59" spans="1:2" x14ac:dyDescent="0.25">
      <c r="A59" s="20">
        <v>2.0386127579896951</v>
      </c>
      <c r="B59" s="20">
        <v>1</v>
      </c>
    </row>
    <row r="60" spans="1:2" x14ac:dyDescent="0.25">
      <c r="A60" s="20">
        <v>2.1459081663049422</v>
      </c>
      <c r="B60" s="20">
        <v>1</v>
      </c>
    </row>
    <row r="61" spans="1:2" x14ac:dyDescent="0.25">
      <c r="A61" s="20">
        <v>2.1459081663049422</v>
      </c>
      <c r="B61" s="2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2F53-CA5B-4C51-A4B2-6FB2FEDB9F6C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1.5075376251357286</v>
      </c>
      <c r="D1" s="20">
        <v>21</v>
      </c>
    </row>
    <row r="2" spans="1:4" x14ac:dyDescent="0.25">
      <c r="A2" s="20">
        <v>0</v>
      </c>
      <c r="B2" s="20">
        <v>1</v>
      </c>
      <c r="C2" s="20">
        <v>1.5075376251357286</v>
      </c>
      <c r="D2" s="20">
        <v>1</v>
      </c>
    </row>
    <row r="3" spans="1:4" x14ac:dyDescent="0.25">
      <c r="A3" s="20">
        <v>7.0589020242541198E-2</v>
      </c>
      <c r="B3" s="20">
        <v>1</v>
      </c>
      <c r="C3" s="20">
        <v>1.4755376251357286</v>
      </c>
      <c r="D3" s="20">
        <v>6</v>
      </c>
    </row>
    <row r="4" spans="1:4" x14ac:dyDescent="0.25">
      <c r="A4" s="20">
        <v>7.0589020242541198E-2</v>
      </c>
      <c r="B4" s="20">
        <v>0</v>
      </c>
      <c r="C4" s="20">
        <v>1.5075376251357286</v>
      </c>
      <c r="D4" s="20">
        <v>1</v>
      </c>
    </row>
    <row r="5" spans="1:4" x14ac:dyDescent="0.25">
      <c r="A5" s="20">
        <v>7.0589020242541198E-2</v>
      </c>
      <c r="B5" s="20">
        <v>46</v>
      </c>
      <c r="C5" s="20">
        <v>1.5395376251357287</v>
      </c>
      <c r="D5" s="20">
        <v>6</v>
      </c>
    </row>
    <row r="6" spans="1:4" x14ac:dyDescent="0.25">
      <c r="A6" s="20">
        <v>0.1411780404850824</v>
      </c>
      <c r="B6" s="20">
        <v>46</v>
      </c>
      <c r="C6" s="20">
        <v>1.5075376251357286</v>
      </c>
      <c r="D6" s="20">
        <v>1</v>
      </c>
    </row>
    <row r="7" spans="1:4" x14ac:dyDescent="0.25">
      <c r="A7" s="20">
        <v>0.1411780404850824</v>
      </c>
      <c r="B7" s="20">
        <v>0</v>
      </c>
    </row>
    <row r="8" spans="1:4" x14ac:dyDescent="0.25">
      <c r="A8" s="20">
        <v>0.1411780404850824</v>
      </c>
      <c r="B8" s="20">
        <v>125</v>
      </c>
    </row>
    <row r="9" spans="1:4" x14ac:dyDescent="0.25">
      <c r="A9" s="20">
        <v>0.21176706072762358</v>
      </c>
      <c r="B9" s="20">
        <v>125</v>
      </c>
    </row>
    <row r="10" spans="1:4" x14ac:dyDescent="0.25">
      <c r="A10" s="20">
        <v>0.21176706072762358</v>
      </c>
      <c r="B10" s="20">
        <v>0</v>
      </c>
    </row>
    <row r="11" spans="1:4" x14ac:dyDescent="0.25">
      <c r="A11" s="20">
        <v>0.21176706072762358</v>
      </c>
      <c r="B11" s="20">
        <v>167</v>
      </c>
    </row>
    <row r="12" spans="1:4" x14ac:dyDescent="0.25">
      <c r="A12" s="20">
        <v>0.28235608097016479</v>
      </c>
      <c r="B12" s="20">
        <v>167</v>
      </c>
    </row>
    <row r="13" spans="1:4" x14ac:dyDescent="0.25">
      <c r="A13" s="20">
        <v>0.28235608097016479</v>
      </c>
      <c r="B13" s="20">
        <v>0</v>
      </c>
    </row>
    <row r="14" spans="1:4" x14ac:dyDescent="0.25">
      <c r="A14" s="20">
        <v>0.28235608097016479</v>
      </c>
      <c r="B14" s="20">
        <v>173</v>
      </c>
    </row>
    <row r="15" spans="1:4" x14ac:dyDescent="0.25">
      <c r="A15" s="20">
        <v>0.352945101212706</v>
      </c>
      <c r="B15" s="20">
        <v>173</v>
      </c>
    </row>
    <row r="16" spans="1:4" x14ac:dyDescent="0.25">
      <c r="A16" s="20">
        <v>0.352945101212706</v>
      </c>
      <c r="B16" s="20">
        <v>0</v>
      </c>
    </row>
    <row r="17" spans="1:2" x14ac:dyDescent="0.25">
      <c r="A17" s="20">
        <v>0.352945101212706</v>
      </c>
      <c r="B17" s="20">
        <v>153</v>
      </c>
    </row>
    <row r="18" spans="1:2" x14ac:dyDescent="0.25">
      <c r="A18" s="20">
        <v>0.42353412145524716</v>
      </c>
      <c r="B18" s="20">
        <v>153</v>
      </c>
    </row>
    <row r="19" spans="1:2" x14ac:dyDescent="0.25">
      <c r="A19" s="20">
        <v>0.42353412145524716</v>
      </c>
      <c r="B19" s="20">
        <v>0</v>
      </c>
    </row>
    <row r="20" spans="1:2" x14ac:dyDescent="0.25">
      <c r="A20" s="20">
        <v>0.42353412145524716</v>
      </c>
      <c r="B20" s="20">
        <v>108</v>
      </c>
    </row>
    <row r="21" spans="1:2" x14ac:dyDescent="0.25">
      <c r="A21" s="20">
        <v>0.49412314169778837</v>
      </c>
      <c r="B21" s="20">
        <v>108</v>
      </c>
    </row>
    <row r="22" spans="1:2" x14ac:dyDescent="0.25">
      <c r="A22" s="20">
        <v>0.49412314169778837</v>
      </c>
      <c r="B22" s="20">
        <v>0</v>
      </c>
    </row>
    <row r="23" spans="1:2" x14ac:dyDescent="0.25">
      <c r="A23" s="20">
        <v>0.49412314169778837</v>
      </c>
      <c r="B23" s="20">
        <v>75</v>
      </c>
    </row>
    <row r="24" spans="1:2" x14ac:dyDescent="0.25">
      <c r="A24" s="20">
        <v>0.56471216194032958</v>
      </c>
      <c r="B24" s="20">
        <v>75</v>
      </c>
    </row>
    <row r="25" spans="1:2" x14ac:dyDescent="0.25">
      <c r="A25" s="20">
        <v>0.56471216194032958</v>
      </c>
      <c r="B25" s="20">
        <v>0</v>
      </c>
    </row>
    <row r="26" spans="1:2" x14ac:dyDescent="0.25">
      <c r="A26" s="20">
        <v>0.56471216194032958</v>
      </c>
      <c r="B26" s="20">
        <v>51</v>
      </c>
    </row>
    <row r="27" spans="1:2" x14ac:dyDescent="0.25">
      <c r="A27" s="20">
        <v>0.63530118218287079</v>
      </c>
      <c r="B27" s="20">
        <v>51</v>
      </c>
    </row>
    <row r="28" spans="1:2" x14ac:dyDescent="0.25">
      <c r="A28" s="20">
        <v>0.63530118218287079</v>
      </c>
      <c r="B28" s="20">
        <v>0</v>
      </c>
    </row>
    <row r="29" spans="1:2" x14ac:dyDescent="0.25">
      <c r="A29" s="20">
        <v>0.63530118218287079</v>
      </c>
      <c r="B29" s="20">
        <v>34</v>
      </c>
    </row>
    <row r="30" spans="1:2" x14ac:dyDescent="0.25">
      <c r="A30" s="20">
        <v>0.70589020242541201</v>
      </c>
      <c r="B30" s="20">
        <v>34</v>
      </c>
    </row>
    <row r="31" spans="1:2" x14ac:dyDescent="0.25">
      <c r="A31" s="20">
        <v>0.70589020242541201</v>
      </c>
      <c r="B31" s="20">
        <v>0</v>
      </c>
    </row>
    <row r="32" spans="1:2" x14ac:dyDescent="0.25">
      <c r="A32" s="20">
        <v>0.70589020242541201</v>
      </c>
      <c r="B32" s="20">
        <v>22</v>
      </c>
    </row>
    <row r="33" spans="1:2" x14ac:dyDescent="0.25">
      <c r="A33" s="20">
        <v>0.77647922266795322</v>
      </c>
      <c r="B33" s="20">
        <v>22</v>
      </c>
    </row>
    <row r="34" spans="1:2" x14ac:dyDescent="0.25">
      <c r="A34" s="20">
        <v>0.77647922266795322</v>
      </c>
      <c r="B34" s="20">
        <v>0</v>
      </c>
    </row>
    <row r="35" spans="1:2" x14ac:dyDescent="0.25">
      <c r="A35" s="20">
        <v>0.77647922266795322</v>
      </c>
      <c r="B35" s="20">
        <v>20</v>
      </c>
    </row>
    <row r="36" spans="1:2" x14ac:dyDescent="0.25">
      <c r="A36" s="20">
        <v>0.84706824291049432</v>
      </c>
      <c r="B36" s="20">
        <v>20</v>
      </c>
    </row>
    <row r="37" spans="1:2" x14ac:dyDescent="0.25">
      <c r="A37" s="20">
        <v>0.84706824291049432</v>
      </c>
      <c r="B37" s="20">
        <v>0</v>
      </c>
    </row>
    <row r="38" spans="1:2" x14ac:dyDescent="0.25">
      <c r="A38" s="20">
        <v>0.84706824291049432</v>
      </c>
      <c r="B38" s="20">
        <v>5</v>
      </c>
    </row>
    <row r="39" spans="1:2" x14ac:dyDescent="0.25">
      <c r="A39" s="20">
        <v>0.91765726315303553</v>
      </c>
      <c r="B39" s="20">
        <v>5</v>
      </c>
    </row>
    <row r="40" spans="1:2" x14ac:dyDescent="0.25">
      <c r="A40" s="20">
        <v>0.91765726315303553</v>
      </c>
      <c r="B40" s="20">
        <v>0</v>
      </c>
    </row>
    <row r="41" spans="1:2" x14ac:dyDescent="0.25">
      <c r="A41" s="20">
        <v>0.91765726315303553</v>
      </c>
      <c r="B41" s="20">
        <v>4</v>
      </c>
    </row>
    <row r="42" spans="1:2" x14ac:dyDescent="0.25">
      <c r="A42" s="20">
        <v>0.98824628339557674</v>
      </c>
      <c r="B42" s="20">
        <v>4</v>
      </c>
    </row>
    <row r="43" spans="1:2" x14ac:dyDescent="0.25">
      <c r="A43" s="20">
        <v>0.98824628339557674</v>
      </c>
      <c r="B43" s="20">
        <v>0</v>
      </c>
    </row>
    <row r="44" spans="1:2" x14ac:dyDescent="0.25">
      <c r="A44" s="20">
        <v>0.98824628339557674</v>
      </c>
      <c r="B44" s="20">
        <v>8</v>
      </c>
    </row>
    <row r="45" spans="1:2" x14ac:dyDescent="0.25">
      <c r="A45" s="20">
        <v>1.058835303638118</v>
      </c>
      <c r="B45" s="20">
        <v>8</v>
      </c>
    </row>
    <row r="46" spans="1:2" x14ac:dyDescent="0.25">
      <c r="A46" s="20">
        <v>1.058835303638118</v>
      </c>
      <c r="B46" s="20">
        <v>0</v>
      </c>
    </row>
    <row r="47" spans="1:2" x14ac:dyDescent="0.25">
      <c r="A47" s="20">
        <v>1.058835303638118</v>
      </c>
      <c r="B47" s="20">
        <v>0</v>
      </c>
    </row>
    <row r="48" spans="1:2" x14ac:dyDescent="0.25">
      <c r="A48" s="20">
        <v>1.1294243238806592</v>
      </c>
      <c r="B48" s="20">
        <v>0</v>
      </c>
    </row>
    <row r="49" spans="1:2" x14ac:dyDescent="0.25">
      <c r="A49" s="20">
        <v>1.1294243238806592</v>
      </c>
      <c r="B49" s="20">
        <v>0</v>
      </c>
    </row>
    <row r="50" spans="1:2" x14ac:dyDescent="0.25">
      <c r="A50" s="20">
        <v>1.1294243238806592</v>
      </c>
      <c r="B50" s="20">
        <v>2</v>
      </c>
    </row>
    <row r="51" spans="1:2" x14ac:dyDescent="0.25">
      <c r="A51" s="20">
        <v>1.2000133441232004</v>
      </c>
      <c r="B51" s="20">
        <v>2</v>
      </c>
    </row>
    <row r="52" spans="1:2" x14ac:dyDescent="0.25">
      <c r="A52" s="20">
        <v>1.2000133441232004</v>
      </c>
      <c r="B52" s="20">
        <v>0</v>
      </c>
    </row>
    <row r="53" spans="1:2" x14ac:dyDescent="0.25">
      <c r="A53" s="20">
        <v>1.2000133441232004</v>
      </c>
      <c r="B53" s="20">
        <v>4</v>
      </c>
    </row>
    <row r="54" spans="1:2" x14ac:dyDescent="0.25">
      <c r="A54" s="20">
        <v>1.2706023643657416</v>
      </c>
      <c r="B54" s="20">
        <v>4</v>
      </c>
    </row>
    <row r="55" spans="1:2" x14ac:dyDescent="0.25">
      <c r="A55" s="20">
        <v>1.2706023643657416</v>
      </c>
      <c r="B55" s="20">
        <v>0</v>
      </c>
    </row>
    <row r="56" spans="1:2" x14ac:dyDescent="0.25">
      <c r="A56" s="20">
        <v>1.2706023643657416</v>
      </c>
      <c r="B56" s="20">
        <v>2</v>
      </c>
    </row>
    <row r="57" spans="1:2" x14ac:dyDescent="0.25">
      <c r="A57" s="20">
        <v>1.3411913846082828</v>
      </c>
      <c r="B57" s="20">
        <v>2</v>
      </c>
    </row>
    <row r="58" spans="1:2" x14ac:dyDescent="0.25">
      <c r="A58" s="20">
        <v>1.3411913846082828</v>
      </c>
      <c r="B58" s="20">
        <v>0</v>
      </c>
    </row>
    <row r="59" spans="1:2" x14ac:dyDescent="0.25">
      <c r="A59" s="20">
        <v>1.3411913846082828</v>
      </c>
      <c r="B59" s="20">
        <v>0</v>
      </c>
    </row>
    <row r="60" spans="1:2" x14ac:dyDescent="0.25">
      <c r="A60" s="20">
        <v>1.411780404850824</v>
      </c>
      <c r="B60" s="20">
        <v>0</v>
      </c>
    </row>
    <row r="61" spans="1:2" x14ac:dyDescent="0.25">
      <c r="A61" s="20">
        <v>1.411780404850824</v>
      </c>
      <c r="B61" s="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EBE3-0951-43B6-BD55-B0DAB2725E00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1.0295428042070287</v>
      </c>
      <c r="D1" s="20">
        <v>28</v>
      </c>
    </row>
    <row r="2" spans="1:4" x14ac:dyDescent="0.25">
      <c r="A2" s="20">
        <v>0</v>
      </c>
      <c r="B2" s="20">
        <v>2</v>
      </c>
      <c r="C2" s="20">
        <v>1.0295428042070287</v>
      </c>
      <c r="D2" s="20">
        <v>8</v>
      </c>
    </row>
    <row r="3" spans="1:4" x14ac:dyDescent="0.25">
      <c r="A3" s="20">
        <v>7.0975950988356989E-2</v>
      </c>
      <c r="B3" s="20">
        <v>2</v>
      </c>
      <c r="C3" s="20">
        <v>0.99754280420702868</v>
      </c>
      <c r="D3" s="20">
        <v>13</v>
      </c>
    </row>
    <row r="4" spans="1:4" x14ac:dyDescent="0.25">
      <c r="A4" s="20">
        <v>7.0975950988356989E-2</v>
      </c>
      <c r="B4" s="20">
        <v>0</v>
      </c>
      <c r="C4" s="20">
        <v>1.0295428042070287</v>
      </c>
      <c r="D4" s="20">
        <v>8</v>
      </c>
    </row>
    <row r="5" spans="1:4" x14ac:dyDescent="0.25">
      <c r="A5" s="20">
        <v>7.0975950988356989E-2</v>
      </c>
      <c r="B5" s="20">
        <v>29</v>
      </c>
      <c r="C5" s="20">
        <v>1.0615428042070287</v>
      </c>
      <c r="D5" s="20">
        <v>13</v>
      </c>
    </row>
    <row r="6" spans="1:4" x14ac:dyDescent="0.25">
      <c r="A6" s="20">
        <v>0.14195190197671398</v>
      </c>
      <c r="B6" s="20">
        <v>29</v>
      </c>
      <c r="C6" s="20">
        <v>1.0295428042070287</v>
      </c>
      <c r="D6" s="20">
        <v>8</v>
      </c>
    </row>
    <row r="7" spans="1:4" x14ac:dyDescent="0.25">
      <c r="A7" s="20">
        <v>0.14195190197671398</v>
      </c>
      <c r="B7" s="20">
        <v>0</v>
      </c>
    </row>
    <row r="8" spans="1:4" x14ac:dyDescent="0.25">
      <c r="A8" s="20">
        <v>0.14195190197671398</v>
      </c>
      <c r="B8" s="20">
        <v>129</v>
      </c>
    </row>
    <row r="9" spans="1:4" x14ac:dyDescent="0.25">
      <c r="A9" s="20">
        <v>0.21292785296507097</v>
      </c>
      <c r="B9" s="20">
        <v>129</v>
      </c>
    </row>
    <row r="10" spans="1:4" x14ac:dyDescent="0.25">
      <c r="A10" s="20">
        <v>0.21292785296507097</v>
      </c>
      <c r="B10" s="20">
        <v>0</v>
      </c>
    </row>
    <row r="11" spans="1:4" x14ac:dyDescent="0.25">
      <c r="A11" s="20">
        <v>0.21292785296507097</v>
      </c>
      <c r="B11" s="20">
        <v>186</v>
      </c>
    </row>
    <row r="12" spans="1:4" x14ac:dyDescent="0.25">
      <c r="A12" s="20">
        <v>0.28390380395342796</v>
      </c>
      <c r="B12" s="20">
        <v>186</v>
      </c>
    </row>
    <row r="13" spans="1:4" x14ac:dyDescent="0.25">
      <c r="A13" s="20">
        <v>0.28390380395342796</v>
      </c>
      <c r="B13" s="20">
        <v>0</v>
      </c>
    </row>
    <row r="14" spans="1:4" x14ac:dyDescent="0.25">
      <c r="A14" s="20">
        <v>0.28390380395342796</v>
      </c>
      <c r="B14" s="20">
        <v>165</v>
      </c>
    </row>
    <row r="15" spans="1:4" x14ac:dyDescent="0.25">
      <c r="A15" s="20">
        <v>0.35487975494178492</v>
      </c>
      <c r="B15" s="20">
        <v>165</v>
      </c>
    </row>
    <row r="16" spans="1:4" x14ac:dyDescent="0.25">
      <c r="A16" s="20">
        <v>0.35487975494178492</v>
      </c>
      <c r="B16" s="20">
        <v>0</v>
      </c>
    </row>
    <row r="17" spans="1:2" x14ac:dyDescent="0.25">
      <c r="A17" s="20">
        <v>0.35487975494178492</v>
      </c>
      <c r="B17" s="20">
        <v>146</v>
      </c>
    </row>
    <row r="18" spans="1:2" x14ac:dyDescent="0.25">
      <c r="A18" s="20">
        <v>0.42585570593014194</v>
      </c>
      <c r="B18" s="20">
        <v>146</v>
      </c>
    </row>
    <row r="19" spans="1:2" x14ac:dyDescent="0.25">
      <c r="A19" s="20">
        <v>0.42585570593014194</v>
      </c>
      <c r="B19" s="20">
        <v>0</v>
      </c>
    </row>
    <row r="20" spans="1:2" x14ac:dyDescent="0.25">
      <c r="A20" s="20">
        <v>0.42585570593014194</v>
      </c>
      <c r="B20" s="20">
        <v>108</v>
      </c>
    </row>
    <row r="21" spans="1:2" x14ac:dyDescent="0.25">
      <c r="A21" s="20">
        <v>0.49683165691849895</v>
      </c>
      <c r="B21" s="20">
        <v>108</v>
      </c>
    </row>
    <row r="22" spans="1:2" x14ac:dyDescent="0.25">
      <c r="A22" s="20">
        <v>0.49683165691849895</v>
      </c>
      <c r="B22" s="20">
        <v>0</v>
      </c>
    </row>
    <row r="23" spans="1:2" x14ac:dyDescent="0.25">
      <c r="A23" s="20">
        <v>0.49683165691849895</v>
      </c>
      <c r="B23" s="20">
        <v>76</v>
      </c>
    </row>
    <row r="24" spans="1:2" x14ac:dyDescent="0.25">
      <c r="A24" s="20">
        <v>0.56780760790685592</v>
      </c>
      <c r="B24" s="20">
        <v>76</v>
      </c>
    </row>
    <row r="25" spans="1:2" x14ac:dyDescent="0.25">
      <c r="A25" s="20">
        <v>0.56780760790685592</v>
      </c>
      <c r="B25" s="20">
        <v>0</v>
      </c>
    </row>
    <row r="26" spans="1:2" x14ac:dyDescent="0.25">
      <c r="A26" s="20">
        <v>0.56780760790685592</v>
      </c>
      <c r="B26" s="20">
        <v>70</v>
      </c>
    </row>
    <row r="27" spans="1:2" x14ac:dyDescent="0.25">
      <c r="A27" s="20">
        <v>0.63878355889521288</v>
      </c>
      <c r="B27" s="20">
        <v>70</v>
      </c>
    </row>
    <row r="28" spans="1:2" x14ac:dyDescent="0.25">
      <c r="A28" s="20">
        <v>0.63878355889521288</v>
      </c>
      <c r="B28" s="20">
        <v>0</v>
      </c>
    </row>
    <row r="29" spans="1:2" x14ac:dyDescent="0.25">
      <c r="A29" s="20">
        <v>0.63878355889521288</v>
      </c>
      <c r="B29" s="20">
        <v>32</v>
      </c>
    </row>
    <row r="30" spans="1:2" x14ac:dyDescent="0.25">
      <c r="A30" s="20">
        <v>0.70975950988356984</v>
      </c>
      <c r="B30" s="20">
        <v>32</v>
      </c>
    </row>
    <row r="31" spans="1:2" x14ac:dyDescent="0.25">
      <c r="A31" s="20">
        <v>0.70975950988356984</v>
      </c>
      <c r="B31" s="20">
        <v>0</v>
      </c>
    </row>
    <row r="32" spans="1:2" x14ac:dyDescent="0.25">
      <c r="A32" s="20">
        <v>0.70975950988356984</v>
      </c>
      <c r="B32" s="20">
        <v>15</v>
      </c>
    </row>
    <row r="33" spans="1:2" x14ac:dyDescent="0.25">
      <c r="A33" s="20">
        <v>0.78073546087192691</v>
      </c>
      <c r="B33" s="20">
        <v>15</v>
      </c>
    </row>
    <row r="34" spans="1:2" x14ac:dyDescent="0.25">
      <c r="A34" s="20">
        <v>0.78073546087192691</v>
      </c>
      <c r="B34" s="20">
        <v>0</v>
      </c>
    </row>
    <row r="35" spans="1:2" x14ac:dyDescent="0.25">
      <c r="A35" s="20">
        <v>0.78073546087192691</v>
      </c>
      <c r="B35" s="20">
        <v>15</v>
      </c>
    </row>
    <row r="36" spans="1:2" x14ac:dyDescent="0.25">
      <c r="A36" s="20">
        <v>0.85171141186028387</v>
      </c>
      <c r="B36" s="20">
        <v>15</v>
      </c>
    </row>
    <row r="37" spans="1:2" x14ac:dyDescent="0.25">
      <c r="A37" s="20">
        <v>0.85171141186028387</v>
      </c>
      <c r="B37" s="20">
        <v>0</v>
      </c>
    </row>
    <row r="38" spans="1:2" x14ac:dyDescent="0.25">
      <c r="A38" s="20">
        <v>0.85171141186028387</v>
      </c>
      <c r="B38" s="20">
        <v>6</v>
      </c>
    </row>
    <row r="39" spans="1:2" x14ac:dyDescent="0.25">
      <c r="A39" s="20">
        <v>0.92268736284864084</v>
      </c>
      <c r="B39" s="20">
        <v>6</v>
      </c>
    </row>
    <row r="40" spans="1:2" x14ac:dyDescent="0.25">
      <c r="A40" s="20">
        <v>0.92268736284864084</v>
      </c>
      <c r="B40" s="20">
        <v>0</v>
      </c>
    </row>
    <row r="41" spans="1:2" x14ac:dyDescent="0.25">
      <c r="A41" s="20">
        <v>0.92268736284864084</v>
      </c>
      <c r="B41" s="20">
        <v>6</v>
      </c>
    </row>
    <row r="42" spans="1:2" x14ac:dyDescent="0.25">
      <c r="A42" s="20">
        <v>0.99366331383699791</v>
      </c>
      <c r="B42" s="20">
        <v>6</v>
      </c>
    </row>
    <row r="43" spans="1:2" x14ac:dyDescent="0.25">
      <c r="A43" s="20">
        <v>0.99366331383699791</v>
      </c>
      <c r="B43" s="20">
        <v>0</v>
      </c>
    </row>
    <row r="44" spans="1:2" x14ac:dyDescent="0.25">
      <c r="A44" s="20">
        <v>0.99366331383699791</v>
      </c>
      <c r="B44" s="20">
        <v>7</v>
      </c>
    </row>
    <row r="45" spans="1:2" x14ac:dyDescent="0.25">
      <c r="A45" s="20">
        <v>1.0646392648253549</v>
      </c>
      <c r="B45" s="20">
        <v>7</v>
      </c>
    </row>
    <row r="46" spans="1:2" x14ac:dyDescent="0.25">
      <c r="A46" s="20">
        <v>1.0646392648253549</v>
      </c>
      <c r="B46" s="20">
        <v>0</v>
      </c>
    </row>
    <row r="47" spans="1:2" x14ac:dyDescent="0.25">
      <c r="A47" s="20">
        <v>1.0646392648253549</v>
      </c>
      <c r="B47" s="20">
        <v>4</v>
      </c>
    </row>
    <row r="48" spans="1:2" x14ac:dyDescent="0.25">
      <c r="A48" s="20">
        <v>1.1356152158137118</v>
      </c>
      <c r="B48" s="20">
        <v>4</v>
      </c>
    </row>
    <row r="49" spans="1:2" x14ac:dyDescent="0.25">
      <c r="A49" s="20">
        <v>1.1356152158137118</v>
      </c>
      <c r="B49" s="20">
        <v>0</v>
      </c>
    </row>
    <row r="50" spans="1:2" x14ac:dyDescent="0.25">
      <c r="A50" s="20">
        <v>1.1356152158137118</v>
      </c>
      <c r="B50" s="20">
        <v>1</v>
      </c>
    </row>
    <row r="51" spans="1:2" x14ac:dyDescent="0.25">
      <c r="A51" s="20">
        <v>1.2065911668020688</v>
      </c>
      <c r="B51" s="20">
        <v>1</v>
      </c>
    </row>
    <row r="52" spans="1:2" x14ac:dyDescent="0.25">
      <c r="A52" s="20">
        <v>1.2065911668020688</v>
      </c>
      <c r="B52" s="20">
        <v>0</v>
      </c>
    </row>
    <row r="53" spans="1:2" x14ac:dyDescent="0.25">
      <c r="A53" s="20">
        <v>1.2065911668020688</v>
      </c>
      <c r="B53" s="20">
        <v>1</v>
      </c>
    </row>
    <row r="54" spans="1:2" x14ac:dyDescent="0.25">
      <c r="A54" s="20">
        <v>1.2775671177904258</v>
      </c>
      <c r="B54" s="20">
        <v>1</v>
      </c>
    </row>
    <row r="55" spans="1:2" x14ac:dyDescent="0.25">
      <c r="A55" s="20">
        <v>1.2775671177904258</v>
      </c>
      <c r="B55" s="20">
        <v>0</v>
      </c>
    </row>
    <row r="56" spans="1:2" x14ac:dyDescent="0.25">
      <c r="A56" s="20">
        <v>1.2775671177904258</v>
      </c>
      <c r="B56" s="20">
        <v>2</v>
      </c>
    </row>
    <row r="57" spans="1:2" x14ac:dyDescent="0.25">
      <c r="A57" s="20">
        <v>1.3485430687787827</v>
      </c>
      <c r="B57" s="20">
        <v>2</v>
      </c>
    </row>
    <row r="58" spans="1:2" x14ac:dyDescent="0.25">
      <c r="A58" s="20">
        <v>1.3485430687787827</v>
      </c>
      <c r="B58" s="20">
        <v>0</v>
      </c>
    </row>
    <row r="59" spans="1:2" x14ac:dyDescent="0.25">
      <c r="A59" s="20">
        <v>1.3485430687787827</v>
      </c>
      <c r="B59" s="20">
        <v>0</v>
      </c>
    </row>
    <row r="60" spans="1:2" x14ac:dyDescent="0.25">
      <c r="A60" s="20">
        <v>1.4195190197671397</v>
      </c>
      <c r="B60" s="20">
        <v>0</v>
      </c>
    </row>
    <row r="61" spans="1:2" x14ac:dyDescent="0.25">
      <c r="A61" s="20">
        <v>1.4195190197671397</v>
      </c>
      <c r="B61" s="2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FCDF-29DA-4EFB-812B-9936874432BF}">
  <dimension ref="A1:X116"/>
  <sheetViews>
    <sheetView workbookViewId="0">
      <selection activeCell="P1" sqref="P1"/>
    </sheetView>
  </sheetViews>
  <sheetFormatPr baseColWidth="10" defaultRowHeight="15" x14ac:dyDescent="0.25"/>
  <cols>
    <col min="2" max="2" width="37.28515625" bestFit="1" customWidth="1"/>
    <col min="8" max="8" width="38.5703125" bestFit="1" customWidth="1"/>
    <col min="15" max="15" width="38.28515625" bestFit="1" customWidth="1"/>
    <col min="20" max="20" width="38.28515625" bestFit="1" customWidth="1"/>
    <col min="24" max="24" width="38.28515625" bestFit="1" customWidth="1"/>
  </cols>
  <sheetData>
    <row r="1" spans="1:24" x14ac:dyDescent="0.25">
      <c r="A1" t="s">
        <v>212</v>
      </c>
      <c r="B1" t="s">
        <v>153</v>
      </c>
      <c r="G1" t="s">
        <v>213</v>
      </c>
      <c r="H1" t="s">
        <v>153</v>
      </c>
      <c r="N1" t="s">
        <v>242</v>
      </c>
      <c r="O1" t="s">
        <v>153</v>
      </c>
      <c r="S1" t="s">
        <v>284</v>
      </c>
      <c r="T1" t="s">
        <v>153</v>
      </c>
      <c r="X1" t="s">
        <v>328</v>
      </c>
    </row>
    <row r="2" spans="1:24" x14ac:dyDescent="0.25">
      <c r="B2" t="s">
        <v>154</v>
      </c>
      <c r="H2" t="s">
        <v>154</v>
      </c>
      <c r="O2" t="s">
        <v>243</v>
      </c>
      <c r="T2" t="s">
        <v>154</v>
      </c>
      <c r="X2" t="s">
        <v>329</v>
      </c>
    </row>
    <row r="3" spans="1:24" x14ac:dyDescent="0.25">
      <c r="B3" t="s">
        <v>155</v>
      </c>
      <c r="C3" t="str">
        <f>MID(B3,5,10)</f>
        <v xml:space="preserve"> -1.412219</v>
      </c>
      <c r="D3" t="str">
        <f>MID(B3,15,10)</f>
        <v xml:space="preserve">  0.460544</v>
      </c>
      <c r="E3" s="73">
        <v>-1.4122189999999999</v>
      </c>
      <c r="F3" s="73">
        <v>0.46054400000000001</v>
      </c>
      <c r="H3" t="s">
        <v>172</v>
      </c>
      <c r="I3" t="str">
        <f>MID(H3,5,10)</f>
        <v xml:space="preserve"> -1.281550</v>
      </c>
      <c r="J3" t="str">
        <f>MID(H3,15,10)</f>
        <v xml:space="preserve">  0.663312</v>
      </c>
      <c r="K3" s="73">
        <v>-1.28155</v>
      </c>
      <c r="L3" s="73">
        <v>0.66331200000000001</v>
      </c>
      <c r="O3" t="s">
        <v>244</v>
      </c>
      <c r="P3" t="str">
        <f>MID(O3,5,10)</f>
        <v xml:space="preserve"> -1.559368</v>
      </c>
      <c r="Q3" t="str">
        <f>MID(O3,15,10)</f>
        <v xml:space="preserve">  0.366097</v>
      </c>
      <c r="T3" t="s">
        <v>285</v>
      </c>
      <c r="U3" t="str">
        <f>MID(T3,5,10)</f>
        <v xml:space="preserve"> -1.718201</v>
      </c>
      <c r="V3" t="str">
        <f>MID(T3,15,10)</f>
        <v xml:space="preserve"> -0.916669</v>
      </c>
      <c r="X3" t="s">
        <v>330</v>
      </c>
    </row>
    <row r="4" spans="1:24" x14ac:dyDescent="0.25">
      <c r="B4" t="s">
        <v>156</v>
      </c>
      <c r="C4" t="str">
        <f>MID(B4,5,10)</f>
        <v xml:space="preserve"> -7.752818</v>
      </c>
      <c r="D4" t="str">
        <f>MID(B4,15,10)</f>
        <v xml:space="preserve"> -0.957726</v>
      </c>
      <c r="E4" s="73">
        <v>-7.7528180000000004</v>
      </c>
      <c r="F4" s="73">
        <v>-0.95772599999999997</v>
      </c>
      <c r="H4" t="s">
        <v>173</v>
      </c>
      <c r="I4" t="str">
        <f>MID(H4,5,10)</f>
        <v xml:space="preserve"> -6.826774</v>
      </c>
      <c r="J4" t="str">
        <f>MID(H4,15,10)</f>
        <v xml:space="preserve"> -0.652159</v>
      </c>
      <c r="K4" s="73">
        <v>-6.8267740000000003</v>
      </c>
      <c r="L4" s="73">
        <v>-0.65215900000000004</v>
      </c>
      <c r="O4" t="s">
        <v>245</v>
      </c>
      <c r="P4" t="str">
        <f>MID(O4,5,10)</f>
        <v xml:space="preserve"> -8.570685</v>
      </c>
      <c r="Q4" t="str">
        <f>MID(O4,15,10)</f>
        <v xml:space="preserve"> -0.397733</v>
      </c>
      <c r="T4" t="s">
        <v>286</v>
      </c>
      <c r="U4" t="str">
        <f>MID(T4,5,10)</f>
        <v xml:space="preserve"> -1.755959</v>
      </c>
      <c r="V4" t="str">
        <f>MID(T4,15,10)</f>
        <v xml:space="preserve"> -1.047489</v>
      </c>
      <c r="X4" t="s">
        <v>331</v>
      </c>
    </row>
    <row r="5" spans="1:24" x14ac:dyDescent="0.25">
      <c r="B5" t="s">
        <v>157</v>
      </c>
      <c r="C5" t="str">
        <f>MID(B5,5,10)</f>
        <v xml:space="preserve"> -2.425034</v>
      </c>
      <c r="D5" t="str">
        <f>MID(B5,15,10)</f>
        <v xml:space="preserve">  2.793648</v>
      </c>
      <c r="E5" s="73">
        <v>-2.4250340000000001</v>
      </c>
      <c r="F5" s="73">
        <v>2.7936480000000001</v>
      </c>
      <c r="H5" t="s">
        <v>174</v>
      </c>
      <c r="I5" t="str">
        <f>MID(H5,5,10)</f>
        <v xml:space="preserve"> -2.433134</v>
      </c>
      <c r="J5" t="str">
        <f>MID(H5,15,10)</f>
        <v xml:space="preserve">  1.480427</v>
      </c>
      <c r="K5" s="73">
        <v>-2.4331339999999999</v>
      </c>
      <c r="L5" s="73">
        <v>1.4804269999999999</v>
      </c>
      <c r="O5" t="s">
        <v>246</v>
      </c>
      <c r="P5" t="str">
        <f>MID(O5,5,10)</f>
        <v xml:space="preserve"> -1.932578</v>
      </c>
      <c r="Q5" t="str">
        <f>MID(O5,15,10)</f>
        <v xml:space="preserve">  1.468486</v>
      </c>
      <c r="T5" t="s">
        <v>287</v>
      </c>
      <c r="U5" t="str">
        <f>MID(T5,5,10)</f>
        <v xml:space="preserve"> -9.755827</v>
      </c>
      <c r="V5" t="str">
        <f>MID(T5,15,10)</f>
        <v xml:space="preserve">  0.349982</v>
      </c>
      <c r="X5" t="s">
        <v>332</v>
      </c>
    </row>
    <row r="6" spans="1:24" x14ac:dyDescent="0.25">
      <c r="C6" t="str">
        <f>MID(B6,5,10)</f>
        <v/>
      </c>
      <c r="D6" t="str">
        <f>MID(B6,15,10)</f>
        <v/>
      </c>
      <c r="E6" t="s">
        <v>326</v>
      </c>
      <c r="F6" t="s">
        <v>326</v>
      </c>
      <c r="I6" t="str">
        <f>MID(H6,5,10)</f>
        <v/>
      </c>
      <c r="J6" t="str">
        <f>MID(H6,15,10)</f>
        <v/>
      </c>
      <c r="K6" t="s">
        <v>326</v>
      </c>
      <c r="L6" t="s">
        <v>326</v>
      </c>
      <c r="P6" t="str">
        <f>MID(O6,5,10)</f>
        <v/>
      </c>
      <c r="Q6" t="str">
        <f>MID(O6,15,10)</f>
        <v/>
      </c>
      <c r="U6" t="str">
        <f>MID(T6,5,10)</f>
        <v/>
      </c>
      <c r="V6" t="str">
        <f>MID(T6,15,10)</f>
        <v/>
      </c>
      <c r="X6" t="s">
        <v>333</v>
      </c>
    </row>
    <row r="7" spans="1:24" x14ac:dyDescent="0.25">
      <c r="B7" t="s">
        <v>184</v>
      </c>
      <c r="C7" t="str">
        <f>MID(B7,5,10)</f>
        <v/>
      </c>
      <c r="D7" t="str">
        <f>MID(B7,15,10)</f>
        <v/>
      </c>
      <c r="E7" t="s">
        <v>326</v>
      </c>
      <c r="F7" t="s">
        <v>326</v>
      </c>
      <c r="H7" t="s">
        <v>184</v>
      </c>
      <c r="I7" t="str">
        <f>MID(H7,5,10)</f>
        <v/>
      </c>
      <c r="J7" t="str">
        <f>MID(H7,15,10)</f>
        <v/>
      </c>
      <c r="K7" t="s">
        <v>326</v>
      </c>
      <c r="L7" t="s">
        <v>326</v>
      </c>
      <c r="O7" t="s">
        <v>184</v>
      </c>
      <c r="P7" t="str">
        <f>MID(O7,5,10)</f>
        <v/>
      </c>
      <c r="Q7" t="str">
        <f>MID(O7,15,10)</f>
        <v/>
      </c>
      <c r="T7" t="s">
        <v>184</v>
      </c>
      <c r="U7" t="str">
        <f>MID(T7,5,10)</f>
        <v/>
      </c>
      <c r="V7" t="str">
        <f>MID(T7,15,10)</f>
        <v/>
      </c>
      <c r="X7" t="s">
        <v>334</v>
      </c>
    </row>
    <row r="8" spans="1:24" x14ac:dyDescent="0.25">
      <c r="B8" t="s">
        <v>160</v>
      </c>
      <c r="H8" t="s">
        <v>214</v>
      </c>
      <c r="O8" t="s">
        <v>247</v>
      </c>
      <c r="T8" t="s">
        <v>288</v>
      </c>
      <c r="X8" t="s">
        <v>335</v>
      </c>
    </row>
    <row r="9" spans="1:24" x14ac:dyDescent="0.25">
      <c r="B9" t="s">
        <v>185</v>
      </c>
      <c r="C9" t="str">
        <f>MID(B9,6,10)</f>
        <v xml:space="preserve">  0.232351</v>
      </c>
      <c r="D9" t="str">
        <f>MID(B9,19,10)</f>
        <v>-1.1283028</v>
      </c>
      <c r="E9" s="73">
        <v>0.232351</v>
      </c>
      <c r="F9" s="73">
        <v>-1.1283027999999999</v>
      </c>
      <c r="H9" t="s">
        <v>215</v>
      </c>
      <c r="I9" t="str">
        <f>MID(H9,6,10)</f>
        <v xml:space="preserve">  0.380012</v>
      </c>
      <c r="J9" t="str">
        <f>MID(H9,19,10)</f>
        <v>-0.7329120</v>
      </c>
      <c r="K9" s="73">
        <v>0.38001200000000002</v>
      </c>
      <c r="L9" s="73">
        <v>-0.73291200000000001</v>
      </c>
      <c r="O9" t="s">
        <v>248</v>
      </c>
      <c r="P9" t="str">
        <f>MID(O9,6,10)</f>
        <v xml:space="preserve">  0.368380</v>
      </c>
      <c r="Q9" t="str">
        <f>MID(O9,19,10)</f>
        <v xml:space="preserve"> -0.947136</v>
      </c>
      <c r="T9" t="s">
        <v>289</v>
      </c>
      <c r="U9" t="str">
        <f>MID(T9,6,10)</f>
        <v xml:space="preserve">  0.289964</v>
      </c>
      <c r="V9" t="str">
        <f>MID(T9,19,10)</f>
        <v>-0.1690112</v>
      </c>
      <c r="X9" t="s">
        <v>336</v>
      </c>
    </row>
    <row r="10" spans="1:24" x14ac:dyDescent="0.25">
      <c r="B10" t="s">
        <v>186</v>
      </c>
      <c r="C10" t="str">
        <f t="shared" ref="C10:C35" si="0">MID(B10,6,10)</f>
        <v xml:space="preserve">  1.233651</v>
      </c>
      <c r="D10" t="str">
        <f t="shared" ref="D10:D35" si="1">MID(B10,19,10)</f>
        <v xml:space="preserve"> 0.5818637</v>
      </c>
      <c r="E10" s="73">
        <v>1.2336510000000001</v>
      </c>
      <c r="F10" s="73">
        <v>0.58186369999999998</v>
      </c>
      <c r="H10" t="s">
        <v>216</v>
      </c>
      <c r="I10" t="str">
        <f t="shared" ref="I10:I35" si="2">MID(H10,6,10)</f>
        <v xml:space="preserve">  1.498929</v>
      </c>
      <c r="J10" t="str">
        <f t="shared" ref="J10:J35" si="3">MID(H10,19,10)</f>
        <v xml:space="preserve"> 0.8319956</v>
      </c>
      <c r="K10" s="73">
        <v>1.498929</v>
      </c>
      <c r="L10" s="73">
        <v>0.83199559999999995</v>
      </c>
      <c r="O10" t="s">
        <v>249</v>
      </c>
      <c r="P10" t="str">
        <f t="shared" ref="P10:P35" si="4">MID(O10,6,10)</f>
        <v xml:space="preserve">  2.259684</v>
      </c>
      <c r="Q10" t="str">
        <f t="shared" ref="Q10:Q35" si="5">MID(O10,19,10)</f>
        <v xml:space="preserve">  1.523361</v>
      </c>
      <c r="T10" t="s">
        <v>290</v>
      </c>
      <c r="U10" t="str">
        <f t="shared" ref="U10:U35" si="6">MID(T10,6,10)</f>
        <v xml:space="preserve">  1.720150</v>
      </c>
      <c r="V10" t="str">
        <f t="shared" ref="V10:V35" si="7">MID(T10,19,10)</f>
        <v xml:space="preserve"> 0.5605522</v>
      </c>
      <c r="X10" t="s">
        <v>337</v>
      </c>
    </row>
    <row r="11" spans="1:24" x14ac:dyDescent="0.25">
      <c r="B11" t="s">
        <v>187</v>
      </c>
      <c r="C11" t="str">
        <f t="shared" si="0"/>
        <v xml:space="preserve">  0.374363</v>
      </c>
      <c r="D11" t="str">
        <f t="shared" si="1"/>
        <v xml:space="preserve"> 0.5863407</v>
      </c>
      <c r="E11" s="73">
        <v>0.374363</v>
      </c>
      <c r="F11" s="73">
        <v>0.58634070000000005</v>
      </c>
      <c r="H11" t="s">
        <v>217</v>
      </c>
      <c r="I11" t="str">
        <f t="shared" si="2"/>
        <v xml:space="preserve"> -0.010974</v>
      </c>
      <c r="J11" t="str">
        <f t="shared" si="3"/>
        <v xml:space="preserve"> 0.7358839</v>
      </c>
      <c r="K11" s="73">
        <v>-1.0973999999999999E-2</v>
      </c>
      <c r="L11" s="73">
        <v>0.73588390000000004</v>
      </c>
      <c r="O11" t="s">
        <v>250</v>
      </c>
      <c r="P11" t="str">
        <f t="shared" si="4"/>
        <v xml:space="preserve"> -0.711192</v>
      </c>
      <c r="Q11" t="str">
        <f t="shared" si="5"/>
        <v xml:space="preserve">  0.761985</v>
      </c>
      <c r="T11" t="s">
        <v>291</v>
      </c>
      <c r="U11" t="str">
        <f t="shared" si="6"/>
        <v xml:space="preserve"> -0.589284</v>
      </c>
      <c r="V11" t="str">
        <f t="shared" si="7"/>
        <v>-0.7967201</v>
      </c>
      <c r="X11" t="s">
        <v>338</v>
      </c>
    </row>
    <row r="12" spans="1:24" x14ac:dyDescent="0.25">
      <c r="B12" t="s">
        <v>188</v>
      </c>
      <c r="C12" t="str">
        <f t="shared" si="0"/>
        <v xml:space="preserve"> -0.764059</v>
      </c>
      <c r="D12" t="str">
        <f t="shared" si="1"/>
        <v>-1.4348782</v>
      </c>
      <c r="E12" s="73">
        <v>-0.76405900000000004</v>
      </c>
      <c r="F12" s="73">
        <v>-1.4348782</v>
      </c>
      <c r="H12" t="s">
        <v>218</v>
      </c>
      <c r="I12" t="str">
        <f t="shared" si="2"/>
        <v xml:space="preserve"> -1.377895</v>
      </c>
      <c r="J12" t="str">
        <f t="shared" si="3"/>
        <v>-1.1503192</v>
      </c>
      <c r="K12" s="73">
        <v>-1.3778950000000001</v>
      </c>
      <c r="L12" s="73">
        <v>-1.1503192</v>
      </c>
      <c r="O12" t="s">
        <v>251</v>
      </c>
      <c r="P12" t="str">
        <f t="shared" si="4"/>
        <v xml:space="preserve"> -1.601711</v>
      </c>
      <c r="Q12" t="str">
        <f t="shared" si="5"/>
        <v xml:space="preserve"> -1.516528</v>
      </c>
      <c r="T12" t="s">
        <v>292</v>
      </c>
      <c r="U12" t="str">
        <f t="shared" si="6"/>
        <v xml:space="preserve"> -1.139189</v>
      </c>
      <c r="V12" t="str">
        <f t="shared" si="7"/>
        <v xml:space="preserve"> 1.2322721</v>
      </c>
      <c r="X12" t="s">
        <v>339</v>
      </c>
    </row>
    <row r="13" spans="1:24" x14ac:dyDescent="0.25">
      <c r="B13" t="s">
        <v>189</v>
      </c>
      <c r="C13" t="str">
        <f t="shared" si="0"/>
        <v xml:space="preserve">  1.094108</v>
      </c>
      <c r="D13" t="str">
        <f t="shared" si="1"/>
        <v xml:space="preserve"> 0.8952618</v>
      </c>
      <c r="E13" s="73">
        <v>1.0941080000000001</v>
      </c>
      <c r="F13" s="73">
        <v>0.8952618</v>
      </c>
      <c r="H13" t="s">
        <v>219</v>
      </c>
      <c r="I13" t="str">
        <f t="shared" si="2"/>
        <v xml:space="preserve">  0.414340</v>
      </c>
      <c r="J13" t="str">
        <f t="shared" si="3"/>
        <v>-0.3860634</v>
      </c>
      <c r="K13" s="73">
        <v>0.41433999999999999</v>
      </c>
      <c r="L13" s="73">
        <v>-0.3860634</v>
      </c>
      <c r="O13" t="s">
        <v>252</v>
      </c>
      <c r="P13" t="str">
        <f t="shared" si="4"/>
        <v xml:space="preserve"> -0.100043</v>
      </c>
      <c r="Q13" t="str">
        <f t="shared" si="5"/>
        <v xml:space="preserve">  0.422207</v>
      </c>
      <c r="T13" t="s">
        <v>293</v>
      </c>
      <c r="U13" t="str">
        <f t="shared" si="6"/>
        <v xml:space="preserve">  0.346448</v>
      </c>
      <c r="V13" t="str">
        <f t="shared" si="7"/>
        <v xml:space="preserve"> 0.1756953</v>
      </c>
      <c r="X13" t="s">
        <v>340</v>
      </c>
    </row>
    <row r="14" spans="1:24" x14ac:dyDescent="0.25">
      <c r="B14" t="s">
        <v>190</v>
      </c>
      <c r="C14" t="str">
        <f t="shared" si="0"/>
        <v xml:space="preserve"> -0.970294</v>
      </c>
      <c r="D14" t="str">
        <f t="shared" si="1"/>
        <v xml:space="preserve"> 1.1840410</v>
      </c>
      <c r="E14" s="73">
        <v>-0.97029399999999999</v>
      </c>
      <c r="F14" s="73">
        <v>1.1840409999999999</v>
      </c>
      <c r="H14" t="s">
        <v>220</v>
      </c>
      <c r="I14" t="str">
        <f t="shared" si="2"/>
        <v xml:space="preserve"> -1.522445</v>
      </c>
      <c r="J14" t="str">
        <f t="shared" si="3"/>
        <v xml:space="preserve"> 0.9289850</v>
      </c>
      <c r="K14" s="73">
        <v>-1.522445</v>
      </c>
      <c r="L14" s="73">
        <v>0.92898499999999995</v>
      </c>
      <c r="O14" t="s">
        <v>253</v>
      </c>
      <c r="P14" t="str">
        <f t="shared" si="4"/>
        <v xml:space="preserve"> -0.988134</v>
      </c>
      <c r="Q14" t="str">
        <f t="shared" si="5"/>
        <v xml:space="preserve"> -0.446808</v>
      </c>
      <c r="T14" t="s">
        <v>294</v>
      </c>
      <c r="U14" t="str">
        <f t="shared" si="6"/>
        <v xml:space="preserve"> -1.268387</v>
      </c>
      <c r="V14" t="str">
        <f t="shared" si="7"/>
        <v xml:space="preserve"> 0.2555364</v>
      </c>
      <c r="X14" t="s">
        <v>341</v>
      </c>
    </row>
    <row r="15" spans="1:24" x14ac:dyDescent="0.25">
      <c r="B15" t="s">
        <v>191</v>
      </c>
      <c r="C15" t="str">
        <f t="shared" si="0"/>
        <v xml:space="preserve"> -1.186055</v>
      </c>
      <c r="D15" t="str">
        <f t="shared" si="1"/>
        <v xml:space="preserve"> 2.5390306</v>
      </c>
      <c r="E15" s="73">
        <v>-1.1860550000000001</v>
      </c>
      <c r="F15" s="73">
        <v>2.5390305999999998</v>
      </c>
      <c r="H15" t="s">
        <v>221</v>
      </c>
      <c r="I15" t="str">
        <f t="shared" si="2"/>
        <v xml:space="preserve"> -0.234617</v>
      </c>
      <c r="J15" t="str">
        <f t="shared" si="3"/>
        <v xml:space="preserve"> 0.6936729</v>
      </c>
      <c r="K15" s="73">
        <v>-0.23461699999999999</v>
      </c>
      <c r="L15" s="73">
        <v>0.69367290000000004</v>
      </c>
      <c r="O15" t="s">
        <v>254</v>
      </c>
      <c r="P15" t="str">
        <f t="shared" si="4"/>
        <v xml:space="preserve"> -0.183642</v>
      </c>
      <c r="Q15" t="str">
        <f t="shared" si="5"/>
        <v xml:space="preserve">  0.866199</v>
      </c>
      <c r="T15" t="s">
        <v>295</v>
      </c>
      <c r="U15" t="str">
        <f t="shared" si="6"/>
        <v xml:space="preserve"> -0.560001</v>
      </c>
      <c r="V15" t="str">
        <f t="shared" si="7"/>
        <v xml:space="preserve"> 0.1253267</v>
      </c>
      <c r="X15" t="s">
        <v>342</v>
      </c>
    </row>
    <row r="16" spans="1:24" x14ac:dyDescent="0.25">
      <c r="B16" t="s">
        <v>192</v>
      </c>
      <c r="C16" t="str">
        <f t="shared" si="0"/>
        <v xml:space="preserve"> -1.165917</v>
      </c>
      <c r="D16" t="str">
        <f t="shared" si="1"/>
        <v>-1.4317958</v>
      </c>
      <c r="E16" s="73">
        <v>-1.1659170000000001</v>
      </c>
      <c r="F16" s="73">
        <v>-1.4317958</v>
      </c>
      <c r="H16" t="s">
        <v>222</v>
      </c>
      <c r="I16" t="str">
        <f t="shared" si="2"/>
        <v xml:space="preserve"> -0.152145</v>
      </c>
      <c r="J16" t="str">
        <f t="shared" si="3"/>
        <v xml:space="preserve"> 1.3131294</v>
      </c>
      <c r="K16" s="73">
        <v>-0.152145</v>
      </c>
      <c r="L16" s="73">
        <v>1.3131294</v>
      </c>
      <c r="O16" t="s">
        <v>255</v>
      </c>
      <c r="P16" t="str">
        <f t="shared" si="4"/>
        <v xml:space="preserve"> -0.081492</v>
      </c>
      <c r="Q16" t="str">
        <f t="shared" si="5"/>
        <v xml:space="preserve"> -0.107263</v>
      </c>
      <c r="T16" t="s">
        <v>296</v>
      </c>
      <c r="U16" t="str">
        <f t="shared" si="6"/>
        <v xml:space="preserve"> -0.375862</v>
      </c>
      <c r="V16" t="str">
        <f t="shared" si="7"/>
        <v xml:space="preserve"> 0.9204133</v>
      </c>
      <c r="X16" t="s">
        <v>343</v>
      </c>
    </row>
    <row r="17" spans="2:24" x14ac:dyDescent="0.25">
      <c r="B17" t="s">
        <v>193</v>
      </c>
      <c r="C17" t="str">
        <f t="shared" si="0"/>
        <v xml:space="preserve">  0.456281</v>
      </c>
      <c r="D17" t="str">
        <f t="shared" si="1"/>
        <v>-0.6954022</v>
      </c>
      <c r="E17" s="73">
        <v>0.45628099999999999</v>
      </c>
      <c r="F17" s="73">
        <v>-0.69540219999999997</v>
      </c>
      <c r="H17" t="s">
        <v>223</v>
      </c>
      <c r="I17" t="str">
        <f t="shared" si="2"/>
        <v xml:space="preserve"> -0.030006</v>
      </c>
      <c r="J17" t="str">
        <f t="shared" si="3"/>
        <v xml:space="preserve"> 0.1063380</v>
      </c>
      <c r="K17" s="73">
        <v>-3.0006000000000001E-2</v>
      </c>
      <c r="L17" s="73">
        <v>0.106338</v>
      </c>
      <c r="O17" t="s">
        <v>256</v>
      </c>
      <c r="P17" t="str">
        <f t="shared" si="4"/>
        <v xml:space="preserve"> -0.266677</v>
      </c>
      <c r="Q17" t="str">
        <f t="shared" si="5"/>
        <v xml:space="preserve"> -0.069823</v>
      </c>
      <c r="T17" t="s">
        <v>297</v>
      </c>
      <c r="U17" t="str">
        <f t="shared" si="6"/>
        <v xml:space="preserve">  0.218473</v>
      </c>
      <c r="V17" t="str">
        <f t="shared" si="7"/>
        <v xml:space="preserve"> 0.1807648</v>
      </c>
      <c r="X17" t="s">
        <v>344</v>
      </c>
    </row>
    <row r="18" spans="2:24" x14ac:dyDescent="0.25">
      <c r="B18" t="s">
        <v>194</v>
      </c>
      <c r="C18" t="str">
        <f t="shared" si="0"/>
        <v xml:space="preserve">  0.544748</v>
      </c>
      <c r="D18" t="str">
        <f t="shared" si="1"/>
        <v>-1.0772672</v>
      </c>
      <c r="E18" s="73">
        <v>0.54474800000000001</v>
      </c>
      <c r="F18" s="73">
        <v>-1.0772672000000001</v>
      </c>
      <c r="H18" t="s">
        <v>224</v>
      </c>
      <c r="I18" t="str">
        <f t="shared" si="2"/>
        <v xml:space="preserve">  0.767922</v>
      </c>
      <c r="J18" t="str">
        <f t="shared" si="3"/>
        <v>-0.7299730</v>
      </c>
      <c r="K18" s="73">
        <v>0.76792199999999999</v>
      </c>
      <c r="L18" s="73">
        <v>-0.72997299999999998</v>
      </c>
      <c r="O18" t="s">
        <v>257</v>
      </c>
      <c r="P18" t="str">
        <f t="shared" si="4"/>
        <v xml:space="preserve">  0.168944</v>
      </c>
      <c r="Q18" t="str">
        <f t="shared" si="5"/>
        <v xml:space="preserve">  0.197088</v>
      </c>
      <c r="T18" t="s">
        <v>298</v>
      </c>
      <c r="U18" t="str">
        <f t="shared" si="6"/>
        <v xml:space="preserve">  0.639491</v>
      </c>
      <c r="V18" t="str">
        <f t="shared" si="7"/>
        <v xml:space="preserve"> 0.5452217</v>
      </c>
      <c r="X18" t="s">
        <v>345</v>
      </c>
    </row>
    <row r="19" spans="2:24" x14ac:dyDescent="0.25">
      <c r="B19" t="s">
        <v>195</v>
      </c>
      <c r="C19" t="str">
        <f t="shared" si="0"/>
        <v xml:space="preserve">  1.213697</v>
      </c>
      <c r="D19" t="str">
        <f t="shared" si="1"/>
        <v xml:space="preserve"> 0.1506912</v>
      </c>
      <c r="E19" s="73">
        <v>1.213697</v>
      </c>
      <c r="F19" s="73">
        <v>0.1506912</v>
      </c>
      <c r="H19" t="s">
        <v>225</v>
      </c>
      <c r="I19" t="str">
        <f t="shared" si="2"/>
        <v xml:space="preserve">  0.237152</v>
      </c>
      <c r="J19" t="str">
        <f t="shared" si="3"/>
        <v>-0.7841152</v>
      </c>
      <c r="K19" s="73">
        <v>0.237152</v>
      </c>
      <c r="L19" s="73">
        <v>-0.78411520000000001</v>
      </c>
      <c r="O19" t="s">
        <v>258</v>
      </c>
      <c r="P19" t="str">
        <f t="shared" si="4"/>
        <v xml:space="preserve">  0.635817</v>
      </c>
      <c r="Q19" t="str">
        <f t="shared" si="5"/>
        <v xml:space="preserve">  0.328114</v>
      </c>
      <c r="T19" t="s">
        <v>299</v>
      </c>
      <c r="U19" t="str">
        <f t="shared" si="6"/>
        <v xml:space="preserve">  0.484767</v>
      </c>
      <c r="V19" t="str">
        <f t="shared" si="7"/>
        <v>-1.1751950</v>
      </c>
      <c r="X19" t="s">
        <v>346</v>
      </c>
    </row>
    <row r="20" spans="2:24" x14ac:dyDescent="0.25">
      <c r="B20" t="s">
        <v>196</v>
      </c>
      <c r="C20" t="str">
        <f t="shared" si="0"/>
        <v xml:space="preserve"> -0.569369</v>
      </c>
      <c r="D20" t="str">
        <f t="shared" si="1"/>
        <v xml:space="preserve"> 0.5362509</v>
      </c>
      <c r="E20" s="73">
        <v>-0.56936900000000001</v>
      </c>
      <c r="F20" s="73">
        <v>0.53625089999999997</v>
      </c>
      <c r="H20" t="s">
        <v>226</v>
      </c>
      <c r="I20" t="str">
        <f t="shared" si="2"/>
        <v xml:space="preserve">  0.183275</v>
      </c>
      <c r="J20" t="str">
        <f t="shared" si="3"/>
        <v xml:space="preserve"> 0.0336663</v>
      </c>
      <c r="K20" s="73">
        <v>0.18327499999999999</v>
      </c>
      <c r="L20" s="73">
        <v>3.3666300000000003E-2</v>
      </c>
      <c r="O20" t="s">
        <v>259</v>
      </c>
      <c r="P20" t="str">
        <f t="shared" si="4"/>
        <v xml:space="preserve"> -0.167462</v>
      </c>
      <c r="Q20" t="str">
        <f t="shared" si="5"/>
        <v xml:space="preserve">  0.952851</v>
      </c>
      <c r="T20" t="s">
        <v>300</v>
      </c>
      <c r="U20" t="str">
        <f t="shared" si="6"/>
        <v xml:space="preserve">  0.036622</v>
      </c>
      <c r="V20" t="str">
        <f t="shared" si="7"/>
        <v xml:space="preserve"> 0.2034945</v>
      </c>
      <c r="X20" t="s">
        <v>347</v>
      </c>
    </row>
    <row r="21" spans="2:24" x14ac:dyDescent="0.25">
      <c r="B21" t="s">
        <v>197</v>
      </c>
      <c r="C21" t="str">
        <f t="shared" si="0"/>
        <v xml:space="preserve">  0.762833</v>
      </c>
      <c r="D21" t="str">
        <f t="shared" si="1"/>
        <v xml:space="preserve"> 0.5449966</v>
      </c>
      <c r="E21" s="73">
        <v>0.76283299999999998</v>
      </c>
      <c r="F21" s="73">
        <v>0.54499660000000005</v>
      </c>
      <c r="H21" t="s">
        <v>227</v>
      </c>
      <c r="I21" t="str">
        <f t="shared" si="2"/>
        <v xml:space="preserve">  1.175623</v>
      </c>
      <c r="J21" t="str">
        <f t="shared" si="3"/>
        <v>-0.9035428</v>
      </c>
      <c r="K21" s="73">
        <v>1.1756230000000001</v>
      </c>
      <c r="L21" s="73">
        <v>-0.90354279999999998</v>
      </c>
      <c r="O21" t="s">
        <v>260</v>
      </c>
      <c r="P21" t="str">
        <f t="shared" si="4"/>
        <v xml:space="preserve">  1.469213</v>
      </c>
      <c r="Q21" t="str">
        <f t="shared" si="5"/>
        <v xml:space="preserve">  1.073339</v>
      </c>
      <c r="T21" t="s">
        <v>301</v>
      </c>
      <c r="U21" t="str">
        <f t="shared" si="6"/>
        <v xml:space="preserve">  1.425005</v>
      </c>
      <c r="V21" t="str">
        <f t="shared" si="7"/>
        <v xml:space="preserve"> 0.0409773</v>
      </c>
      <c r="X21" t="s">
        <v>348</v>
      </c>
    </row>
    <row r="22" spans="2:24" x14ac:dyDescent="0.25">
      <c r="B22" t="s">
        <v>198</v>
      </c>
      <c r="C22" t="str">
        <f t="shared" si="0"/>
        <v xml:space="preserve">  0.034713</v>
      </c>
      <c r="D22" t="str">
        <f t="shared" si="1"/>
        <v>-0.2494953</v>
      </c>
      <c r="E22" s="73">
        <v>3.4713000000000001E-2</v>
      </c>
      <c r="F22" s="73">
        <v>-0.2494953</v>
      </c>
      <c r="H22" t="s">
        <v>228</v>
      </c>
      <c r="I22" t="str">
        <f t="shared" si="2"/>
        <v xml:space="preserve"> -0.523769</v>
      </c>
      <c r="J22" t="str">
        <f t="shared" si="3"/>
        <v>-1.2774824</v>
      </c>
      <c r="K22" s="73">
        <v>-0.52376900000000004</v>
      </c>
      <c r="L22" s="73">
        <v>-1.2774824</v>
      </c>
      <c r="O22" t="s">
        <v>261</v>
      </c>
      <c r="P22" t="str">
        <f t="shared" si="4"/>
        <v xml:space="preserve"> -1.141401</v>
      </c>
      <c r="Q22" t="str">
        <f t="shared" si="5"/>
        <v xml:space="preserve"> -0.224170</v>
      </c>
      <c r="T22" t="s">
        <v>302</v>
      </c>
      <c r="U22" t="str">
        <f t="shared" si="6"/>
        <v xml:space="preserve">  0.361357</v>
      </c>
      <c r="V22" t="str">
        <f t="shared" si="7"/>
        <v>-0.3266897</v>
      </c>
      <c r="X22" t="s">
        <v>349</v>
      </c>
    </row>
    <row r="23" spans="2:24" x14ac:dyDescent="0.25">
      <c r="B23" t="s">
        <v>199</v>
      </c>
      <c r="C23" t="str">
        <f t="shared" si="0"/>
        <v xml:space="preserve"> -0.657426</v>
      </c>
      <c r="D23" t="str">
        <f t="shared" si="1"/>
        <v>-0.9081386</v>
      </c>
      <c r="E23" s="73">
        <v>-0.65742599999999995</v>
      </c>
      <c r="F23" s="73">
        <v>-0.90813860000000002</v>
      </c>
      <c r="H23" t="s">
        <v>229</v>
      </c>
      <c r="I23" t="str">
        <f t="shared" si="2"/>
        <v xml:space="preserve">  0.488581</v>
      </c>
      <c r="J23" t="str">
        <f t="shared" si="3"/>
        <v>-1.8414089</v>
      </c>
      <c r="K23" s="73">
        <v>0.48858099999999999</v>
      </c>
      <c r="L23" s="73">
        <v>-1.8414089</v>
      </c>
      <c r="O23" t="s">
        <v>262</v>
      </c>
      <c r="P23" t="str">
        <f t="shared" si="4"/>
        <v xml:space="preserve"> -0.694490</v>
      </c>
      <c r="Q23" t="str">
        <f t="shared" si="5"/>
        <v xml:space="preserve"> -0.750301</v>
      </c>
      <c r="T23" t="s">
        <v>303</v>
      </c>
      <c r="U23" t="str">
        <f t="shared" si="6"/>
        <v xml:space="preserve"> -0.821657</v>
      </c>
      <c r="V23" t="str">
        <f t="shared" si="7"/>
        <v xml:space="preserve"> 0.9451986</v>
      </c>
      <c r="X23" t="s">
        <v>350</v>
      </c>
    </row>
    <row r="24" spans="2:24" x14ac:dyDescent="0.25">
      <c r="B24" t="s">
        <v>200</v>
      </c>
      <c r="C24" t="str">
        <f t="shared" si="0"/>
        <v xml:space="preserve"> -1.368244</v>
      </c>
      <c r="D24" t="str">
        <f t="shared" si="1"/>
        <v>-0.3453694</v>
      </c>
      <c r="E24" s="73">
        <v>-1.368244</v>
      </c>
      <c r="F24" s="73">
        <v>-0.34536939999999999</v>
      </c>
      <c r="H24" t="s">
        <v>230</v>
      </c>
      <c r="I24" t="str">
        <f t="shared" si="2"/>
        <v xml:space="preserve"> -0.660008</v>
      </c>
      <c r="J24" t="str">
        <f t="shared" si="3"/>
        <v xml:space="preserve"> 1.2179998</v>
      </c>
      <c r="K24" s="73">
        <v>-0.66000800000000004</v>
      </c>
      <c r="L24" s="73">
        <v>1.2179998000000001</v>
      </c>
      <c r="O24" t="s">
        <v>263</v>
      </c>
      <c r="P24" t="str">
        <f t="shared" si="4"/>
        <v xml:space="preserve"> -0.913607</v>
      </c>
      <c r="Q24" t="str">
        <f t="shared" si="5"/>
        <v xml:space="preserve"> -1.702373</v>
      </c>
      <c r="T24" t="s">
        <v>304</v>
      </c>
      <c r="U24" t="str">
        <f t="shared" si="6"/>
        <v xml:space="preserve"> -1.825193</v>
      </c>
      <c r="V24" t="str">
        <f t="shared" si="7"/>
        <v xml:space="preserve"> 0.0063115</v>
      </c>
      <c r="X24" t="s">
        <v>351</v>
      </c>
    </row>
    <row r="25" spans="2:24" x14ac:dyDescent="0.25">
      <c r="B25" t="s">
        <v>201</v>
      </c>
      <c r="C25" t="str">
        <f t="shared" si="0"/>
        <v xml:space="preserve">  0.554622</v>
      </c>
      <c r="D25" t="str">
        <f t="shared" si="1"/>
        <v>-0.7586402</v>
      </c>
      <c r="E25" s="73">
        <v>0.55462199999999995</v>
      </c>
      <c r="F25" s="73">
        <v>-0.75864019999999999</v>
      </c>
      <c r="H25" t="s">
        <v>231</v>
      </c>
      <c r="I25" t="str">
        <f t="shared" si="2"/>
        <v xml:space="preserve"> -0.398056</v>
      </c>
      <c r="J25" t="str">
        <f t="shared" si="3"/>
        <v>-0.7586580</v>
      </c>
      <c r="K25" s="73">
        <v>-0.39805600000000002</v>
      </c>
      <c r="L25" s="73">
        <v>-0.75865800000000005</v>
      </c>
      <c r="O25" t="s">
        <v>264</v>
      </c>
      <c r="P25" t="str">
        <f t="shared" si="4"/>
        <v xml:space="preserve"> -0.269583</v>
      </c>
      <c r="Q25" t="str">
        <f t="shared" si="5"/>
        <v xml:space="preserve"> -0.059398</v>
      </c>
      <c r="T25" t="s">
        <v>305</v>
      </c>
      <c r="U25" t="str">
        <f t="shared" si="6"/>
        <v xml:space="preserve">  0.658161</v>
      </c>
      <c r="V25" t="str">
        <f t="shared" si="7"/>
        <v xml:space="preserve"> 0.1701026</v>
      </c>
      <c r="X25" t="s">
        <v>352</v>
      </c>
    </row>
    <row r="26" spans="2:24" x14ac:dyDescent="0.25">
      <c r="B26" t="s">
        <v>202</v>
      </c>
      <c r="C26" t="str">
        <f t="shared" si="0"/>
        <v xml:space="preserve"> -0.571676</v>
      </c>
      <c r="D26" t="str">
        <f t="shared" si="1"/>
        <v>-0.2276904</v>
      </c>
      <c r="E26" s="73">
        <v>-0.57167599999999996</v>
      </c>
      <c r="F26" s="73">
        <v>-0.22769039999999999</v>
      </c>
      <c r="H26" t="s">
        <v>232</v>
      </c>
      <c r="I26" t="str">
        <f t="shared" si="2"/>
        <v xml:space="preserve"> -0.479401</v>
      </c>
      <c r="J26" t="str">
        <f t="shared" si="3"/>
        <v>-0.7716103</v>
      </c>
      <c r="K26" s="73">
        <v>-0.47940100000000002</v>
      </c>
      <c r="L26" s="73">
        <v>-0.77161029999999997</v>
      </c>
      <c r="O26" t="s">
        <v>265</v>
      </c>
      <c r="P26" t="str">
        <f t="shared" si="4"/>
        <v xml:space="preserve"> -0.628620</v>
      </c>
      <c r="Q26" t="str">
        <f t="shared" si="5"/>
        <v xml:space="preserve">  0.299275</v>
      </c>
      <c r="T26" t="s">
        <v>306</v>
      </c>
      <c r="U26" t="str">
        <f t="shared" si="6"/>
        <v xml:space="preserve"> -1.087112</v>
      </c>
      <c r="V26" t="str">
        <f t="shared" si="7"/>
        <v xml:space="preserve"> 1.0688236</v>
      </c>
      <c r="X26" t="s">
        <v>353</v>
      </c>
    </row>
    <row r="27" spans="2:24" x14ac:dyDescent="0.25">
      <c r="B27" t="s">
        <v>203</v>
      </c>
      <c r="C27" t="str">
        <f t="shared" si="0"/>
        <v xml:space="preserve"> -2.327956</v>
      </c>
      <c r="D27" t="str">
        <f t="shared" si="1"/>
        <v xml:space="preserve"> 1.4135768</v>
      </c>
      <c r="E27" s="73">
        <v>-2.3279559999999999</v>
      </c>
      <c r="F27" s="73">
        <v>1.4135768</v>
      </c>
      <c r="H27" t="s">
        <v>233</v>
      </c>
      <c r="I27" t="str">
        <f t="shared" si="2"/>
        <v xml:space="preserve"> -3.374896</v>
      </c>
      <c r="J27" t="str">
        <f t="shared" si="3"/>
        <v xml:space="preserve"> 0.4952946</v>
      </c>
      <c r="K27" s="73">
        <v>-3.3748960000000001</v>
      </c>
      <c r="L27" s="73">
        <v>0.49529459999999997</v>
      </c>
      <c r="O27" t="s">
        <v>266</v>
      </c>
      <c r="P27" t="str">
        <f t="shared" si="4"/>
        <v xml:space="preserve"> -2.073612</v>
      </c>
      <c r="Q27" t="str">
        <f t="shared" si="5"/>
        <v xml:space="preserve">  2.446241</v>
      </c>
      <c r="T27" t="s">
        <v>307</v>
      </c>
      <c r="U27" t="str">
        <f t="shared" si="6"/>
        <v xml:space="preserve"> -2.122727</v>
      </c>
      <c r="V27" t="str">
        <f t="shared" si="7"/>
        <v>-1.3950731</v>
      </c>
      <c r="X27" t="s">
        <v>354</v>
      </c>
    </row>
    <row r="28" spans="2:24" x14ac:dyDescent="0.25">
      <c r="B28" t="s">
        <v>204</v>
      </c>
      <c r="C28" t="str">
        <f t="shared" si="0"/>
        <v xml:space="preserve">  0.181199</v>
      </c>
      <c r="D28" t="str">
        <f t="shared" si="1"/>
        <v>-0.7297595</v>
      </c>
      <c r="E28" s="73">
        <v>0.181199</v>
      </c>
      <c r="F28" s="73">
        <v>-0.72975950000000001</v>
      </c>
      <c r="H28" t="s">
        <v>234</v>
      </c>
      <c r="I28" t="str">
        <f t="shared" si="2"/>
        <v xml:space="preserve"> -0.293465</v>
      </c>
      <c r="J28" t="str">
        <f t="shared" si="3"/>
        <v>-0.4947161</v>
      </c>
      <c r="K28" s="73">
        <v>-0.29346499999999998</v>
      </c>
      <c r="L28" s="73">
        <v>-0.49471609999999999</v>
      </c>
      <c r="O28" t="s">
        <v>267</v>
      </c>
      <c r="P28" t="str">
        <f t="shared" si="4"/>
        <v xml:space="preserve"> -0.600591</v>
      </c>
      <c r="Q28" t="str">
        <f t="shared" si="5"/>
        <v xml:space="preserve">  0.098073</v>
      </c>
      <c r="T28" t="s">
        <v>308</v>
      </c>
      <c r="U28" t="str">
        <f t="shared" si="6"/>
        <v xml:space="preserve"> -0.784425</v>
      </c>
      <c r="V28" t="str">
        <f t="shared" si="7"/>
        <v>-0.3873867</v>
      </c>
      <c r="X28" t="s">
        <v>355</v>
      </c>
    </row>
    <row r="29" spans="2:24" x14ac:dyDescent="0.25">
      <c r="B29" t="s">
        <v>205</v>
      </c>
      <c r="C29" t="str">
        <f t="shared" si="0"/>
        <v xml:space="preserve">  0.794263</v>
      </c>
      <c r="D29" t="str">
        <f t="shared" si="1"/>
        <v>-0.5062483</v>
      </c>
      <c r="E29" s="73">
        <v>0.79426300000000005</v>
      </c>
      <c r="F29" s="73">
        <v>-0.50624829999999998</v>
      </c>
      <c r="H29" t="s">
        <v>235</v>
      </c>
      <c r="I29" t="str">
        <f t="shared" si="2"/>
        <v xml:space="preserve">  0.644558</v>
      </c>
      <c r="J29" t="str">
        <f t="shared" si="3"/>
        <v xml:space="preserve"> 0.5315899</v>
      </c>
      <c r="K29" s="73">
        <v>0.64455799999999996</v>
      </c>
      <c r="L29" s="73">
        <v>0.53158989999999995</v>
      </c>
      <c r="O29" t="s">
        <v>268</v>
      </c>
      <c r="P29" t="str">
        <f t="shared" si="4"/>
        <v xml:space="preserve">  0.988122</v>
      </c>
      <c r="Q29" t="str">
        <f t="shared" si="5"/>
        <v xml:space="preserve"> -0.028654</v>
      </c>
      <c r="T29" t="s">
        <v>309</v>
      </c>
      <c r="U29" t="str">
        <f t="shared" si="6"/>
        <v xml:space="preserve">  1.494644</v>
      </c>
      <c r="V29" t="str">
        <f t="shared" si="7"/>
        <v>-0.0529518</v>
      </c>
      <c r="X29" t="s">
        <v>356</v>
      </c>
    </row>
    <row r="30" spans="2:24" x14ac:dyDescent="0.25">
      <c r="B30" t="s">
        <v>206</v>
      </c>
      <c r="C30" t="str">
        <f t="shared" si="0"/>
        <v xml:space="preserve">  0.770240</v>
      </c>
      <c r="D30" t="str">
        <f t="shared" si="1"/>
        <v xml:space="preserve"> 0.0513728</v>
      </c>
      <c r="E30" s="73">
        <v>0.77024000000000004</v>
      </c>
      <c r="F30" s="73">
        <v>5.1372800000000003E-2</v>
      </c>
      <c r="H30" t="s">
        <v>236</v>
      </c>
      <c r="I30" t="str">
        <f t="shared" si="2"/>
        <v xml:space="preserve"> -0.106768</v>
      </c>
      <c r="J30" t="str">
        <f t="shared" si="3"/>
        <v xml:space="preserve"> 0.1900209</v>
      </c>
      <c r="K30" s="73">
        <v>-0.106768</v>
      </c>
      <c r="L30" s="73">
        <v>0.19002089999999999</v>
      </c>
      <c r="O30" t="s">
        <v>269</v>
      </c>
      <c r="P30" t="str">
        <f t="shared" si="4"/>
        <v xml:space="preserve">  1.588695</v>
      </c>
      <c r="Q30" t="str">
        <f t="shared" si="5"/>
        <v xml:space="preserve"> -1.118171</v>
      </c>
      <c r="T30" t="s">
        <v>310</v>
      </c>
      <c r="U30" t="str">
        <f t="shared" si="6"/>
        <v xml:space="preserve">  1.505411</v>
      </c>
      <c r="V30" t="str">
        <f t="shared" si="7"/>
        <v xml:space="preserve"> 0.5563075</v>
      </c>
      <c r="X30" t="s">
        <v>357</v>
      </c>
    </row>
    <row r="31" spans="2:24" x14ac:dyDescent="0.25">
      <c r="B31" t="s">
        <v>207</v>
      </c>
      <c r="C31" t="str">
        <f t="shared" si="0"/>
        <v xml:space="preserve"> -0.055766</v>
      </c>
      <c r="D31" t="str">
        <f t="shared" si="1"/>
        <v xml:space="preserve"> 1.2995014</v>
      </c>
      <c r="E31" s="73">
        <v>-5.5766000000000003E-2</v>
      </c>
      <c r="F31" s="73">
        <v>1.2995014</v>
      </c>
      <c r="H31" t="s">
        <v>237</v>
      </c>
      <c r="I31" t="str">
        <f t="shared" si="2"/>
        <v xml:space="preserve">  0.558415</v>
      </c>
      <c r="J31" t="str">
        <f t="shared" si="3"/>
        <v xml:space="preserve"> 1.9721469</v>
      </c>
      <c r="K31" s="73">
        <v>0.55841499999999999</v>
      </c>
      <c r="L31" s="73">
        <v>1.9721469</v>
      </c>
      <c r="O31" t="s">
        <v>270</v>
      </c>
      <c r="P31" t="str">
        <f t="shared" si="4"/>
        <v xml:space="preserve">  0.002643</v>
      </c>
      <c r="Q31" t="str">
        <f t="shared" si="5"/>
        <v xml:space="preserve"> -0.674592</v>
      </c>
      <c r="T31" t="s">
        <v>311</v>
      </c>
      <c r="U31" t="str">
        <f t="shared" si="6"/>
        <v xml:space="preserve">  0.459216</v>
      </c>
      <c r="V31" t="str">
        <f t="shared" si="7"/>
        <v>-3.9103546</v>
      </c>
      <c r="X31" t="s">
        <v>358</v>
      </c>
    </row>
    <row r="32" spans="2:24" x14ac:dyDescent="0.25">
      <c r="B32" t="s">
        <v>208</v>
      </c>
      <c r="C32" t="str">
        <f t="shared" si="0"/>
        <v xml:space="preserve"> -1.034365</v>
      </c>
      <c r="D32" t="str">
        <f t="shared" si="1"/>
        <v>-0.7322895</v>
      </c>
      <c r="E32" s="73">
        <v>-1.034365</v>
      </c>
      <c r="F32" s="73">
        <v>-0.73228950000000004</v>
      </c>
      <c r="H32" t="s">
        <v>238</v>
      </c>
      <c r="I32" t="str">
        <f t="shared" si="2"/>
        <v xml:space="preserve">  0.032118</v>
      </c>
      <c r="J32" t="str">
        <f t="shared" si="3"/>
        <v xml:space="preserve"> 1.0785644</v>
      </c>
      <c r="K32" s="73">
        <v>3.2118000000000001E-2</v>
      </c>
      <c r="L32" s="73">
        <v>1.0785644000000001</v>
      </c>
      <c r="O32" t="s">
        <v>271</v>
      </c>
      <c r="P32" t="str">
        <f t="shared" si="4"/>
        <v xml:space="preserve">  0.107178</v>
      </c>
      <c r="Q32" t="str">
        <f t="shared" si="5"/>
        <v xml:space="preserve">  0.647473</v>
      </c>
      <c r="T32" t="s">
        <v>312</v>
      </c>
      <c r="U32" t="str">
        <f t="shared" si="6"/>
        <v xml:space="preserve"> -0.068680</v>
      </c>
      <c r="V32" t="str">
        <f t="shared" si="7"/>
        <v>-0.1425390</v>
      </c>
      <c r="X32" t="s">
        <v>359</v>
      </c>
    </row>
    <row r="33" spans="2:24" x14ac:dyDescent="0.25">
      <c r="B33" t="s">
        <v>209</v>
      </c>
      <c r="C33" t="str">
        <f t="shared" si="0"/>
        <v xml:space="preserve"> -0.510704</v>
      </c>
      <c r="D33" t="str">
        <f t="shared" si="1"/>
        <v>-0.4928758</v>
      </c>
      <c r="E33" s="73">
        <v>-0.51070400000000005</v>
      </c>
      <c r="F33" s="73">
        <v>-0.49287579999999998</v>
      </c>
      <c r="H33" t="s">
        <v>239</v>
      </c>
      <c r="I33" t="str">
        <f t="shared" si="2"/>
        <v xml:space="preserve">  0.684447</v>
      </c>
      <c r="J33" t="str">
        <f t="shared" si="3"/>
        <v>-1.0176827</v>
      </c>
      <c r="K33" s="73">
        <v>0.68444700000000003</v>
      </c>
      <c r="L33" s="73">
        <v>-1.0176826999999999</v>
      </c>
      <c r="O33" t="s">
        <v>272</v>
      </c>
      <c r="P33" t="str">
        <f t="shared" si="4"/>
        <v xml:space="preserve">  0.798432</v>
      </c>
      <c r="Q33" t="str">
        <f t="shared" si="5"/>
        <v xml:space="preserve">  0.789287</v>
      </c>
      <c r="T33" t="s">
        <v>313</v>
      </c>
      <c r="U33" t="str">
        <f t="shared" si="6"/>
        <v xml:space="preserve"> -0.230225</v>
      </c>
      <c r="V33" t="str">
        <f t="shared" si="7"/>
        <v xml:space="preserve"> 0.3970314</v>
      </c>
      <c r="X33" t="s">
        <v>360</v>
      </c>
    </row>
    <row r="34" spans="2:24" x14ac:dyDescent="0.25">
      <c r="B34" t="s">
        <v>210</v>
      </c>
      <c r="C34" t="str">
        <f t="shared" si="0"/>
        <v xml:space="preserve">  2.039620</v>
      </c>
      <c r="D34" t="str">
        <f t="shared" si="1"/>
        <v xml:space="preserve"> 1.3910984</v>
      </c>
      <c r="E34" s="73">
        <v>2.0396200000000002</v>
      </c>
      <c r="F34" s="73">
        <v>1.3910984</v>
      </c>
      <c r="H34" t="s">
        <v>240</v>
      </c>
      <c r="I34" t="str">
        <f t="shared" si="2"/>
        <v xml:space="preserve">  1.703610</v>
      </c>
      <c r="J34" t="str">
        <f t="shared" si="3"/>
        <v xml:space="preserve"> 1.5593581</v>
      </c>
      <c r="K34" s="73">
        <v>1.7036100000000001</v>
      </c>
      <c r="L34" s="73">
        <v>1.5593581000000001</v>
      </c>
      <c r="O34" t="s">
        <v>273</v>
      </c>
      <c r="P34" t="str">
        <f t="shared" si="4"/>
        <v xml:space="preserve">  1.040467</v>
      </c>
      <c r="Q34" t="str">
        <f t="shared" si="5"/>
        <v xml:space="preserve"> -1.824381</v>
      </c>
      <c r="T34" t="s">
        <v>314</v>
      </c>
      <c r="U34" t="str">
        <f t="shared" si="6"/>
        <v xml:space="preserve">  0.582622</v>
      </c>
      <c r="V34" t="str">
        <f t="shared" si="7"/>
        <v xml:space="preserve"> 0.1187727</v>
      </c>
      <c r="X34" t="s">
        <v>361</v>
      </c>
    </row>
    <row r="35" spans="2:24" x14ac:dyDescent="0.25">
      <c r="B35" t="s">
        <v>211</v>
      </c>
      <c r="C35" t="str">
        <f t="shared" si="0"/>
        <v xml:space="preserve">  0.895143</v>
      </c>
      <c r="D35" t="str">
        <f t="shared" si="1"/>
        <v>-0.4558725</v>
      </c>
      <c r="E35" s="73">
        <v>0.89514300000000002</v>
      </c>
      <c r="F35" s="73">
        <v>-0.45587250000000001</v>
      </c>
      <c r="H35" t="s">
        <v>241</v>
      </c>
      <c r="I35" t="str">
        <f t="shared" si="2"/>
        <v xml:space="preserve">  0.395463</v>
      </c>
      <c r="J35" t="str">
        <f t="shared" si="3"/>
        <v>-0.8401617</v>
      </c>
      <c r="K35" s="73">
        <v>0.39546300000000001</v>
      </c>
      <c r="L35" s="73">
        <v>-0.84016170000000001</v>
      </c>
      <c r="O35" t="s">
        <v>274</v>
      </c>
      <c r="P35" t="str">
        <f t="shared" si="4"/>
        <v xml:space="preserve">  0.994684</v>
      </c>
      <c r="Q35" t="str">
        <f t="shared" si="5"/>
        <v xml:space="preserve"> -0.935894</v>
      </c>
      <c r="T35" t="s">
        <v>315</v>
      </c>
      <c r="U35" t="str">
        <f t="shared" si="6"/>
        <v xml:space="preserve">  0.650409</v>
      </c>
      <c r="V35" t="str">
        <f t="shared" si="7"/>
        <v xml:space="preserve"> 0.8531184</v>
      </c>
      <c r="X35" t="s">
        <v>362</v>
      </c>
    </row>
    <row r="36" spans="2:24" x14ac:dyDescent="0.25">
      <c r="C36" t="str">
        <f>MID(B36,5,10)</f>
        <v/>
      </c>
      <c r="D36" t="str">
        <f>MID(B36,15,10)</f>
        <v/>
      </c>
      <c r="E36" t="s">
        <v>326</v>
      </c>
      <c r="F36" t="s">
        <v>326</v>
      </c>
      <c r="I36" t="str">
        <f>MID(H36,5,10)</f>
        <v/>
      </c>
      <c r="J36" t="str">
        <f>MID(H36,15,10)</f>
        <v/>
      </c>
      <c r="K36" t="s">
        <v>326</v>
      </c>
      <c r="L36" t="s">
        <v>326</v>
      </c>
      <c r="P36" t="str">
        <f>MID(O36,5,10)</f>
        <v/>
      </c>
      <c r="Q36" t="str">
        <f>MID(O36,15,10)</f>
        <v/>
      </c>
      <c r="U36" t="str">
        <f>MID(T36,5,10)</f>
        <v/>
      </c>
      <c r="V36" t="str">
        <f>MID(T36,15,10)</f>
        <v/>
      </c>
      <c r="X36" t="s">
        <v>363</v>
      </c>
    </row>
    <row r="37" spans="2:24" x14ac:dyDescent="0.25">
      <c r="B37" t="s">
        <v>163</v>
      </c>
      <c r="H37" t="s">
        <v>163</v>
      </c>
      <c r="O37" t="s">
        <v>163</v>
      </c>
      <c r="T37" t="s">
        <v>163</v>
      </c>
      <c r="X37" t="s">
        <v>364</v>
      </c>
    </row>
    <row r="38" spans="2:24" x14ac:dyDescent="0.25">
      <c r="B38" t="s">
        <v>164</v>
      </c>
      <c r="H38" t="s">
        <v>176</v>
      </c>
      <c r="O38" t="s">
        <v>275</v>
      </c>
      <c r="T38" t="s">
        <v>316</v>
      </c>
      <c r="X38" t="s">
        <v>365</v>
      </c>
    </row>
    <row r="39" spans="2:24" x14ac:dyDescent="0.25">
      <c r="B39" t="s">
        <v>165</v>
      </c>
      <c r="C39" t="str">
        <f t="shared" ref="C39:C51" si="8">MID(B39,5,10)</f>
        <v xml:space="preserve"> -0.780624</v>
      </c>
      <c r="D39" t="str">
        <f>MID(B39,16,10)</f>
        <v xml:space="preserve"> 0.5324570</v>
      </c>
      <c r="E39" s="73">
        <v>-0.78062399999999998</v>
      </c>
      <c r="F39" s="73">
        <v>0.53245699999999996</v>
      </c>
      <c r="H39" t="s">
        <v>177</v>
      </c>
      <c r="I39" t="str">
        <f t="shared" ref="I39:I51" si="9">MID(H39,5,10)</f>
        <v xml:space="preserve"> -0.789534</v>
      </c>
      <c r="J39" t="str">
        <f>MID(H39,16,10)</f>
        <v xml:space="preserve"> -0.235563</v>
      </c>
      <c r="K39" s="73">
        <v>-0.78953399999999996</v>
      </c>
      <c r="L39" s="73">
        <v>-0.23556299999999999</v>
      </c>
      <c r="O39" t="s">
        <v>276</v>
      </c>
      <c r="P39" t="str">
        <f t="shared" ref="P39:P45" si="10">MID(O39,6,10)</f>
        <v xml:space="preserve"> -0.888675</v>
      </c>
      <c r="Q39" t="str">
        <f>MID(O39,17,10)</f>
        <v xml:space="preserve"> -0.133896</v>
      </c>
      <c r="T39" t="s">
        <v>317</v>
      </c>
      <c r="U39" t="str">
        <f t="shared" ref="U39:U45" si="11">MID(T39,6,10)</f>
        <v>-0.9847281</v>
      </c>
      <c r="V39" t="str">
        <f>MID(T39,17,10)</f>
        <v>-0.0599250</v>
      </c>
      <c r="X39" t="s">
        <v>366</v>
      </c>
    </row>
    <row r="40" spans="2:24" x14ac:dyDescent="0.25">
      <c r="B40" t="s">
        <v>166</v>
      </c>
      <c r="C40" t="str">
        <f t="shared" si="8"/>
        <v xml:space="preserve"> -0.524284</v>
      </c>
      <c r="D40" t="str">
        <f t="shared" ref="D40:D45" si="12">MID(B40,16,10)</f>
        <v xml:space="preserve"> 0.6675734</v>
      </c>
      <c r="E40" s="73">
        <v>-0.52428399999999997</v>
      </c>
      <c r="F40" s="73">
        <v>0.66757339999999998</v>
      </c>
      <c r="H40" t="s">
        <v>178</v>
      </c>
      <c r="I40" t="str">
        <f t="shared" si="9"/>
        <v xml:space="preserve"> -0.971647</v>
      </c>
      <c r="J40" t="str">
        <f t="shared" ref="J40:J45" si="13">MID(H40,16,10)</f>
        <v xml:space="preserve">  0.013804</v>
      </c>
      <c r="K40" s="73">
        <v>-0.97164700000000004</v>
      </c>
      <c r="L40" s="73">
        <v>1.3804E-2</v>
      </c>
      <c r="O40" t="s">
        <v>277</v>
      </c>
      <c r="P40" t="str">
        <f t="shared" si="10"/>
        <v xml:space="preserve"> -0.543659</v>
      </c>
      <c r="Q40" t="str">
        <f t="shared" ref="Q40:Q45" si="14">MID(O40,17,10)</f>
        <v xml:space="preserve">  0.555168</v>
      </c>
      <c r="T40" t="s">
        <v>318</v>
      </c>
      <c r="U40" t="str">
        <f t="shared" si="11"/>
        <v>-0.9360193</v>
      </c>
      <c r="V40" t="str">
        <f t="shared" ref="V40:V45" si="15">MID(T40,17,10)</f>
        <v>-0.0188314</v>
      </c>
      <c r="X40" t="s">
        <v>367</v>
      </c>
    </row>
    <row r="41" spans="2:24" x14ac:dyDescent="0.25">
      <c r="B41" t="s">
        <v>167</v>
      </c>
      <c r="C41" t="str">
        <f t="shared" si="8"/>
        <v xml:space="preserve"> -0.357825</v>
      </c>
      <c r="D41" t="str">
        <f t="shared" si="12"/>
        <v xml:space="preserve"> 0.8771971</v>
      </c>
      <c r="E41" s="73">
        <v>-0.357825</v>
      </c>
      <c r="F41" s="73">
        <v>0.87719709999999995</v>
      </c>
      <c r="H41" t="s">
        <v>179</v>
      </c>
      <c r="I41" t="str">
        <f t="shared" si="9"/>
        <v xml:space="preserve"> -0.750357</v>
      </c>
      <c r="J41" t="str">
        <f t="shared" si="13"/>
        <v xml:space="preserve"> -0.008473</v>
      </c>
      <c r="K41" s="73">
        <v>-0.75035700000000005</v>
      </c>
      <c r="L41" s="73">
        <v>-8.4729999999999996E-3</v>
      </c>
      <c r="O41" t="s">
        <v>278</v>
      </c>
      <c r="P41" t="str">
        <f t="shared" si="10"/>
        <v xml:space="preserve"> -0.909048</v>
      </c>
      <c r="Q41" t="str">
        <f t="shared" si="14"/>
        <v xml:space="preserve"> -0.050265</v>
      </c>
      <c r="T41" t="s">
        <v>319</v>
      </c>
      <c r="U41" t="str">
        <f t="shared" si="11"/>
        <v>-0.6996156</v>
      </c>
      <c r="V41" t="str">
        <f t="shared" si="15"/>
        <v>-0.0250509</v>
      </c>
      <c r="X41" t="s">
        <v>368</v>
      </c>
    </row>
    <row r="42" spans="2:24" x14ac:dyDescent="0.25">
      <c r="B42" t="s">
        <v>168</v>
      </c>
      <c r="C42" t="str">
        <f t="shared" si="8"/>
        <v xml:space="preserve"> -0.255142</v>
      </c>
      <c r="D42" t="str">
        <f t="shared" si="12"/>
        <v xml:space="preserve"> 0.7336183</v>
      </c>
      <c r="E42" s="73">
        <v>-0.25514199999999998</v>
      </c>
      <c r="F42" s="73">
        <v>0.73361829999999995</v>
      </c>
      <c r="H42" t="s">
        <v>180</v>
      </c>
      <c r="I42" t="str">
        <f t="shared" si="9"/>
        <v xml:space="preserve"> -0.433280</v>
      </c>
      <c r="J42" t="str">
        <f t="shared" si="13"/>
        <v xml:space="preserve"> -0.620250</v>
      </c>
      <c r="K42" s="73">
        <v>-0.43328</v>
      </c>
      <c r="L42" s="73">
        <v>-0.62024999999999997</v>
      </c>
      <c r="O42" t="s">
        <v>279</v>
      </c>
      <c r="P42" t="str">
        <f t="shared" si="10"/>
        <v xml:space="preserve"> -0.544828</v>
      </c>
      <c r="Q42" t="str">
        <f t="shared" si="14"/>
        <v xml:space="preserve"> -0.141141</v>
      </c>
      <c r="T42" t="s">
        <v>320</v>
      </c>
      <c r="U42" t="str">
        <f t="shared" si="11"/>
        <v>-0.8946667</v>
      </c>
      <c r="V42" t="str">
        <f t="shared" si="15"/>
        <v>-0.2388006</v>
      </c>
      <c r="X42" t="s">
        <v>369</v>
      </c>
    </row>
    <row r="43" spans="2:24" x14ac:dyDescent="0.25">
      <c r="B43" t="s">
        <v>169</v>
      </c>
      <c r="C43" t="str">
        <f t="shared" si="8"/>
        <v xml:space="preserve"> -0.550251</v>
      </c>
      <c r="D43" t="str">
        <f t="shared" si="12"/>
        <v xml:space="preserve"> 0.6642244</v>
      </c>
      <c r="E43" s="73">
        <v>-0.55025100000000005</v>
      </c>
      <c r="F43" s="73">
        <v>0.66422440000000005</v>
      </c>
      <c r="H43" t="s">
        <v>181</v>
      </c>
      <c r="I43" t="str">
        <f t="shared" si="9"/>
        <v xml:space="preserve"> -0.810418</v>
      </c>
      <c r="J43" t="str">
        <f t="shared" si="13"/>
        <v xml:space="preserve"> -0.087719</v>
      </c>
      <c r="K43" s="73">
        <v>-0.81041799999999997</v>
      </c>
      <c r="L43" s="73">
        <v>-8.7719000000000005E-2</v>
      </c>
      <c r="O43" t="s">
        <v>280</v>
      </c>
      <c r="P43" t="str">
        <f t="shared" si="10"/>
        <v xml:space="preserve"> -0.730076</v>
      </c>
      <c r="Q43" t="str">
        <f t="shared" si="14"/>
        <v xml:space="preserve"> -0.262706</v>
      </c>
      <c r="T43" t="s">
        <v>321</v>
      </c>
      <c r="U43" t="str">
        <f t="shared" si="11"/>
        <v>-0.5946171</v>
      </c>
      <c r="V43" t="str">
        <f t="shared" si="15"/>
        <v>-0.7786684</v>
      </c>
      <c r="X43" t="s">
        <v>370</v>
      </c>
    </row>
    <row r="44" spans="2:24" x14ac:dyDescent="0.25">
      <c r="B44" t="s">
        <v>170</v>
      </c>
      <c r="C44" t="str">
        <f t="shared" si="8"/>
        <v xml:space="preserve"> -0.414428</v>
      </c>
      <c r="D44" t="str">
        <f t="shared" si="12"/>
        <v xml:space="preserve"> 0.6353002</v>
      </c>
      <c r="E44" s="73">
        <v>-0.41442800000000002</v>
      </c>
      <c r="F44" s="73">
        <v>0.63530019999999998</v>
      </c>
      <c r="H44" t="s">
        <v>182</v>
      </c>
      <c r="I44" t="str">
        <f t="shared" si="9"/>
        <v xml:space="preserve"> -0.831474</v>
      </c>
      <c r="J44" t="str">
        <f t="shared" si="13"/>
        <v xml:space="preserve"> -0.235988</v>
      </c>
      <c r="K44" s="73">
        <v>-0.83147400000000005</v>
      </c>
      <c r="L44" s="73">
        <v>-0.235988</v>
      </c>
      <c r="O44" t="s">
        <v>281</v>
      </c>
      <c r="P44" t="str">
        <f t="shared" si="10"/>
        <v xml:space="preserve"> -0.531851</v>
      </c>
      <c r="Q44" t="str">
        <f t="shared" si="14"/>
        <v xml:space="preserve"> -0.337957</v>
      </c>
      <c r="T44" t="s">
        <v>322</v>
      </c>
      <c r="U44" t="str">
        <f t="shared" si="11"/>
        <v>-0.8365762</v>
      </c>
      <c r="V44" t="str">
        <f t="shared" si="15"/>
        <v>-0.1828154</v>
      </c>
      <c r="X44" t="s">
        <v>371</v>
      </c>
    </row>
    <row r="45" spans="2:24" x14ac:dyDescent="0.25">
      <c r="B45" t="s">
        <v>171</v>
      </c>
      <c r="C45" t="str">
        <f t="shared" si="8"/>
        <v xml:space="preserve"> -0.113994</v>
      </c>
      <c r="D45" t="str">
        <f t="shared" si="12"/>
        <v xml:space="preserve"> 0.5770327</v>
      </c>
      <c r="E45" s="73">
        <v>-0.113994</v>
      </c>
      <c r="F45" s="73">
        <v>0.57703269999999995</v>
      </c>
      <c r="H45" t="s">
        <v>183</v>
      </c>
      <c r="I45" t="str">
        <f t="shared" si="9"/>
        <v xml:space="preserve"> -0.744339</v>
      </c>
      <c r="J45" t="str">
        <f t="shared" si="13"/>
        <v xml:space="preserve"> -0.274629</v>
      </c>
      <c r="K45" s="73">
        <v>-0.74433899999999997</v>
      </c>
      <c r="L45" s="73">
        <v>-0.27462900000000001</v>
      </c>
      <c r="O45" t="s">
        <v>282</v>
      </c>
      <c r="P45" t="str">
        <f t="shared" si="10"/>
        <v xml:space="preserve"> -0.627225</v>
      </c>
      <c r="Q45" t="str">
        <f t="shared" si="14"/>
        <v xml:space="preserve">  0.114893</v>
      </c>
      <c r="T45" t="s">
        <v>323</v>
      </c>
      <c r="U45" t="str">
        <f t="shared" si="11"/>
        <v>-0.8786991</v>
      </c>
      <c r="V45" t="str">
        <f t="shared" si="15"/>
        <v>-0.3439118</v>
      </c>
      <c r="X45" t="s">
        <v>372</v>
      </c>
    </row>
    <row r="46" spans="2:24" x14ac:dyDescent="0.25">
      <c r="C46" t="str">
        <f t="shared" si="8"/>
        <v/>
      </c>
      <c r="D46" t="str">
        <f t="shared" ref="D46:D51" si="16">MID(B46,15,10)</f>
        <v/>
      </c>
      <c r="E46" t="s">
        <v>326</v>
      </c>
      <c r="F46" t="s">
        <v>326</v>
      </c>
      <c r="I46" t="str">
        <f t="shared" si="9"/>
        <v/>
      </c>
      <c r="J46" t="str">
        <f t="shared" ref="J46:J51" si="17">MID(H46,15,10)</f>
        <v/>
      </c>
      <c r="K46" t="s">
        <v>326</v>
      </c>
      <c r="L46" t="s">
        <v>326</v>
      </c>
      <c r="P46" t="str">
        <f t="shared" ref="P46:P51" si="18">MID(O46,5,10)</f>
        <v/>
      </c>
      <c r="Q46" t="str">
        <f t="shared" ref="Q46:Q51" si="19">MID(O46,15,10)</f>
        <v/>
      </c>
      <c r="U46" t="str">
        <f t="shared" ref="U46:U51" si="20">MID(T46,5,10)</f>
        <v/>
      </c>
      <c r="V46" t="str">
        <f t="shared" ref="V46:V51" si="21">MID(T46,15,10)</f>
        <v/>
      </c>
      <c r="X46" t="s">
        <v>373</v>
      </c>
    </row>
    <row r="47" spans="2:24" x14ac:dyDescent="0.25">
      <c r="B47" t="s">
        <v>158</v>
      </c>
      <c r="C47" t="str">
        <f t="shared" si="8"/>
        <v>Y</v>
      </c>
      <c r="D47" t="str">
        <f t="shared" si="16"/>
        <v/>
      </c>
      <c r="E47" t="s">
        <v>327</v>
      </c>
      <c r="F47" t="s">
        <v>326</v>
      </c>
      <c r="H47" t="s">
        <v>158</v>
      </c>
      <c r="I47" t="str">
        <f t="shared" si="9"/>
        <v>Y</v>
      </c>
      <c r="J47" t="str">
        <f t="shared" si="17"/>
        <v/>
      </c>
      <c r="K47" t="s">
        <v>327</v>
      </c>
      <c r="L47" t="s">
        <v>326</v>
      </c>
      <c r="O47" t="s">
        <v>158</v>
      </c>
      <c r="P47" t="str">
        <f t="shared" si="18"/>
        <v>Y</v>
      </c>
      <c r="Q47" t="str">
        <f t="shared" si="19"/>
        <v/>
      </c>
      <c r="T47" t="s">
        <v>158</v>
      </c>
      <c r="U47" t="str">
        <f t="shared" si="20"/>
        <v>Y</v>
      </c>
      <c r="V47" t="str">
        <f t="shared" si="21"/>
        <v/>
      </c>
      <c r="X47" t="s">
        <v>374</v>
      </c>
    </row>
    <row r="48" spans="2:24" x14ac:dyDescent="0.25">
      <c r="B48" t="s">
        <v>159</v>
      </c>
      <c r="C48" t="str">
        <f t="shared" si="8"/>
        <v>124.7257</v>
      </c>
      <c r="D48" t="str">
        <f t="shared" si="16"/>
        <v/>
      </c>
      <c r="E48" s="73">
        <v>124.7257</v>
      </c>
      <c r="F48" t="s">
        <v>326</v>
      </c>
      <c r="H48" t="s">
        <v>159</v>
      </c>
      <c r="I48" t="str">
        <f t="shared" si="9"/>
        <v>124.7257</v>
      </c>
      <c r="J48" t="str">
        <f t="shared" si="17"/>
        <v/>
      </c>
      <c r="K48" s="73">
        <v>124.7257</v>
      </c>
      <c r="L48" t="s">
        <v>326</v>
      </c>
      <c r="O48" t="s">
        <v>159</v>
      </c>
      <c r="P48" t="str">
        <f t="shared" si="18"/>
        <v>124.7257</v>
      </c>
      <c r="Q48" t="str">
        <f t="shared" si="19"/>
        <v/>
      </c>
      <c r="T48" t="s">
        <v>324</v>
      </c>
      <c r="U48" t="str">
        <f t="shared" si="20"/>
        <v>114.067</v>
      </c>
      <c r="V48" t="str">
        <f t="shared" si="21"/>
        <v/>
      </c>
      <c r="X48" t="s">
        <v>375</v>
      </c>
    </row>
    <row r="49" spans="2:24" x14ac:dyDescent="0.25">
      <c r="C49" t="str">
        <f t="shared" si="8"/>
        <v/>
      </c>
      <c r="D49" t="str">
        <f t="shared" si="16"/>
        <v/>
      </c>
      <c r="E49" t="s">
        <v>326</v>
      </c>
      <c r="F49" t="s">
        <v>326</v>
      </c>
      <c r="I49" t="str">
        <f t="shared" si="9"/>
        <v/>
      </c>
      <c r="J49" t="str">
        <f t="shared" si="17"/>
        <v/>
      </c>
      <c r="K49" t="s">
        <v>326</v>
      </c>
      <c r="L49" t="s">
        <v>326</v>
      </c>
      <c r="P49" t="str">
        <f t="shared" si="18"/>
        <v/>
      </c>
      <c r="Q49" t="str">
        <f t="shared" si="19"/>
        <v/>
      </c>
      <c r="U49" t="str">
        <f t="shared" si="20"/>
        <v/>
      </c>
      <c r="V49" t="str">
        <f t="shared" si="21"/>
        <v/>
      </c>
      <c r="X49" t="s">
        <v>376</v>
      </c>
    </row>
    <row r="50" spans="2:24" x14ac:dyDescent="0.25">
      <c r="B50" t="s">
        <v>161</v>
      </c>
      <c r="C50" t="str">
        <f t="shared" si="8"/>
        <v/>
      </c>
      <c r="D50" t="str">
        <f t="shared" si="16"/>
        <v/>
      </c>
      <c r="E50" t="s">
        <v>326</v>
      </c>
      <c r="F50" t="s">
        <v>326</v>
      </c>
      <c r="H50" t="s">
        <v>161</v>
      </c>
      <c r="I50" t="str">
        <f t="shared" si="9"/>
        <v/>
      </c>
      <c r="J50" t="str">
        <f t="shared" si="17"/>
        <v/>
      </c>
      <c r="K50" t="s">
        <v>326</v>
      </c>
      <c r="L50" t="s">
        <v>326</v>
      </c>
      <c r="O50" t="s">
        <v>161</v>
      </c>
      <c r="P50" t="str">
        <f t="shared" si="18"/>
        <v/>
      </c>
      <c r="Q50" t="str">
        <f t="shared" si="19"/>
        <v/>
      </c>
      <c r="T50" t="s">
        <v>161</v>
      </c>
      <c r="U50" t="str">
        <f t="shared" si="20"/>
        <v/>
      </c>
      <c r="V50" t="str">
        <f t="shared" si="21"/>
        <v/>
      </c>
      <c r="X50" t="s">
        <v>377</v>
      </c>
    </row>
    <row r="51" spans="2:24" x14ac:dyDescent="0.25">
      <c r="B51" t="s">
        <v>162</v>
      </c>
      <c r="C51" t="str">
        <f t="shared" si="8"/>
        <v xml:space="preserve">67.981334 </v>
      </c>
      <c r="D51" t="str">
        <f t="shared" si="16"/>
        <v xml:space="preserve"> 8.933813 </v>
      </c>
      <c r="E51" s="73">
        <v>67.981334000000004</v>
      </c>
      <c r="F51" s="73">
        <v>8.9338130000000007</v>
      </c>
      <c r="H51" t="s">
        <v>175</v>
      </c>
      <c r="I51" t="str">
        <f t="shared" si="9"/>
        <v xml:space="preserve">54.167355 </v>
      </c>
      <c r="J51" t="str">
        <f t="shared" si="17"/>
        <v xml:space="preserve"> 3.056961 </v>
      </c>
      <c r="K51" s="73">
        <v>54.167355000000001</v>
      </c>
      <c r="L51" s="73">
        <v>3.0569609999999998</v>
      </c>
      <c r="O51" t="s">
        <v>283</v>
      </c>
      <c r="P51" t="str">
        <f t="shared" si="18"/>
        <v>79.6231241</v>
      </c>
      <c r="Q51" t="str">
        <f t="shared" si="19"/>
        <v xml:space="preserve">  2.448671</v>
      </c>
      <c r="T51" t="s">
        <v>325</v>
      </c>
      <c r="U51" t="str">
        <f t="shared" si="20"/>
        <v>101.211772</v>
      </c>
      <c r="V51" t="str">
        <f t="shared" si="21"/>
        <v>7   2.0600</v>
      </c>
      <c r="X51" t="s">
        <v>378</v>
      </c>
    </row>
    <row r="52" spans="2:24" x14ac:dyDescent="0.25">
      <c r="X52" t="s">
        <v>379</v>
      </c>
    </row>
    <row r="53" spans="2:24" x14ac:dyDescent="0.25">
      <c r="X53" t="s">
        <v>380</v>
      </c>
    </row>
    <row r="54" spans="2:24" x14ac:dyDescent="0.25">
      <c r="E54">
        <f t="shared" ref="E54:F60" si="22">E39*5</f>
        <v>-3.9031199999999999</v>
      </c>
      <c r="F54">
        <f t="shared" si="22"/>
        <v>2.6622849999999998</v>
      </c>
      <c r="X54" t="s">
        <v>381</v>
      </c>
    </row>
    <row r="55" spans="2:24" x14ac:dyDescent="0.25">
      <c r="E55">
        <f t="shared" si="22"/>
        <v>-2.6214199999999996</v>
      </c>
      <c r="F55">
        <f t="shared" si="22"/>
        <v>3.3378670000000001</v>
      </c>
      <c r="X55" t="s">
        <v>382</v>
      </c>
    </row>
    <row r="56" spans="2:24" x14ac:dyDescent="0.25">
      <c r="E56">
        <f t="shared" si="22"/>
        <v>-1.7891250000000001</v>
      </c>
      <c r="F56">
        <f t="shared" si="22"/>
        <v>4.3859854999999994</v>
      </c>
      <c r="X56" t="s">
        <v>383</v>
      </c>
    </row>
    <row r="57" spans="2:24" x14ac:dyDescent="0.25">
      <c r="E57">
        <f t="shared" si="22"/>
        <v>-1.2757099999999999</v>
      </c>
      <c r="F57">
        <f t="shared" si="22"/>
        <v>3.6680914999999996</v>
      </c>
      <c r="X57" t="s">
        <v>384</v>
      </c>
    </row>
    <row r="58" spans="2:24" x14ac:dyDescent="0.25">
      <c r="E58">
        <f t="shared" si="22"/>
        <v>-2.7512550000000005</v>
      </c>
      <c r="F58">
        <f t="shared" si="22"/>
        <v>3.3211220000000004</v>
      </c>
      <c r="X58" t="s">
        <v>385</v>
      </c>
    </row>
    <row r="59" spans="2:24" x14ac:dyDescent="0.25">
      <c r="E59">
        <f t="shared" si="22"/>
        <v>-2.0721400000000001</v>
      </c>
      <c r="F59">
        <f t="shared" si="22"/>
        <v>3.176501</v>
      </c>
      <c r="X59" t="s">
        <v>386</v>
      </c>
    </row>
    <row r="60" spans="2:24" x14ac:dyDescent="0.25">
      <c r="E60">
        <f t="shared" si="22"/>
        <v>-0.56996999999999998</v>
      </c>
      <c r="F60">
        <f t="shared" si="22"/>
        <v>2.8851635</v>
      </c>
      <c r="X60" t="s">
        <v>387</v>
      </c>
    </row>
    <row r="61" spans="2:24" x14ac:dyDescent="0.25">
      <c r="X61" t="s">
        <v>388</v>
      </c>
    </row>
    <row r="62" spans="2:24" x14ac:dyDescent="0.25">
      <c r="X62" t="s">
        <v>389</v>
      </c>
    </row>
    <row r="63" spans="2:24" x14ac:dyDescent="0.25">
      <c r="X63" t="s">
        <v>390</v>
      </c>
    </row>
    <row r="64" spans="2:24" x14ac:dyDescent="0.25">
      <c r="X64" t="s">
        <v>391</v>
      </c>
    </row>
    <row r="65" spans="24:24" x14ac:dyDescent="0.25">
      <c r="X65" t="s">
        <v>392</v>
      </c>
    </row>
    <row r="66" spans="24:24" x14ac:dyDescent="0.25">
      <c r="X66" t="s">
        <v>393</v>
      </c>
    </row>
    <row r="67" spans="24:24" x14ac:dyDescent="0.25">
      <c r="X67" t="s">
        <v>394</v>
      </c>
    </row>
    <row r="68" spans="24:24" x14ac:dyDescent="0.25">
      <c r="X68" t="s">
        <v>395</v>
      </c>
    </row>
    <row r="69" spans="24:24" x14ac:dyDescent="0.25">
      <c r="X69" t="s">
        <v>396</v>
      </c>
    </row>
    <row r="70" spans="24:24" x14ac:dyDescent="0.25">
      <c r="X70" t="s">
        <v>397</v>
      </c>
    </row>
    <row r="71" spans="24:24" x14ac:dyDescent="0.25">
      <c r="X71" t="s">
        <v>398</v>
      </c>
    </row>
    <row r="72" spans="24:24" x14ac:dyDescent="0.25">
      <c r="X72" t="s">
        <v>399</v>
      </c>
    </row>
    <row r="73" spans="24:24" x14ac:dyDescent="0.25">
      <c r="X73" t="s">
        <v>400</v>
      </c>
    </row>
    <row r="74" spans="24:24" x14ac:dyDescent="0.25">
      <c r="X74" t="s">
        <v>401</v>
      </c>
    </row>
    <row r="75" spans="24:24" x14ac:dyDescent="0.25">
      <c r="X75" t="s">
        <v>402</v>
      </c>
    </row>
    <row r="76" spans="24:24" x14ac:dyDescent="0.25">
      <c r="X76" t="s">
        <v>403</v>
      </c>
    </row>
    <row r="77" spans="24:24" x14ac:dyDescent="0.25">
      <c r="X77" t="s">
        <v>404</v>
      </c>
    </row>
    <row r="78" spans="24:24" x14ac:dyDescent="0.25">
      <c r="X78" t="s">
        <v>405</v>
      </c>
    </row>
    <row r="79" spans="24:24" x14ac:dyDescent="0.25">
      <c r="X79" t="s">
        <v>406</v>
      </c>
    </row>
    <row r="80" spans="24:24" x14ac:dyDescent="0.25">
      <c r="X80" t="s">
        <v>407</v>
      </c>
    </row>
    <row r="81" spans="24:24" x14ac:dyDescent="0.25">
      <c r="X81" t="s">
        <v>408</v>
      </c>
    </row>
    <row r="82" spans="24:24" x14ac:dyDescent="0.25">
      <c r="X82" t="s">
        <v>409</v>
      </c>
    </row>
    <row r="83" spans="24:24" x14ac:dyDescent="0.25">
      <c r="X83" t="s">
        <v>410</v>
      </c>
    </row>
    <row r="84" spans="24:24" x14ac:dyDescent="0.25">
      <c r="X84" t="s">
        <v>411</v>
      </c>
    </row>
    <row r="85" spans="24:24" x14ac:dyDescent="0.25">
      <c r="X85" t="s">
        <v>412</v>
      </c>
    </row>
    <row r="86" spans="24:24" x14ac:dyDescent="0.25">
      <c r="X86" t="s">
        <v>413</v>
      </c>
    </row>
    <row r="87" spans="24:24" x14ac:dyDescent="0.25">
      <c r="X87" t="s">
        <v>414</v>
      </c>
    </row>
    <row r="88" spans="24:24" x14ac:dyDescent="0.25">
      <c r="X88" t="s">
        <v>415</v>
      </c>
    </row>
    <row r="89" spans="24:24" x14ac:dyDescent="0.25">
      <c r="X89" t="s">
        <v>416</v>
      </c>
    </row>
    <row r="90" spans="24:24" x14ac:dyDescent="0.25">
      <c r="X90" t="s">
        <v>417</v>
      </c>
    </row>
    <row r="91" spans="24:24" x14ac:dyDescent="0.25">
      <c r="X91" t="s">
        <v>418</v>
      </c>
    </row>
    <row r="92" spans="24:24" x14ac:dyDescent="0.25">
      <c r="X92" t="s">
        <v>419</v>
      </c>
    </row>
    <row r="93" spans="24:24" x14ac:dyDescent="0.25">
      <c r="X93" t="s">
        <v>420</v>
      </c>
    </row>
    <row r="94" spans="24:24" x14ac:dyDescent="0.25">
      <c r="X94" t="s">
        <v>421</v>
      </c>
    </row>
    <row r="95" spans="24:24" x14ac:dyDescent="0.25">
      <c r="X95" t="s">
        <v>422</v>
      </c>
    </row>
    <row r="96" spans="24:24" x14ac:dyDescent="0.25">
      <c r="X96" t="s">
        <v>423</v>
      </c>
    </row>
    <row r="97" spans="24:24" x14ac:dyDescent="0.25">
      <c r="X97" t="s">
        <v>424</v>
      </c>
    </row>
    <row r="98" spans="24:24" x14ac:dyDescent="0.25">
      <c r="X98" t="s">
        <v>425</v>
      </c>
    </row>
    <row r="99" spans="24:24" x14ac:dyDescent="0.25">
      <c r="X99" t="s">
        <v>426</v>
      </c>
    </row>
    <row r="100" spans="24:24" x14ac:dyDescent="0.25">
      <c r="X100" t="s">
        <v>427</v>
      </c>
    </row>
    <row r="101" spans="24:24" x14ac:dyDescent="0.25">
      <c r="X101" t="s">
        <v>428</v>
      </c>
    </row>
    <row r="102" spans="24:24" x14ac:dyDescent="0.25">
      <c r="X102" t="s">
        <v>429</v>
      </c>
    </row>
    <row r="103" spans="24:24" x14ac:dyDescent="0.25">
      <c r="X103" t="s">
        <v>430</v>
      </c>
    </row>
    <row r="104" spans="24:24" x14ac:dyDescent="0.25">
      <c r="X104" t="s">
        <v>431</v>
      </c>
    </row>
    <row r="105" spans="24:24" x14ac:dyDescent="0.25">
      <c r="X105" t="s">
        <v>432</v>
      </c>
    </row>
    <row r="106" spans="24:24" x14ac:dyDescent="0.25">
      <c r="X106" t="s">
        <v>433</v>
      </c>
    </row>
    <row r="107" spans="24:24" x14ac:dyDescent="0.25">
      <c r="X107" t="s">
        <v>434</v>
      </c>
    </row>
    <row r="108" spans="24:24" x14ac:dyDescent="0.25">
      <c r="X108" t="s">
        <v>435</v>
      </c>
    </row>
    <row r="109" spans="24:24" x14ac:dyDescent="0.25">
      <c r="X109" t="s">
        <v>436</v>
      </c>
    </row>
    <row r="110" spans="24:24" x14ac:dyDescent="0.25">
      <c r="X110" t="s">
        <v>437</v>
      </c>
    </row>
    <row r="111" spans="24:24" x14ac:dyDescent="0.25">
      <c r="X111" t="s">
        <v>438</v>
      </c>
    </row>
    <row r="112" spans="24:24" x14ac:dyDescent="0.25">
      <c r="X112" t="s">
        <v>439</v>
      </c>
    </row>
    <row r="113" spans="24:24" x14ac:dyDescent="0.25">
      <c r="X113" t="s">
        <v>440</v>
      </c>
    </row>
    <row r="114" spans="24:24" x14ac:dyDescent="0.25">
      <c r="X114" t="s">
        <v>441</v>
      </c>
    </row>
    <row r="115" spans="24:24" x14ac:dyDescent="0.25">
      <c r="X115" t="s">
        <v>442</v>
      </c>
    </row>
    <row r="116" spans="24:24" x14ac:dyDescent="0.25">
      <c r="X116" t="s">
        <v>443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0616-FC49-4DF3-A943-8A0D07B5D81C}">
  <sheetPr>
    <tabColor rgb="FF007800"/>
  </sheetPr>
  <dimension ref="B1:M430"/>
  <sheetViews>
    <sheetView topLeftCell="A268" zoomScaleNormal="100" workbookViewId="0">
      <selection activeCell="I290" sqref="G290:I290"/>
    </sheetView>
  </sheetViews>
  <sheetFormatPr baseColWidth="10" defaultRowHeight="15" x14ac:dyDescent="0.25"/>
  <cols>
    <col min="1" max="1" width="6.28515625" customWidth="1"/>
  </cols>
  <sheetData>
    <row r="1" spans="2:13" x14ac:dyDescent="0.25">
      <c r="B1" s="81" t="s">
        <v>111</v>
      </c>
      <c r="C1" s="82"/>
      <c r="D1" s="82"/>
      <c r="E1" s="82"/>
      <c r="F1" s="82"/>
      <c r="G1" s="82"/>
      <c r="H1" s="82"/>
      <c r="I1" s="82"/>
      <c r="J1" s="82"/>
      <c r="K1" s="82"/>
      <c r="L1" s="18"/>
      <c r="M1" s="18"/>
    </row>
    <row r="2" spans="2:13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  <c r="L2" s="18"/>
      <c r="M2" s="18"/>
    </row>
    <row r="3" spans="2:13" x14ac:dyDescent="0.25">
      <c r="B3" t="s">
        <v>115</v>
      </c>
    </row>
    <row r="4" spans="2:13" x14ac:dyDescent="0.25">
      <c r="B4" t="s">
        <v>112</v>
      </c>
    </row>
    <row r="5" spans="2:13" x14ac:dyDescent="0.25">
      <c r="B5" t="s">
        <v>113</v>
      </c>
    </row>
    <row r="6" spans="2:13" x14ac:dyDescent="0.25">
      <c r="B6" t="s">
        <v>3</v>
      </c>
    </row>
    <row r="7" spans="2:13" x14ac:dyDescent="0.25">
      <c r="B7" t="s">
        <v>4</v>
      </c>
    </row>
    <row r="8" spans="2:13" x14ac:dyDescent="0.25">
      <c r="B8" t="s">
        <v>114</v>
      </c>
    </row>
    <row r="9" spans="2:13" ht="34.15" customHeight="1" x14ac:dyDescent="0.25"/>
    <row r="10" spans="2:13" x14ac:dyDescent="0.25">
      <c r="B10" s="41"/>
    </row>
    <row r="13" spans="2:13" x14ac:dyDescent="0.25">
      <c r="B13" t="s">
        <v>5</v>
      </c>
    </row>
    <row r="14" spans="2:13" ht="15.75" thickBot="1" x14ac:dyDescent="0.3"/>
    <row r="15" spans="2:13" x14ac:dyDescent="0.25">
      <c r="B15" s="22" t="s">
        <v>6</v>
      </c>
      <c r="C15" s="23" t="s">
        <v>7</v>
      </c>
      <c r="D15" s="23" t="s">
        <v>8</v>
      </c>
      <c r="E15" s="23" t="s">
        <v>9</v>
      </c>
      <c r="F15" s="23" t="s">
        <v>10</v>
      </c>
      <c r="G15" s="23" t="s">
        <v>11</v>
      </c>
      <c r="H15" s="23" t="s">
        <v>12</v>
      </c>
      <c r="I15" s="23" t="s">
        <v>13</v>
      </c>
    </row>
    <row r="16" spans="2:13" x14ac:dyDescent="0.25">
      <c r="B16" s="24" t="s">
        <v>0</v>
      </c>
      <c r="C16" s="26">
        <v>27</v>
      </c>
      <c r="D16" s="26">
        <v>0</v>
      </c>
      <c r="E16" s="26">
        <v>27</v>
      </c>
      <c r="F16" s="30">
        <v>16.159149669635163</v>
      </c>
      <c r="G16" s="30">
        <v>26.005089688040133</v>
      </c>
      <c r="H16" s="30">
        <v>20.137177157504695</v>
      </c>
      <c r="I16" s="30">
        <v>2.1718200836063728</v>
      </c>
    </row>
    <row r="17" spans="2:9" x14ac:dyDescent="0.25">
      <c r="B17" s="17" t="s">
        <v>1</v>
      </c>
      <c r="C17" s="27">
        <v>27</v>
      </c>
      <c r="D17" s="27">
        <v>0</v>
      </c>
      <c r="E17" s="27">
        <v>27</v>
      </c>
      <c r="F17" s="31">
        <v>32.335791800740267</v>
      </c>
      <c r="G17" s="31">
        <v>72.912123534575883</v>
      </c>
      <c r="H17" s="31">
        <v>48.713799777650458</v>
      </c>
      <c r="I17" s="31">
        <v>10.24206925385692</v>
      </c>
    </row>
    <row r="18" spans="2:9" x14ac:dyDescent="0.25">
      <c r="B18" s="17" t="s">
        <v>2</v>
      </c>
      <c r="C18" s="27">
        <v>27</v>
      </c>
      <c r="D18" s="27">
        <v>0</v>
      </c>
      <c r="E18" s="27">
        <v>27</v>
      </c>
      <c r="F18" s="31">
        <v>5.2768874567363326</v>
      </c>
      <c r="G18" s="31">
        <v>20.708611847208161</v>
      </c>
      <c r="H18" s="31">
        <v>9.1840864636585859</v>
      </c>
      <c r="I18" s="31">
        <v>3.8870161637207392</v>
      </c>
    </row>
    <row r="19" spans="2:9" x14ac:dyDescent="0.25">
      <c r="B19" s="21" t="s">
        <v>53</v>
      </c>
      <c r="C19" s="28">
        <v>27</v>
      </c>
      <c r="D19" s="28">
        <v>0</v>
      </c>
      <c r="E19" s="28">
        <v>27</v>
      </c>
      <c r="F19" s="32">
        <v>5</v>
      </c>
      <c r="G19" s="32">
        <v>12</v>
      </c>
      <c r="H19" s="32">
        <v>7.1388888888888902</v>
      </c>
      <c r="I19" s="32">
        <v>1.6109799533999207</v>
      </c>
    </row>
    <row r="20" spans="2:9" x14ac:dyDescent="0.25">
      <c r="B20" s="21" t="s">
        <v>54</v>
      </c>
      <c r="C20" s="28">
        <v>27</v>
      </c>
      <c r="D20" s="28">
        <v>0</v>
      </c>
      <c r="E20" s="28">
        <v>27</v>
      </c>
      <c r="F20" s="32">
        <v>2.8</v>
      </c>
      <c r="G20" s="32">
        <v>5.9</v>
      </c>
      <c r="H20" s="32">
        <v>3.7462962962962965</v>
      </c>
      <c r="I20" s="32">
        <v>0.72256566456007276</v>
      </c>
    </row>
    <row r="21" spans="2:9" x14ac:dyDescent="0.25">
      <c r="B21" s="21" t="s">
        <v>55</v>
      </c>
      <c r="C21" s="28">
        <v>27</v>
      </c>
      <c r="D21" s="28">
        <v>0</v>
      </c>
      <c r="E21" s="28">
        <v>27</v>
      </c>
      <c r="F21" s="32">
        <v>5.3</v>
      </c>
      <c r="G21" s="32">
        <v>21.3</v>
      </c>
      <c r="H21" s="32">
        <v>9.4074074074074066</v>
      </c>
      <c r="I21" s="32">
        <v>3.6939842911171059</v>
      </c>
    </row>
    <row r="22" spans="2:9" x14ac:dyDescent="0.25">
      <c r="B22" s="21" t="s">
        <v>56</v>
      </c>
      <c r="C22" s="28">
        <v>27</v>
      </c>
      <c r="D22" s="28">
        <v>0</v>
      </c>
      <c r="E22" s="28">
        <v>27</v>
      </c>
      <c r="F22" s="32">
        <v>3.6</v>
      </c>
      <c r="G22" s="32">
        <v>11.25</v>
      </c>
      <c r="H22" s="32">
        <v>6.0018518518518524</v>
      </c>
      <c r="I22" s="32">
        <v>1.9374587579472342</v>
      </c>
    </row>
    <row r="23" spans="2:9" x14ac:dyDescent="0.25">
      <c r="B23" s="21" t="s">
        <v>57</v>
      </c>
      <c r="C23" s="28">
        <v>27</v>
      </c>
      <c r="D23" s="28">
        <v>0</v>
      </c>
      <c r="E23" s="28">
        <v>27</v>
      </c>
      <c r="F23" s="32">
        <v>5</v>
      </c>
      <c r="G23" s="32">
        <v>17.899999999999999</v>
      </c>
      <c r="H23" s="32">
        <v>8.8666666666666671</v>
      </c>
      <c r="I23" s="32">
        <v>3.322099660432563</v>
      </c>
    </row>
    <row r="24" spans="2:9" x14ac:dyDescent="0.25">
      <c r="B24" s="21" t="s">
        <v>58</v>
      </c>
      <c r="C24" s="28">
        <v>27</v>
      </c>
      <c r="D24" s="28">
        <v>0</v>
      </c>
      <c r="E24" s="28">
        <v>27</v>
      </c>
      <c r="F24" s="32">
        <v>6.25</v>
      </c>
      <c r="G24" s="32">
        <v>15.9</v>
      </c>
      <c r="H24" s="32">
        <v>10.424074074074072</v>
      </c>
      <c r="I24" s="32">
        <v>2.4149124195924774</v>
      </c>
    </row>
    <row r="25" spans="2:9" ht="15.75" thickBot="1" x14ac:dyDescent="0.3">
      <c r="B25" s="25" t="s">
        <v>59</v>
      </c>
      <c r="C25" s="29">
        <v>27</v>
      </c>
      <c r="D25" s="29">
        <v>0</v>
      </c>
      <c r="E25" s="29">
        <v>27</v>
      </c>
      <c r="F25" s="33">
        <v>5</v>
      </c>
      <c r="G25" s="33">
        <v>12.5</v>
      </c>
      <c r="H25" s="33">
        <v>8.2407407407407405</v>
      </c>
      <c r="I25" s="33">
        <v>1.9437294167615113</v>
      </c>
    </row>
    <row r="28" spans="2:9" x14ac:dyDescent="0.25">
      <c r="B28" t="s">
        <v>14</v>
      </c>
    </row>
    <row r="29" spans="2:9" ht="15.75" thickBot="1" x14ac:dyDescent="0.3"/>
    <row r="30" spans="2:9" x14ac:dyDescent="0.25">
      <c r="B30" s="22"/>
      <c r="C30" s="23" t="s">
        <v>15</v>
      </c>
      <c r="D30" s="23" t="s">
        <v>16</v>
      </c>
    </row>
    <row r="31" spans="2:9" x14ac:dyDescent="0.25">
      <c r="B31" s="24" t="s">
        <v>17</v>
      </c>
      <c r="C31" s="30">
        <v>3.0000000000000071</v>
      </c>
      <c r="D31" s="30">
        <v>100</v>
      </c>
    </row>
    <row r="32" spans="2:9" x14ac:dyDescent="0.25">
      <c r="B32" s="17" t="s">
        <v>18</v>
      </c>
      <c r="C32" s="31">
        <v>2.0871687594512753</v>
      </c>
      <c r="D32" s="31">
        <v>69.572291981709014</v>
      </c>
    </row>
    <row r="33" spans="2:4" ht="15.75" thickBot="1" x14ac:dyDescent="0.3">
      <c r="B33" s="34" t="s">
        <v>19</v>
      </c>
      <c r="C33" s="35">
        <v>0.91283124054873177</v>
      </c>
      <c r="D33" s="35">
        <v>30.427708018290986</v>
      </c>
    </row>
    <row r="36" spans="2:4" x14ac:dyDescent="0.25">
      <c r="B36" t="s">
        <v>20</v>
      </c>
    </row>
    <row r="37" spans="2:4" ht="15.75" thickBot="1" x14ac:dyDescent="0.3"/>
    <row r="38" spans="2:4" x14ac:dyDescent="0.25">
      <c r="B38" s="36" t="s">
        <v>21</v>
      </c>
      <c r="C38" s="37">
        <v>1000</v>
      </c>
    </row>
    <row r="39" spans="2:4" x14ac:dyDescent="0.25">
      <c r="B39" s="17" t="s">
        <v>22</v>
      </c>
      <c r="C39" s="38">
        <v>2.2864782302987483</v>
      </c>
    </row>
    <row r="40" spans="2:4" x14ac:dyDescent="0.25">
      <c r="B40" s="17" t="s">
        <v>23</v>
      </c>
      <c r="C40" s="38" t="s">
        <v>25</v>
      </c>
    </row>
    <row r="41" spans="2:4" ht="15.75" thickBot="1" x14ac:dyDescent="0.3">
      <c r="B41" s="34" t="s">
        <v>24</v>
      </c>
      <c r="C41" s="39">
        <v>0.05</v>
      </c>
    </row>
    <row r="44" spans="2:4" x14ac:dyDescent="0.25">
      <c r="B44" s="40" t="s">
        <v>26</v>
      </c>
    </row>
    <row r="45" spans="2:4" x14ac:dyDescent="0.25">
      <c r="B45" s="40" t="s">
        <v>27</v>
      </c>
    </row>
    <row r="46" spans="2:4" x14ac:dyDescent="0.25">
      <c r="B46" s="40" t="s">
        <v>28</v>
      </c>
    </row>
    <row r="47" spans="2:4" x14ac:dyDescent="0.25">
      <c r="B47" s="40" t="s">
        <v>29</v>
      </c>
    </row>
    <row r="48" spans="2:4" x14ac:dyDescent="0.25">
      <c r="B48" s="40" t="s">
        <v>30</v>
      </c>
    </row>
    <row r="68" spans="2:6" x14ac:dyDescent="0.25">
      <c r="F68" t="s">
        <v>31</v>
      </c>
    </row>
    <row r="71" spans="2:6" x14ac:dyDescent="0.25">
      <c r="B71" t="s">
        <v>32</v>
      </c>
    </row>
    <row r="72" spans="2:6" ht="15.75" thickBot="1" x14ac:dyDescent="0.3"/>
    <row r="73" spans="2:6" x14ac:dyDescent="0.25">
      <c r="B73" s="22"/>
      <c r="C73" s="23" t="s">
        <v>33</v>
      </c>
      <c r="D73" s="23" t="s">
        <v>34</v>
      </c>
      <c r="E73" s="23" t="s">
        <v>35</v>
      </c>
    </row>
    <row r="74" spans="2:6" x14ac:dyDescent="0.25">
      <c r="B74" s="24" t="s">
        <v>36</v>
      </c>
      <c r="C74" s="30">
        <v>1.6615058447681588</v>
      </c>
      <c r="D74" s="30">
        <v>0.32951248405511269</v>
      </c>
      <c r="E74" s="30">
        <v>9.6150430628003727E-2</v>
      </c>
    </row>
    <row r="75" spans="2:6" x14ac:dyDescent="0.25">
      <c r="B75" s="17" t="s">
        <v>37</v>
      </c>
      <c r="C75" s="31">
        <v>79.605726046080477</v>
      </c>
      <c r="D75" s="31">
        <v>15.787534312354444</v>
      </c>
      <c r="E75" s="31">
        <v>4.6067396415650661</v>
      </c>
    </row>
    <row r="76" spans="2:6" x14ac:dyDescent="0.25">
      <c r="B76" s="17" t="s">
        <v>38</v>
      </c>
      <c r="C76" s="31">
        <v>79.605726046080477</v>
      </c>
      <c r="D76" s="31">
        <v>95.393260358434915</v>
      </c>
      <c r="E76" s="31">
        <v>99.999999999999986</v>
      </c>
    </row>
    <row r="77" spans="2:6" x14ac:dyDescent="0.25">
      <c r="B77" s="24" t="s">
        <v>39</v>
      </c>
      <c r="C77" s="30">
        <v>55.383528158938496</v>
      </c>
      <c r="D77" s="30">
        <v>10.98374946850373</v>
      </c>
      <c r="E77" s="30">
        <v>3.2050143542667833</v>
      </c>
    </row>
    <row r="78" spans="2:6" ht="15.75" thickBot="1" x14ac:dyDescent="0.3">
      <c r="B78" s="34" t="s">
        <v>40</v>
      </c>
      <c r="C78" s="35">
        <v>55.383528158938496</v>
      </c>
      <c r="D78" s="35">
        <v>66.36727762744222</v>
      </c>
      <c r="E78" s="35">
        <v>69.572291981709</v>
      </c>
    </row>
    <row r="95" spans="6:6" x14ac:dyDescent="0.25">
      <c r="F95" t="s">
        <v>31</v>
      </c>
    </row>
    <row r="98" spans="2:5" x14ac:dyDescent="0.25">
      <c r="B98" t="s">
        <v>41</v>
      </c>
    </row>
    <row r="99" spans="2:5" ht="15.75" thickBot="1" x14ac:dyDescent="0.3"/>
    <row r="100" spans="2:5" x14ac:dyDescent="0.25">
      <c r="B100" s="22"/>
      <c r="C100" s="23" t="s">
        <v>33</v>
      </c>
      <c r="D100" s="23" t="s">
        <v>34</v>
      </c>
      <c r="E100" s="23" t="s">
        <v>35</v>
      </c>
    </row>
    <row r="101" spans="2:5" x14ac:dyDescent="0.25">
      <c r="B101" s="24" t="s">
        <v>36</v>
      </c>
      <c r="C101" s="30">
        <v>0.72986173807472965</v>
      </c>
      <c r="D101" s="30">
        <v>0.12216956968256332</v>
      </c>
      <c r="E101" s="30">
        <v>6.0799932791438832E-2</v>
      </c>
    </row>
    <row r="102" spans="2:5" x14ac:dyDescent="0.25">
      <c r="B102" s="17" t="s">
        <v>42</v>
      </c>
      <c r="C102" s="31">
        <v>79.955823777020029</v>
      </c>
      <c r="D102" s="31">
        <v>13.38358770555698</v>
      </c>
      <c r="E102" s="31">
        <v>6.6605885174230091</v>
      </c>
    </row>
    <row r="103" spans="2:5" x14ac:dyDescent="0.25">
      <c r="B103" s="17" t="s">
        <v>38</v>
      </c>
      <c r="C103" s="31">
        <v>79.955823777020029</v>
      </c>
      <c r="D103" s="31">
        <v>93.339411482577006</v>
      </c>
      <c r="E103" s="31">
        <v>100.00000000000001</v>
      </c>
    </row>
    <row r="104" spans="2:5" x14ac:dyDescent="0.25">
      <c r="B104" s="24" t="s">
        <v>39</v>
      </c>
      <c r="C104" s="30">
        <v>24.328724602490929</v>
      </c>
      <c r="D104" s="30">
        <v>4.0723189894187675</v>
      </c>
      <c r="E104" s="30">
        <v>2.0266644263812896</v>
      </c>
    </row>
    <row r="105" spans="2:5" ht="15.75" thickBot="1" x14ac:dyDescent="0.3">
      <c r="B105" s="34" t="s">
        <v>40</v>
      </c>
      <c r="C105" s="35">
        <v>24.328724602490929</v>
      </c>
      <c r="D105" s="35">
        <v>28.401043591909698</v>
      </c>
      <c r="E105" s="35">
        <v>30.427708018290986</v>
      </c>
    </row>
    <row r="122" spans="2:6" x14ac:dyDescent="0.25">
      <c r="F122" t="s">
        <v>31</v>
      </c>
    </row>
    <row r="125" spans="2:6" x14ac:dyDescent="0.25">
      <c r="B125" s="19" t="s">
        <v>43</v>
      </c>
    </row>
    <row r="127" spans="2:6" x14ac:dyDescent="0.25">
      <c r="B127" t="s">
        <v>44</v>
      </c>
    </row>
    <row r="128" spans="2:6" ht="15.75" thickBot="1" x14ac:dyDescent="0.3"/>
    <row r="129" spans="2:5" x14ac:dyDescent="0.25">
      <c r="B129" s="22"/>
      <c r="C129" s="23" t="s">
        <v>33</v>
      </c>
      <c r="D129" s="23" t="s">
        <v>34</v>
      </c>
      <c r="E129" s="23" t="s">
        <v>35</v>
      </c>
    </row>
    <row r="130" spans="2:5" x14ac:dyDescent="0.25">
      <c r="B130" s="24" t="s">
        <v>53</v>
      </c>
      <c r="C130" s="30">
        <v>1.483537504176305</v>
      </c>
      <c r="D130" s="30">
        <v>-0.79767138134486926</v>
      </c>
      <c r="E130" s="30">
        <v>0.10994656812072469</v>
      </c>
    </row>
    <row r="131" spans="2:5" x14ac:dyDescent="0.25">
      <c r="B131" s="17" t="s">
        <v>54</v>
      </c>
      <c r="C131" s="31">
        <v>0.35489011830472683</v>
      </c>
      <c r="D131" s="31">
        <v>-2.1053747363221298E-2</v>
      </c>
      <c r="E131" s="31">
        <v>-6.5323425725931403E-2</v>
      </c>
    </row>
    <row r="132" spans="2:5" x14ac:dyDescent="0.25">
      <c r="B132" s="17" t="s">
        <v>55</v>
      </c>
      <c r="C132" s="31">
        <v>-0.22612554591348513</v>
      </c>
      <c r="D132" s="31">
        <v>0.70057148739975417</v>
      </c>
      <c r="E132" s="31">
        <v>-0.11524425465803451</v>
      </c>
    </row>
    <row r="133" spans="2:5" x14ac:dyDescent="0.25">
      <c r="B133" s="17" t="s">
        <v>56</v>
      </c>
      <c r="C133" s="31">
        <v>-0.3638226732327311</v>
      </c>
      <c r="D133" s="31">
        <v>0.32407505781777746</v>
      </c>
      <c r="E133" s="31">
        <v>0.41303576179064</v>
      </c>
    </row>
    <row r="134" spans="2:5" x14ac:dyDescent="0.25">
      <c r="B134" s="17" t="s">
        <v>57</v>
      </c>
      <c r="C134" s="31">
        <v>-0.13774498315620851</v>
      </c>
      <c r="D134" s="31">
        <v>-6.819473894762787E-2</v>
      </c>
      <c r="E134" s="31">
        <v>-0.17596339176750864</v>
      </c>
    </row>
    <row r="135" spans="2:5" x14ac:dyDescent="0.25">
      <c r="B135" s="17" t="s">
        <v>58</v>
      </c>
      <c r="C135" s="31">
        <v>0.14456394414808191</v>
      </c>
      <c r="D135" s="31">
        <v>0.27403549286073692</v>
      </c>
      <c r="E135" s="31">
        <v>-0.23766109899719501</v>
      </c>
    </row>
    <row r="136" spans="2:5" ht="15.75" thickBot="1" x14ac:dyDescent="0.3">
      <c r="B136" s="34" t="s">
        <v>59</v>
      </c>
      <c r="C136" s="35">
        <v>-1.7484350110158073E-2</v>
      </c>
      <c r="D136" s="35">
        <v>-4.8790581383637378E-2</v>
      </c>
      <c r="E136" s="35">
        <v>0.15305699197908856</v>
      </c>
    </row>
    <row r="139" spans="2:5" x14ac:dyDescent="0.25">
      <c r="B139" t="s">
        <v>45</v>
      </c>
    </row>
    <row r="140" spans="2:5" ht="15.75" thickBot="1" x14ac:dyDescent="0.3"/>
    <row r="141" spans="2:5" x14ac:dyDescent="0.25">
      <c r="B141" s="22"/>
      <c r="C141" s="23" t="s">
        <v>33</v>
      </c>
      <c r="D141" s="23" t="s">
        <v>34</v>
      </c>
      <c r="E141" s="23" t="s">
        <v>35</v>
      </c>
    </row>
    <row r="142" spans="2:5" x14ac:dyDescent="0.25">
      <c r="B142" s="24" t="s">
        <v>84</v>
      </c>
      <c r="C142" s="30">
        <v>-0.31634679748711197</v>
      </c>
      <c r="D142" s="30">
        <v>-0.60039069255184396</v>
      </c>
      <c r="E142" s="30">
        <v>0.91968453918946846</v>
      </c>
    </row>
    <row r="143" spans="2:5" x14ac:dyDescent="0.25">
      <c r="B143" s="17" t="s">
        <v>85</v>
      </c>
      <c r="C143" s="31">
        <v>-0.7752816228923668</v>
      </c>
      <c r="D143" s="31">
        <v>0.95170028120475758</v>
      </c>
      <c r="E143" s="31">
        <v>-2.9486511184376951E-2</v>
      </c>
    </row>
    <row r="144" spans="2:5" x14ac:dyDescent="0.25">
      <c r="B144" s="17" t="s">
        <v>86</v>
      </c>
      <c r="C144" s="31">
        <v>0.74881258898893654</v>
      </c>
      <c r="D144" s="31">
        <v>-0.23777364420430477</v>
      </c>
      <c r="E144" s="31">
        <v>1.6882383591874632</v>
      </c>
    </row>
    <row r="145" spans="2:5" x14ac:dyDescent="0.25">
      <c r="B145" s="17" t="s">
        <v>87</v>
      </c>
      <c r="C145" s="31">
        <v>0.23972942788809767</v>
      </c>
      <c r="D145" s="31">
        <v>-1.0395321626861633</v>
      </c>
      <c r="E145" s="31">
        <v>-1.5296162036214149</v>
      </c>
    </row>
    <row r="146" spans="2:5" x14ac:dyDescent="0.25">
      <c r="B146" s="17" t="s">
        <v>88</v>
      </c>
      <c r="C146" s="31">
        <v>-0.29723031280860179</v>
      </c>
      <c r="D146" s="31">
        <v>-0.13028379514862282</v>
      </c>
      <c r="E146" s="31">
        <v>6.8186759802744412E-3</v>
      </c>
    </row>
    <row r="147" spans="2:5" x14ac:dyDescent="0.25">
      <c r="B147" s="17" t="s">
        <v>89</v>
      </c>
      <c r="C147" s="31">
        <v>0.67993455484237342</v>
      </c>
      <c r="D147" s="31">
        <v>0.39488535558944809</v>
      </c>
      <c r="E147" s="31">
        <v>-1.3544695824481963</v>
      </c>
    </row>
    <row r="148" spans="2:5" x14ac:dyDescent="0.25">
      <c r="B148" s="17" t="s">
        <v>90</v>
      </c>
      <c r="C148" s="31">
        <v>0.84803583590024001</v>
      </c>
      <c r="D148" s="31">
        <v>1.6363323627914572</v>
      </c>
      <c r="E148" s="31">
        <v>-1.3119359909589969</v>
      </c>
    </row>
    <row r="149" spans="2:5" x14ac:dyDescent="0.25">
      <c r="B149" s="17" t="s">
        <v>91</v>
      </c>
      <c r="C149" s="31">
        <v>-0.18063400195394771</v>
      </c>
      <c r="D149" s="31">
        <v>-0.49425077943106616</v>
      </c>
      <c r="E149" s="31">
        <v>0.2769022869786088</v>
      </c>
    </row>
    <row r="150" spans="2:5" x14ac:dyDescent="0.25">
      <c r="B150" s="17" t="s">
        <v>92</v>
      </c>
      <c r="C150" s="31">
        <v>-0.28591055208180782</v>
      </c>
      <c r="D150" s="31">
        <v>5.0472026591118366E-2</v>
      </c>
      <c r="E150" s="31">
        <v>-0.26425603143473358</v>
      </c>
    </row>
    <row r="151" spans="2:5" x14ac:dyDescent="0.25">
      <c r="B151" s="17" t="s">
        <v>93</v>
      </c>
      <c r="C151" s="31">
        <v>-0.64402760038427009</v>
      </c>
      <c r="D151" s="31">
        <v>-9.0560140538908651E-3</v>
      </c>
      <c r="E151" s="31">
        <v>0.12512965824158109</v>
      </c>
    </row>
    <row r="152" spans="2:5" x14ac:dyDescent="0.25">
      <c r="B152" s="17" t="s">
        <v>94</v>
      </c>
      <c r="C152" s="31">
        <v>-0.24857947062259048</v>
      </c>
      <c r="D152" s="31">
        <v>-2.1798620337110192E-2</v>
      </c>
      <c r="E152" s="31">
        <v>0.68985894762907618</v>
      </c>
    </row>
    <row r="153" spans="2:5" x14ac:dyDescent="0.25">
      <c r="B153" s="17" t="s">
        <v>95</v>
      </c>
      <c r="C153" s="31">
        <v>0.1287031121704702</v>
      </c>
      <c r="D153" s="31">
        <v>0.57725969896160523</v>
      </c>
      <c r="E153" s="31">
        <v>-8.4064175728962867E-2</v>
      </c>
    </row>
    <row r="154" spans="2:5" x14ac:dyDescent="0.25">
      <c r="B154" s="17" t="s">
        <v>96</v>
      </c>
      <c r="C154" s="31">
        <v>-0.67108010428622289</v>
      </c>
      <c r="D154" s="31">
        <v>0.71027641769966687</v>
      </c>
      <c r="E154" s="31">
        <v>-0.18966194578096096</v>
      </c>
    </row>
    <row r="155" spans="2:5" x14ac:dyDescent="0.25">
      <c r="B155" s="17" t="s">
        <v>97</v>
      </c>
      <c r="C155" s="31">
        <v>-6.3967686697938494E-2</v>
      </c>
      <c r="D155" s="31">
        <v>-0.30291029525108837</v>
      </c>
      <c r="E155" s="31">
        <v>-0.47666293314603314</v>
      </c>
    </row>
    <row r="156" spans="2:5" x14ac:dyDescent="0.25">
      <c r="B156" s="17" t="s">
        <v>98</v>
      </c>
      <c r="C156" s="31">
        <v>7.0204611650384927E-2</v>
      </c>
      <c r="D156" s="31">
        <v>-1.3197968230444468</v>
      </c>
      <c r="E156" s="31">
        <v>-0.5600382959911635</v>
      </c>
    </row>
    <row r="157" spans="2:5" x14ac:dyDescent="0.25">
      <c r="B157" s="17" t="s">
        <v>99</v>
      </c>
      <c r="C157" s="31">
        <v>1.2140636735538766</v>
      </c>
      <c r="D157" s="31">
        <v>-1.7774096611862966</v>
      </c>
      <c r="E157" s="31">
        <v>0.46120538515839876</v>
      </c>
    </row>
    <row r="158" spans="2:5" x14ac:dyDescent="0.25">
      <c r="B158" s="17" t="s">
        <v>100</v>
      </c>
      <c r="C158" s="31">
        <v>-0.5703865386224044</v>
      </c>
      <c r="D158" s="31">
        <v>7.1698602459154506E-2</v>
      </c>
      <c r="E158" s="31">
        <v>0.16502910380271182</v>
      </c>
    </row>
    <row r="159" spans="2:5" x14ac:dyDescent="0.25">
      <c r="B159" s="17" t="s">
        <v>101</v>
      </c>
      <c r="C159" s="31">
        <v>0.39994893894289457</v>
      </c>
      <c r="D159" s="31">
        <v>-0.2851830720157677</v>
      </c>
      <c r="E159" s="31">
        <v>-0.70314081283111163</v>
      </c>
    </row>
    <row r="160" spans="2:5" x14ac:dyDescent="0.25">
      <c r="B160" s="17" t="s">
        <v>102</v>
      </c>
      <c r="C160" s="31">
        <v>1.9289117278281771</v>
      </c>
      <c r="D160" s="31">
        <v>0.36082874679569549</v>
      </c>
      <c r="E160" s="31">
        <v>0.9652323985114365</v>
      </c>
    </row>
    <row r="161" spans="2:5" x14ac:dyDescent="0.25">
      <c r="B161" s="17" t="s">
        <v>103</v>
      </c>
      <c r="C161" s="31">
        <v>0.22458739452775608</v>
      </c>
      <c r="D161" s="31">
        <v>-1.289432780879997</v>
      </c>
      <c r="E161" s="31">
        <v>-0.11899273791767609</v>
      </c>
    </row>
    <row r="162" spans="2:5" x14ac:dyDescent="0.25">
      <c r="B162" s="17" t="s">
        <v>104</v>
      </c>
      <c r="C162" s="31">
        <v>-0.78005623721897832</v>
      </c>
      <c r="D162" s="31">
        <v>0.36582994154986515</v>
      </c>
      <c r="E162" s="31">
        <v>0.21215894978290709</v>
      </c>
    </row>
    <row r="163" spans="2:5" x14ac:dyDescent="0.25">
      <c r="B163" s="17" t="s">
        <v>105</v>
      </c>
      <c r="C163" s="31">
        <v>-0.99744355600935153</v>
      </c>
      <c r="D163" s="31">
        <v>1.1227171375879985</v>
      </c>
      <c r="E163" s="31">
        <v>-0.78256105445051338</v>
      </c>
    </row>
    <row r="164" spans="2:5" x14ac:dyDescent="0.25">
      <c r="B164" s="17" t="s">
        <v>106</v>
      </c>
      <c r="C164" s="31">
        <v>0.35476348574183397</v>
      </c>
      <c r="D164" s="31">
        <v>0.75869590811444221</v>
      </c>
      <c r="E164" s="31">
        <v>1.9755259536082699</v>
      </c>
    </row>
    <row r="165" spans="2:5" x14ac:dyDescent="0.25">
      <c r="B165" s="17" t="s">
        <v>107</v>
      </c>
      <c r="C165" s="31">
        <v>7.3662397647383561E-3</v>
      </c>
      <c r="D165" s="31">
        <v>-0.43855884628537956</v>
      </c>
      <c r="E165" s="31">
        <v>0.3873741864347619</v>
      </c>
    </row>
    <row r="166" spans="2:5" x14ac:dyDescent="0.25">
      <c r="B166" s="17" t="s">
        <v>108</v>
      </c>
      <c r="C166" s="31">
        <v>-4.6444273211302053E-3</v>
      </c>
      <c r="D166" s="31">
        <v>-0.40244477632876552</v>
      </c>
      <c r="E166" s="31">
        <v>-0.57468225555363339</v>
      </c>
    </row>
    <row r="167" spans="2:5" x14ac:dyDescent="0.25">
      <c r="B167" s="17" t="s">
        <v>109</v>
      </c>
      <c r="C167" s="31">
        <v>-0.39085850244919412</v>
      </c>
      <c r="D167" s="31">
        <v>0.53875227482582044</v>
      </c>
      <c r="E167" s="31">
        <v>0.3729737361767182</v>
      </c>
    </row>
    <row r="168" spans="2:5" ht="15.75" thickBot="1" x14ac:dyDescent="0.3">
      <c r="B168" s="34" t="s">
        <v>110</v>
      </c>
      <c r="C168" s="35">
        <v>-0.61861418096386278</v>
      </c>
      <c r="D168" s="35">
        <v>0.80937320923369815</v>
      </c>
      <c r="E168" s="35">
        <v>-0.26656364963392659</v>
      </c>
    </row>
    <row r="171" spans="2:5" x14ac:dyDescent="0.25">
      <c r="B171" t="s">
        <v>46</v>
      </c>
    </row>
    <row r="172" spans="2:5" ht="15.75" thickBot="1" x14ac:dyDescent="0.3"/>
    <row r="173" spans="2:5" x14ac:dyDescent="0.25">
      <c r="B173" s="22"/>
      <c r="C173" s="23" t="s">
        <v>33</v>
      </c>
      <c r="D173" s="23" t="s">
        <v>34</v>
      </c>
      <c r="E173" s="23" t="s">
        <v>35</v>
      </c>
    </row>
    <row r="174" spans="2:5" x14ac:dyDescent="0.25">
      <c r="B174" s="24" t="s">
        <v>84</v>
      </c>
      <c r="C174" s="30">
        <v>8.5892856083136862E-3</v>
      </c>
      <c r="D174" s="30">
        <v>2.1872248936240825E-2</v>
      </c>
      <c r="E174" s="30">
        <v>4.7664924660325111E-2</v>
      </c>
    </row>
    <row r="175" spans="2:5" x14ac:dyDescent="0.25">
      <c r="B175" s="17" t="s">
        <v>85</v>
      </c>
      <c r="C175" s="31">
        <v>5.1588053173649506E-2</v>
      </c>
      <c r="D175" s="31">
        <v>5.4957368990077055E-2</v>
      </c>
      <c r="E175" s="31">
        <v>4.8996822926931707E-5</v>
      </c>
    </row>
    <row r="176" spans="2:5" x14ac:dyDescent="0.25">
      <c r="B176" s="17" t="s">
        <v>86</v>
      </c>
      <c r="C176" s="31">
        <v>4.8125630656552197E-2</v>
      </c>
      <c r="D176" s="31">
        <v>3.430464788955583E-3</v>
      </c>
      <c r="E176" s="31">
        <v>0.16061594872246213</v>
      </c>
    </row>
    <row r="177" spans="2:5" x14ac:dyDescent="0.25">
      <c r="B177" s="17" t="s">
        <v>87</v>
      </c>
      <c r="C177" s="31">
        <v>4.9325654587209309E-3</v>
      </c>
      <c r="D177" s="31">
        <v>6.5569428673570254E-2</v>
      </c>
      <c r="E177" s="31">
        <v>0.13185180842073968</v>
      </c>
    </row>
    <row r="178" spans="2:5" x14ac:dyDescent="0.25">
      <c r="B178" s="17" t="s">
        <v>88</v>
      </c>
      <c r="C178" s="31">
        <v>7.58256874771951E-3</v>
      </c>
      <c r="D178" s="31">
        <v>1.0299267546089856E-3</v>
      </c>
      <c r="E178" s="31">
        <v>2.6201203888027805E-6</v>
      </c>
    </row>
    <row r="179" spans="2:5" x14ac:dyDescent="0.25">
      <c r="B179" s="17" t="s">
        <v>89</v>
      </c>
      <c r="C179" s="31">
        <v>3.967933502813567E-2</v>
      </c>
      <c r="D179" s="31">
        <v>9.4616655867515546E-3</v>
      </c>
      <c r="E179" s="31">
        <v>0.10338550478754441</v>
      </c>
    </row>
    <row r="180" spans="2:5" x14ac:dyDescent="0.25">
      <c r="B180" s="17" t="s">
        <v>90</v>
      </c>
      <c r="C180" s="31">
        <v>6.1724640501860203E-2</v>
      </c>
      <c r="D180" s="31">
        <v>0.16246827807045056</v>
      </c>
      <c r="E180" s="31">
        <v>9.6994349001810837E-2</v>
      </c>
    </row>
    <row r="181" spans="2:5" x14ac:dyDescent="0.25">
      <c r="B181" s="17" t="s">
        <v>91</v>
      </c>
      <c r="C181" s="31">
        <v>2.8004586671374269E-3</v>
      </c>
      <c r="D181" s="31">
        <v>1.4822459205488563E-2</v>
      </c>
      <c r="E181" s="31">
        <v>4.3209000953268236E-3</v>
      </c>
    </row>
    <row r="182" spans="2:5" x14ac:dyDescent="0.25">
      <c r="B182" s="17" t="s">
        <v>92</v>
      </c>
      <c r="C182" s="31">
        <v>7.0160153047876444E-3</v>
      </c>
      <c r="D182" s="31">
        <v>1.5457064686939687E-4</v>
      </c>
      <c r="E182" s="31">
        <v>3.9352375780431059E-3</v>
      </c>
    </row>
    <row r="183" spans="2:5" x14ac:dyDescent="0.25">
      <c r="B183" s="17" t="s">
        <v>93</v>
      </c>
      <c r="C183" s="31">
        <v>3.5599108252049323E-2</v>
      </c>
      <c r="D183" s="31">
        <v>4.9762216187510778E-6</v>
      </c>
      <c r="E183" s="31">
        <v>8.8235155718015539E-4</v>
      </c>
    </row>
    <row r="184" spans="2:5" x14ac:dyDescent="0.25">
      <c r="B184" s="17" t="s">
        <v>94</v>
      </c>
      <c r="C184" s="31">
        <v>5.303476845227556E-3</v>
      </c>
      <c r="D184" s="31">
        <v>2.8832583129158544E-5</v>
      </c>
      <c r="E184" s="31">
        <v>2.6818948282508557E-2</v>
      </c>
    </row>
    <row r="185" spans="2:5" x14ac:dyDescent="0.25">
      <c r="B185" s="17" t="s">
        <v>95</v>
      </c>
      <c r="C185" s="31">
        <v>1.421700960686826E-3</v>
      </c>
      <c r="D185" s="31">
        <v>2.0219388413267602E-2</v>
      </c>
      <c r="E185" s="31">
        <v>3.9823832955601874E-4</v>
      </c>
    </row>
    <row r="186" spans="2:5" x14ac:dyDescent="0.25">
      <c r="B186" s="17" t="s">
        <v>96</v>
      </c>
      <c r="C186" s="31">
        <v>3.8652615463089249E-2</v>
      </c>
      <c r="D186" s="31">
        <v>3.0611198199534131E-2</v>
      </c>
      <c r="E186" s="31">
        <v>2.0271297304918215E-3</v>
      </c>
    </row>
    <row r="187" spans="2:5" x14ac:dyDescent="0.25">
      <c r="B187" s="17" t="s">
        <v>97</v>
      </c>
      <c r="C187" s="31">
        <v>3.5119752785549459E-4</v>
      </c>
      <c r="D187" s="31">
        <v>5.5674151460955038E-3</v>
      </c>
      <c r="E187" s="31">
        <v>1.28039480043941E-2</v>
      </c>
    </row>
    <row r="188" spans="2:5" x14ac:dyDescent="0.25">
      <c r="B188" s="17" t="s">
        <v>98</v>
      </c>
      <c r="C188" s="31">
        <v>4.2302052713491891E-4</v>
      </c>
      <c r="D188" s="31">
        <v>0.1056914108517764</v>
      </c>
      <c r="E188" s="31">
        <v>1.7674884752646239E-2</v>
      </c>
    </row>
    <row r="189" spans="2:5" x14ac:dyDescent="0.25">
      <c r="B189" s="17" t="s">
        <v>99</v>
      </c>
      <c r="C189" s="31">
        <v>0.1265065723118424</v>
      </c>
      <c r="D189" s="31">
        <v>0.19169050916256355</v>
      </c>
      <c r="E189" s="31">
        <v>1.1986982708323698E-2</v>
      </c>
    </row>
    <row r="190" spans="2:5" x14ac:dyDescent="0.25">
      <c r="B190" s="17" t="s">
        <v>100</v>
      </c>
      <c r="C190" s="31">
        <v>2.7923425507231793E-2</v>
      </c>
      <c r="D190" s="31">
        <v>3.1192265520858656E-4</v>
      </c>
      <c r="E190" s="31">
        <v>1.5347661854915962E-3</v>
      </c>
    </row>
    <row r="191" spans="2:5" x14ac:dyDescent="0.25">
      <c r="B191" s="17" t="s">
        <v>101</v>
      </c>
      <c r="C191" s="31">
        <v>1.3729011138504551E-2</v>
      </c>
      <c r="D191" s="31">
        <v>4.9348394049041474E-3</v>
      </c>
      <c r="E191" s="31">
        <v>2.7861580761920211E-2</v>
      </c>
    </row>
    <row r="192" spans="2:5" x14ac:dyDescent="0.25">
      <c r="B192" s="17" t="s">
        <v>102</v>
      </c>
      <c r="C192" s="31">
        <v>0.3193411366051786</v>
      </c>
      <c r="D192" s="31">
        <v>7.9000128546100681E-3</v>
      </c>
      <c r="E192" s="31">
        <v>5.2503096922525555E-2</v>
      </c>
    </row>
    <row r="193" spans="2:5" x14ac:dyDescent="0.25">
      <c r="B193" s="17" t="s">
        <v>103</v>
      </c>
      <c r="C193" s="31">
        <v>4.3291328477831617E-3</v>
      </c>
      <c r="D193" s="31">
        <v>0.10088415295887798</v>
      </c>
      <c r="E193" s="31">
        <v>7.9792496714900605E-4</v>
      </c>
    </row>
    <row r="194" spans="2:5" x14ac:dyDescent="0.25">
      <c r="B194" s="17" t="s">
        <v>104</v>
      </c>
      <c r="C194" s="31">
        <v>5.2225425495387098E-2</v>
      </c>
      <c r="D194" s="31">
        <v>8.1205236092818898E-3</v>
      </c>
      <c r="E194" s="31">
        <v>2.5365524881656581E-3</v>
      </c>
    </row>
    <row r="195" spans="2:5" x14ac:dyDescent="0.25">
      <c r="B195" s="17" t="s">
        <v>105</v>
      </c>
      <c r="C195" s="31">
        <v>8.5389961411529838E-2</v>
      </c>
      <c r="D195" s="31">
        <v>7.6483233756822894E-2</v>
      </c>
      <c r="E195" s="31">
        <v>3.4511004551295396E-2</v>
      </c>
    </row>
    <row r="196" spans="2:5" x14ac:dyDescent="0.25">
      <c r="B196" s="17" t="s">
        <v>106</v>
      </c>
      <c r="C196" s="31">
        <v>1.0802094848568094E-2</v>
      </c>
      <c r="D196" s="31">
        <v>3.4926978880190251E-2</v>
      </c>
      <c r="E196" s="31">
        <v>0.21993108609015127</v>
      </c>
    </row>
    <row r="197" spans="2:5" x14ac:dyDescent="0.25">
      <c r="B197" s="17" t="s">
        <v>107</v>
      </c>
      <c r="C197" s="31">
        <v>4.6571675290513094E-6</v>
      </c>
      <c r="D197" s="31">
        <v>1.1670280360258882E-2</v>
      </c>
      <c r="E197" s="31">
        <v>8.4563411258526539E-3</v>
      </c>
    </row>
    <row r="198" spans="2:5" x14ac:dyDescent="0.25">
      <c r="B198" s="17" t="s">
        <v>108</v>
      </c>
      <c r="C198" s="31">
        <v>1.8513754554567792E-6</v>
      </c>
      <c r="D198" s="31">
        <v>9.82738855227718E-3</v>
      </c>
      <c r="E198" s="31">
        <v>1.8611300225827711E-2</v>
      </c>
    </row>
    <row r="199" spans="2:5" x14ac:dyDescent="0.25">
      <c r="B199" s="17" t="s">
        <v>109</v>
      </c>
      <c r="C199" s="31">
        <v>1.3112010456705334E-2</v>
      </c>
      <c r="D199" s="31">
        <v>1.7611801092132482E-2</v>
      </c>
      <c r="E199" s="31">
        <v>7.8393064446977932E-3</v>
      </c>
    </row>
    <row r="200" spans="2:5" ht="15.75" thickBot="1" x14ac:dyDescent="0.3">
      <c r="B200" s="34" t="s">
        <v>110</v>
      </c>
      <c r="C200" s="35">
        <v>3.2845048111364392E-2</v>
      </c>
      <c r="D200" s="35">
        <v>3.9748723644437899E-2</v>
      </c>
      <c r="E200" s="35">
        <v>4.0042666622548918E-3</v>
      </c>
    </row>
    <row r="203" spans="2:5" x14ac:dyDescent="0.25">
      <c r="B203" t="s">
        <v>47</v>
      </c>
    </row>
    <row r="204" spans="2:5" ht="15.75" thickBot="1" x14ac:dyDescent="0.3"/>
    <row r="205" spans="2:5" x14ac:dyDescent="0.25">
      <c r="B205" s="22"/>
      <c r="C205" s="23" t="s">
        <v>33</v>
      </c>
      <c r="D205" s="23" t="s">
        <v>34</v>
      </c>
      <c r="E205" s="23" t="s">
        <v>35</v>
      </c>
    </row>
    <row r="206" spans="2:5" x14ac:dyDescent="0.25">
      <c r="B206" s="24" t="s">
        <v>84</v>
      </c>
      <c r="C206" s="30">
        <v>7.6605985406545118E-2</v>
      </c>
      <c r="D206" s="30">
        <v>0.27593304972784549</v>
      </c>
      <c r="E206" s="30">
        <v>0.64746096486560933</v>
      </c>
    </row>
    <row r="207" spans="2:5" x14ac:dyDescent="0.25">
      <c r="B207" s="17" t="s">
        <v>85</v>
      </c>
      <c r="C207" s="31">
        <v>0.39867066247689814</v>
      </c>
      <c r="D207" s="31">
        <v>0.60075264797672046</v>
      </c>
      <c r="E207" s="31">
        <v>5.766895463813163E-4</v>
      </c>
    </row>
    <row r="208" spans="2:5" x14ac:dyDescent="0.25">
      <c r="B208" s="17" t="s">
        <v>86</v>
      </c>
      <c r="C208" s="31">
        <v>0.16171178034855985</v>
      </c>
      <c r="D208" s="31">
        <v>1.6305075427170284E-2</v>
      </c>
      <c r="E208" s="31">
        <v>0.82198314422426988</v>
      </c>
    </row>
    <row r="209" spans="2:5" x14ac:dyDescent="0.25">
      <c r="B209" s="17" t="s">
        <v>87</v>
      </c>
      <c r="C209" s="31">
        <v>1.6524762137555708E-2</v>
      </c>
      <c r="D209" s="31">
        <v>0.31071940777107904</v>
      </c>
      <c r="E209" s="31">
        <v>0.67275583009136519</v>
      </c>
    </row>
    <row r="210" spans="2:5" x14ac:dyDescent="0.25">
      <c r="B210" s="17" t="s">
        <v>88</v>
      </c>
      <c r="C210" s="31">
        <v>0.83846472290563101</v>
      </c>
      <c r="D210" s="31">
        <v>0.1610940128835491</v>
      </c>
      <c r="E210" s="31">
        <v>4.4126421081977946E-4</v>
      </c>
    </row>
    <row r="211" spans="2:5" x14ac:dyDescent="0.25">
      <c r="B211" s="17" t="s">
        <v>89</v>
      </c>
      <c r="C211" s="31">
        <v>0.18848039948073261</v>
      </c>
      <c r="D211" s="31">
        <v>6.3573192896054301E-2</v>
      </c>
      <c r="E211" s="31">
        <v>0.74794640762321318</v>
      </c>
    </row>
    <row r="212" spans="2:5" x14ac:dyDescent="0.25">
      <c r="B212" s="17" t="s">
        <v>90</v>
      </c>
      <c r="C212" s="31">
        <v>0.14051883522884059</v>
      </c>
      <c r="D212" s="31">
        <v>0.52317763593983002</v>
      </c>
      <c r="E212" s="31">
        <v>0.33630352883132936</v>
      </c>
    </row>
    <row r="213" spans="2:5" x14ac:dyDescent="0.25">
      <c r="B213" s="17" t="s">
        <v>91</v>
      </c>
      <c r="C213" s="31">
        <v>9.2278873840362693E-2</v>
      </c>
      <c r="D213" s="31">
        <v>0.69087265557746791</v>
      </c>
      <c r="E213" s="31">
        <v>0.21684847058216952</v>
      </c>
    </row>
    <row r="214" spans="2:5" x14ac:dyDescent="0.25">
      <c r="B214" s="17" t="s">
        <v>92</v>
      </c>
      <c r="C214" s="31">
        <v>0.53038526569389033</v>
      </c>
      <c r="D214" s="31">
        <v>1.6528466764666436E-2</v>
      </c>
      <c r="E214" s="31">
        <v>0.45308626754144338</v>
      </c>
    </row>
    <row r="215" spans="2:5" x14ac:dyDescent="0.25">
      <c r="B215" s="17" t="s">
        <v>93</v>
      </c>
      <c r="C215" s="31">
        <v>0.96344009090420746</v>
      </c>
      <c r="D215" s="31">
        <v>1.9049778498632706E-4</v>
      </c>
      <c r="E215" s="31">
        <v>3.6369411310806288E-2</v>
      </c>
    </row>
    <row r="216" spans="2:5" x14ac:dyDescent="0.25">
      <c r="B216" s="17" t="s">
        <v>94</v>
      </c>
      <c r="C216" s="31">
        <v>0.1148177881620245</v>
      </c>
      <c r="D216" s="31">
        <v>8.8295114407493751E-4</v>
      </c>
      <c r="E216" s="31">
        <v>0.88429926069390064</v>
      </c>
    </row>
    <row r="217" spans="2:5" x14ac:dyDescent="0.25">
      <c r="B217" s="17" t="s">
        <v>95</v>
      </c>
      <c r="C217" s="31">
        <v>4.641733277942163E-2</v>
      </c>
      <c r="D217" s="31">
        <v>0.93377998574080168</v>
      </c>
      <c r="E217" s="31">
        <v>1.9802681479776721E-2</v>
      </c>
    </row>
    <row r="218" spans="2:5" x14ac:dyDescent="0.25">
      <c r="B218" s="17" t="s">
        <v>96</v>
      </c>
      <c r="C218" s="31">
        <v>0.45452433525583297</v>
      </c>
      <c r="D218" s="31">
        <v>0.50917046611563477</v>
      </c>
      <c r="E218" s="31">
        <v>3.6305198628532376E-2</v>
      </c>
    </row>
    <row r="219" spans="2:5" x14ac:dyDescent="0.25">
      <c r="B219" s="17" t="s">
        <v>97</v>
      </c>
      <c r="C219" s="31">
        <v>1.2666192444813977E-2</v>
      </c>
      <c r="D219" s="31">
        <v>0.28402257475161402</v>
      </c>
      <c r="E219" s="31">
        <v>0.70331123280357211</v>
      </c>
    </row>
    <row r="220" spans="2:5" x14ac:dyDescent="0.25">
      <c r="B220" s="17" t="s">
        <v>98</v>
      </c>
      <c r="C220" s="31">
        <v>2.3920613539486504E-3</v>
      </c>
      <c r="D220" s="31">
        <v>0.84538626833530728</v>
      </c>
      <c r="E220" s="31">
        <v>0.15222167031074404</v>
      </c>
    </row>
    <row r="221" spans="2:5" x14ac:dyDescent="0.25">
      <c r="B221" s="17" t="s">
        <v>99</v>
      </c>
      <c r="C221" s="31">
        <v>0.30416785193752705</v>
      </c>
      <c r="D221" s="31">
        <v>0.65193673696674959</v>
      </c>
      <c r="E221" s="31">
        <v>4.3895411095723327E-2</v>
      </c>
    </row>
    <row r="222" spans="2:5" x14ac:dyDescent="0.25">
      <c r="B222" s="17" t="s">
        <v>100</v>
      </c>
      <c r="C222" s="31">
        <v>0.90949444303729099</v>
      </c>
      <c r="D222" s="31">
        <v>1.4370864552509622E-2</v>
      </c>
      <c r="E222" s="31">
        <v>7.6134692410199337E-2</v>
      </c>
    </row>
    <row r="223" spans="2:5" x14ac:dyDescent="0.25">
      <c r="B223" s="17" t="s">
        <v>101</v>
      </c>
      <c r="C223" s="31">
        <v>0.21742574862595346</v>
      </c>
      <c r="D223" s="31">
        <v>0.11054761111422462</v>
      </c>
      <c r="E223" s="31">
        <v>0.67202664025982184</v>
      </c>
    </row>
    <row r="224" spans="2:5" x14ac:dyDescent="0.25">
      <c r="B224" s="17" t="s">
        <v>102</v>
      </c>
      <c r="C224" s="31">
        <v>0.77797070360557163</v>
      </c>
      <c r="D224" s="31">
        <v>2.7223301659747637E-2</v>
      </c>
      <c r="E224" s="31">
        <v>0.19480599473468072</v>
      </c>
    </row>
    <row r="225" spans="2:5" x14ac:dyDescent="0.25">
      <c r="B225" s="17" t="s">
        <v>103</v>
      </c>
      <c r="C225" s="31">
        <v>2.9202441089868025E-2</v>
      </c>
      <c r="D225" s="31">
        <v>0.96259990994018263</v>
      </c>
      <c r="E225" s="31">
        <v>8.197648969949305E-3</v>
      </c>
    </row>
    <row r="226" spans="2:5" x14ac:dyDescent="0.25">
      <c r="B226" s="17" t="s">
        <v>104</v>
      </c>
      <c r="C226" s="31">
        <v>0.77284898676097258</v>
      </c>
      <c r="D226" s="31">
        <v>0.16998136392750107</v>
      </c>
      <c r="E226" s="31">
        <v>5.7169649311526377E-2</v>
      </c>
    </row>
    <row r="227" spans="2:5" x14ac:dyDescent="0.25">
      <c r="B227" s="17" t="s">
        <v>105</v>
      </c>
      <c r="C227" s="31">
        <v>0.34692007336285391</v>
      </c>
      <c r="D227" s="31">
        <v>0.43953501226231512</v>
      </c>
      <c r="E227" s="31">
        <v>0.21354491437483103</v>
      </c>
    </row>
    <row r="228" spans="2:5" x14ac:dyDescent="0.25">
      <c r="B228" s="17" t="s">
        <v>106</v>
      </c>
      <c r="C228" s="31">
        <v>2.7335409796142612E-2</v>
      </c>
      <c r="D228" s="31">
        <v>0.12502107983484398</v>
      </c>
      <c r="E228" s="31">
        <v>0.84764351036901342</v>
      </c>
    </row>
    <row r="229" spans="2:5" x14ac:dyDescent="0.25">
      <c r="B229" s="17" t="s">
        <v>107</v>
      </c>
      <c r="C229" s="31">
        <v>1.5845227652083816E-4</v>
      </c>
      <c r="D229" s="31">
        <v>0.56164582288555132</v>
      </c>
      <c r="E229" s="31">
        <v>0.4381957248379279</v>
      </c>
    </row>
    <row r="230" spans="2:5" x14ac:dyDescent="0.25">
      <c r="B230" s="17" t="s">
        <v>108</v>
      </c>
      <c r="C230" s="31">
        <v>4.3821247547497528E-5</v>
      </c>
      <c r="D230" s="31">
        <v>0.32902809605285105</v>
      </c>
      <c r="E230" s="31">
        <v>0.67092808269960147</v>
      </c>
    </row>
    <row r="231" spans="2:5" x14ac:dyDescent="0.25">
      <c r="B231" s="17" t="s">
        <v>109</v>
      </c>
      <c r="C231" s="31">
        <v>0.26243171491589706</v>
      </c>
      <c r="D231" s="31">
        <v>0.49860361723444252</v>
      </c>
      <c r="E231" s="31">
        <v>0.23896466784966039</v>
      </c>
    </row>
    <row r="232" spans="2:5" ht="15.75" thickBot="1" x14ac:dyDescent="0.3">
      <c r="B232" s="34" t="s">
        <v>110</v>
      </c>
      <c r="C232" s="35">
        <v>0.34512535044119214</v>
      </c>
      <c r="D232" s="35">
        <v>0.59079221989901498</v>
      </c>
      <c r="E232" s="35">
        <v>6.4082429659792953E-2</v>
      </c>
    </row>
    <row r="235" spans="2:5" x14ac:dyDescent="0.25">
      <c r="B235" t="s">
        <v>48</v>
      </c>
    </row>
    <row r="236" spans="2:5" ht="15.75" thickBot="1" x14ac:dyDescent="0.3"/>
    <row r="237" spans="2:5" x14ac:dyDescent="0.25">
      <c r="B237" s="22"/>
      <c r="C237" s="23" t="s">
        <v>33</v>
      </c>
      <c r="D237" s="23" t="s">
        <v>34</v>
      </c>
      <c r="E237" s="23" t="s">
        <v>35</v>
      </c>
    </row>
    <row r="238" spans="2:5" x14ac:dyDescent="0.25">
      <c r="B238" s="24" t="s">
        <v>0</v>
      </c>
      <c r="C238" s="30">
        <v>1.2346061911473507</v>
      </c>
      <c r="D238" s="30">
        <v>-0.24055428324937084</v>
      </c>
      <c r="E238" s="30">
        <v>0.42186061354744631</v>
      </c>
    </row>
    <row r="239" spans="2:5" x14ac:dyDescent="0.25">
      <c r="B239" s="17" t="s">
        <v>1</v>
      </c>
      <c r="C239" s="31">
        <v>1.0905614603926774</v>
      </c>
      <c r="D239" s="31">
        <v>-0.66080539655980186</v>
      </c>
      <c r="E239" s="31">
        <v>-0.29464709365922959</v>
      </c>
    </row>
    <row r="240" spans="2:5" ht="15.75" thickBot="1" x14ac:dyDescent="0.3">
      <c r="B240" s="34" t="s">
        <v>2</v>
      </c>
      <c r="C240" s="35">
        <v>1.4757249134644392</v>
      </c>
      <c r="D240" s="35">
        <v>0.68958563783088711</v>
      </c>
      <c r="E240" s="35">
        <v>-0.13518844786395706</v>
      </c>
    </row>
    <row r="243" spans="2:5" x14ac:dyDescent="0.25">
      <c r="B243" t="s">
        <v>49</v>
      </c>
    </row>
    <row r="244" spans="2:5" ht="15.75" thickBot="1" x14ac:dyDescent="0.3"/>
    <row r="245" spans="2:5" x14ac:dyDescent="0.25">
      <c r="B245" s="22"/>
      <c r="C245" s="23" t="s">
        <v>33</v>
      </c>
      <c r="D245" s="23" t="s">
        <v>34</v>
      </c>
      <c r="E245" s="23" t="s">
        <v>35</v>
      </c>
    </row>
    <row r="246" spans="2:5" x14ac:dyDescent="0.25">
      <c r="B246" s="24" t="s">
        <v>0</v>
      </c>
      <c r="C246" s="30">
        <v>0.31162262455947221</v>
      </c>
      <c r="D246" s="30">
        <v>5.96524477155621E-2</v>
      </c>
      <c r="E246" s="30">
        <v>0.62872492772496558</v>
      </c>
    </row>
    <row r="247" spans="2:5" x14ac:dyDescent="0.25">
      <c r="B247" s="17" t="s">
        <v>1</v>
      </c>
      <c r="C247" s="31">
        <v>0.24314893517130354</v>
      </c>
      <c r="D247" s="31">
        <v>0.45014169545208405</v>
      </c>
      <c r="E247" s="31">
        <v>0.30670936937661269</v>
      </c>
    </row>
    <row r="248" spans="2:5" ht="15.75" thickBot="1" x14ac:dyDescent="0.3">
      <c r="B248" s="34" t="s">
        <v>2</v>
      </c>
      <c r="C248" s="35">
        <v>0.44522844026922426</v>
      </c>
      <c r="D248" s="35">
        <v>0.4902058568323539</v>
      </c>
      <c r="E248" s="35">
        <v>6.4565702898421687E-2</v>
      </c>
    </row>
    <row r="251" spans="2:5" x14ac:dyDescent="0.25">
      <c r="B251" t="s">
        <v>50</v>
      </c>
    </row>
    <row r="252" spans="2:5" ht="15.75" thickBot="1" x14ac:dyDescent="0.3"/>
    <row r="253" spans="2:5" x14ac:dyDescent="0.25">
      <c r="B253" s="22"/>
      <c r="C253" s="23" t="s">
        <v>33</v>
      </c>
      <c r="D253" s="23" t="s">
        <v>34</v>
      </c>
      <c r="E253" s="23" t="s">
        <v>35</v>
      </c>
    </row>
    <row r="254" spans="2:5" x14ac:dyDescent="0.25">
      <c r="B254" s="24" t="s">
        <v>0</v>
      </c>
      <c r="C254" s="30">
        <v>0.8660106101090338</v>
      </c>
      <c r="D254" s="30">
        <v>3.2877024132092661E-2</v>
      </c>
      <c r="E254" s="30">
        <v>0.1011123657588735</v>
      </c>
    </row>
    <row r="255" spans="2:5" x14ac:dyDescent="0.25">
      <c r="B255" s="17" t="s">
        <v>1</v>
      </c>
      <c r="C255" s="31">
        <v>0.69437227951408453</v>
      </c>
      <c r="D255" s="31">
        <v>0.25494074165639408</v>
      </c>
      <c r="E255" s="31">
        <v>5.0686978829521424E-2</v>
      </c>
    </row>
    <row r="256" spans="2:5" ht="15.75" thickBot="1" x14ac:dyDescent="0.3">
      <c r="B256" s="34" t="s">
        <v>2</v>
      </c>
      <c r="C256" s="35">
        <v>0.8151631495053383</v>
      </c>
      <c r="D256" s="35">
        <v>0.17799595613529293</v>
      </c>
      <c r="E256" s="35">
        <v>6.8408943593688031E-3</v>
      </c>
    </row>
    <row r="259" spans="2:5" x14ac:dyDescent="0.25">
      <c r="B259" t="s">
        <v>51</v>
      </c>
    </row>
    <row r="260" spans="2:5" ht="15.75" thickBot="1" x14ac:dyDescent="0.3"/>
    <row r="261" spans="2:5" x14ac:dyDescent="0.25">
      <c r="B261" s="22"/>
      <c r="C261" s="23" t="s">
        <v>33</v>
      </c>
      <c r="D261" s="23" t="s">
        <v>34</v>
      </c>
      <c r="E261" s="23" t="s">
        <v>35</v>
      </c>
    </row>
    <row r="262" spans="2:5" x14ac:dyDescent="0.25">
      <c r="B262" s="24" t="s">
        <v>53</v>
      </c>
      <c r="C262" s="30">
        <v>0.8381963812361688</v>
      </c>
      <c r="D262" s="30">
        <v>8.0614892314747277E-2</v>
      </c>
      <c r="E262" s="30">
        <v>0.12704283459583021</v>
      </c>
    </row>
    <row r="263" spans="2:5" x14ac:dyDescent="0.25">
      <c r="B263" s="17" t="s">
        <v>54</v>
      </c>
      <c r="C263" s="31">
        <v>0.66568131631259408</v>
      </c>
      <c r="D263" s="31">
        <v>0.27322854288456999</v>
      </c>
      <c r="E263" s="31">
        <v>3.4832739931997606E-2</v>
      </c>
    </row>
    <row r="264" spans="2:5" x14ac:dyDescent="0.25">
      <c r="B264" s="17" t="s">
        <v>55</v>
      </c>
      <c r="C264" s="31">
        <v>0.60649164596248384</v>
      </c>
      <c r="D264" s="31">
        <v>0.46905245730293044</v>
      </c>
      <c r="E264" s="31">
        <v>2.9731626567538947E-2</v>
      </c>
    </row>
    <row r="265" spans="2:5" x14ac:dyDescent="0.25">
      <c r="B265" s="17" t="s">
        <v>56</v>
      </c>
      <c r="C265" s="31">
        <v>0.53862628238527954</v>
      </c>
      <c r="D265" s="31">
        <v>0.3238156532162717</v>
      </c>
      <c r="E265" s="31">
        <v>0.42551021587523552</v>
      </c>
    </row>
    <row r="266" spans="2:5" x14ac:dyDescent="0.25">
      <c r="B266" s="17" t="s">
        <v>57</v>
      </c>
      <c r="C266" s="31">
        <v>0.69600440372480721</v>
      </c>
      <c r="D266" s="31">
        <v>0.24936060431510115</v>
      </c>
      <c r="E266" s="31">
        <v>9.900640264818196E-2</v>
      </c>
    </row>
    <row r="267" spans="2:5" x14ac:dyDescent="0.25">
      <c r="B267" s="17" t="s">
        <v>58</v>
      </c>
      <c r="C267" s="31">
        <v>0.53221782135517004</v>
      </c>
      <c r="D267" s="31">
        <v>0.32873440146348232</v>
      </c>
      <c r="E267" s="31">
        <v>-0.16782472825283501</v>
      </c>
    </row>
    <row r="268" spans="2:5" ht="15.75" thickBot="1" x14ac:dyDescent="0.3">
      <c r="B268" s="34" t="s">
        <v>59</v>
      </c>
      <c r="C268" s="35">
        <v>0.31170936134159621</v>
      </c>
      <c r="D268" s="35">
        <v>0.33516120815219946</v>
      </c>
      <c r="E268" s="35">
        <v>8.019860751499526E-2</v>
      </c>
    </row>
    <row r="288" spans="6:6" x14ac:dyDescent="0.25">
      <c r="F288" t="s">
        <v>31</v>
      </c>
    </row>
    <row r="291" spans="2:5" x14ac:dyDescent="0.25">
      <c r="B291" s="19" t="s">
        <v>52</v>
      </c>
    </row>
    <row r="293" spans="2:5" x14ac:dyDescent="0.25">
      <c r="B293" t="s">
        <v>45</v>
      </c>
    </row>
    <row r="294" spans="2:5" ht="15.75" thickBot="1" x14ac:dyDescent="0.3"/>
    <row r="295" spans="2:5" x14ac:dyDescent="0.25">
      <c r="B295" s="22"/>
      <c r="C295" s="23" t="s">
        <v>33</v>
      </c>
      <c r="D295" s="23" t="s">
        <v>34</v>
      </c>
      <c r="E295" s="23" t="s">
        <v>35</v>
      </c>
    </row>
    <row r="296" spans="2:5" x14ac:dyDescent="0.25">
      <c r="B296" s="24" t="s">
        <v>84</v>
      </c>
      <c r="C296" s="30">
        <v>9.2838460306230677E-2</v>
      </c>
      <c r="D296" s="30">
        <v>-0.44352852752170863</v>
      </c>
      <c r="E296" s="30">
        <v>-0.54537103934120779</v>
      </c>
    </row>
    <row r="297" spans="2:5" x14ac:dyDescent="0.25">
      <c r="B297" s="17" t="s">
        <v>85</v>
      </c>
      <c r="C297" s="31">
        <v>-0.48455188158368001</v>
      </c>
      <c r="D297" s="31">
        <v>6.7292977039174848E-2</v>
      </c>
      <c r="E297" s="31">
        <v>-2.7419933915381424E-2</v>
      </c>
    </row>
    <row r="298" spans="2:5" x14ac:dyDescent="0.25">
      <c r="B298" s="17" t="s">
        <v>86</v>
      </c>
      <c r="C298" s="31">
        <v>1.2646486688541281</v>
      </c>
      <c r="D298" s="31">
        <v>-1.1642180627795475</v>
      </c>
      <c r="E298" s="31">
        <v>-0.31002436124549271</v>
      </c>
    </row>
    <row r="299" spans="2:5" x14ac:dyDescent="0.25">
      <c r="B299" s="17" t="s">
        <v>87</v>
      </c>
      <c r="C299" s="31">
        <v>0.23517801958953929</v>
      </c>
      <c r="D299" s="31">
        <v>0.63399378604716083</v>
      </c>
      <c r="E299" s="31">
        <v>1.5758835851049664</v>
      </c>
    </row>
    <row r="300" spans="2:5" x14ac:dyDescent="0.25">
      <c r="B300" s="17" t="s">
        <v>88</v>
      </c>
      <c r="C300" s="31">
        <v>0.27751244949669734</v>
      </c>
      <c r="D300" s="31">
        <v>1.1520003562883587</v>
      </c>
      <c r="E300" s="31">
        <v>-0.43759718442129242</v>
      </c>
    </row>
    <row r="301" spans="2:5" x14ac:dyDescent="0.25">
      <c r="B301" s="17" t="s">
        <v>89</v>
      </c>
      <c r="C301" s="31">
        <v>0.18772649111911963</v>
      </c>
      <c r="D301" s="31">
        <v>0.1785275943093215</v>
      </c>
      <c r="E301" s="31">
        <v>-0.23134964426596746</v>
      </c>
    </row>
    <row r="302" spans="2:5" x14ac:dyDescent="0.25">
      <c r="B302" s="17" t="s">
        <v>90</v>
      </c>
      <c r="C302" s="31">
        <v>-0.59364778421819564</v>
      </c>
      <c r="D302" s="31">
        <v>0.29274326152594127</v>
      </c>
      <c r="E302" s="31">
        <v>0.46908542415617421</v>
      </c>
    </row>
    <row r="303" spans="2:5" x14ac:dyDescent="0.25">
      <c r="B303" s="17" t="s">
        <v>91</v>
      </c>
      <c r="C303" s="31">
        <v>-0.87269000812055753</v>
      </c>
      <c r="D303" s="31">
        <v>-3.2091164562933185E-2</v>
      </c>
      <c r="E303" s="31">
        <v>-0.36476372595437229</v>
      </c>
    </row>
    <row r="304" spans="2:5" x14ac:dyDescent="0.25">
      <c r="B304" s="17" t="s">
        <v>92</v>
      </c>
      <c r="C304" s="31">
        <v>5.6478091154190155E-2</v>
      </c>
      <c r="D304" s="31">
        <v>-0.38900607004916798</v>
      </c>
      <c r="E304" s="31">
        <v>0.82456737088499887</v>
      </c>
    </row>
    <row r="305" spans="2:5" x14ac:dyDescent="0.25">
      <c r="B305" s="17" t="s">
        <v>93</v>
      </c>
      <c r="C305" s="31">
        <v>-0.16376880679079103</v>
      </c>
      <c r="D305" s="31">
        <v>-0.62018363000483456</v>
      </c>
      <c r="E305" s="31">
        <v>-0.14588333341458998</v>
      </c>
    </row>
    <row r="306" spans="2:5" x14ac:dyDescent="0.25">
      <c r="B306" s="17" t="s">
        <v>94</v>
      </c>
      <c r="C306" s="31">
        <v>0.65852715967561704</v>
      </c>
      <c r="D306" s="31">
        <v>-0.43251307745314227</v>
      </c>
      <c r="E306" s="31">
        <v>-0.34295797726663974</v>
      </c>
    </row>
    <row r="307" spans="2:5" x14ac:dyDescent="0.25">
      <c r="B307" s="17" t="s">
        <v>95</v>
      </c>
      <c r="C307" s="31">
        <v>-0.44564186585723176</v>
      </c>
      <c r="D307" s="31">
        <v>-0.23229767950702165</v>
      </c>
      <c r="E307" s="31">
        <v>-0.41617615331957575</v>
      </c>
    </row>
    <row r="308" spans="2:5" x14ac:dyDescent="0.25">
      <c r="B308" s="17" t="s">
        <v>96</v>
      </c>
      <c r="C308" s="31">
        <v>-0.47733894510003438</v>
      </c>
      <c r="D308" s="31">
        <v>0.16916916112294555</v>
      </c>
      <c r="E308" s="31">
        <v>-0.77283554221959683</v>
      </c>
    </row>
    <row r="309" spans="2:5" x14ac:dyDescent="0.25">
      <c r="B309" s="17" t="s">
        <v>97</v>
      </c>
      <c r="C309" s="31">
        <v>1.2830888438005832E-2</v>
      </c>
      <c r="D309" s="31">
        <v>0.5434895464541849</v>
      </c>
      <c r="E309" s="31">
        <v>0.42412839856284512</v>
      </c>
    </row>
    <row r="310" spans="2:5" x14ac:dyDescent="0.25">
      <c r="B310" s="17" t="s">
        <v>98</v>
      </c>
      <c r="C310" s="31">
        <v>0.205810195184428</v>
      </c>
      <c r="D310" s="31">
        <v>1.0155215790221321</v>
      </c>
      <c r="E310" s="31">
        <v>-0.5997598784927971</v>
      </c>
    </row>
    <row r="311" spans="2:5" x14ac:dyDescent="0.25">
      <c r="B311" s="17" t="s">
        <v>99</v>
      </c>
      <c r="C311" s="31">
        <v>1.226762872671818</v>
      </c>
      <c r="D311" s="31">
        <v>0.31278798232246974</v>
      </c>
      <c r="E311" s="31">
        <v>-0.73504621590068964</v>
      </c>
    </row>
    <row r="312" spans="2:5" x14ac:dyDescent="0.25">
      <c r="B312" s="17" t="s">
        <v>100</v>
      </c>
      <c r="C312" s="31">
        <v>-0.31545883321164347</v>
      </c>
      <c r="D312" s="31">
        <v>-0.19461420250370487</v>
      </c>
      <c r="E312" s="31">
        <v>0.28899560853993445</v>
      </c>
    </row>
    <row r="313" spans="2:5" x14ac:dyDescent="0.25">
      <c r="B313" s="17" t="s">
        <v>101</v>
      </c>
      <c r="C313" s="31">
        <v>0.25953329767342409</v>
      </c>
      <c r="D313" s="31">
        <v>5.1907844378213407E-2</v>
      </c>
      <c r="E313" s="31">
        <v>0.67923417122782381</v>
      </c>
    </row>
    <row r="314" spans="2:5" x14ac:dyDescent="0.25">
      <c r="B314" s="17" t="s">
        <v>102</v>
      </c>
      <c r="C314" s="31">
        <v>0.27348409038534499</v>
      </c>
      <c r="D314" s="31">
        <v>-0.98521628253442672</v>
      </c>
      <c r="E314" s="31">
        <v>0.46696642609973105</v>
      </c>
    </row>
    <row r="315" spans="2:5" x14ac:dyDescent="0.25">
      <c r="B315" s="17" t="s">
        <v>103</v>
      </c>
      <c r="C315" s="31">
        <v>1.0343020447365336</v>
      </c>
      <c r="D315" s="31">
        <v>0.35647915332269942</v>
      </c>
      <c r="E315" s="31">
        <v>-6.4888148557569608E-2</v>
      </c>
    </row>
    <row r="316" spans="2:5" x14ac:dyDescent="0.25">
      <c r="B316" s="17" t="s">
        <v>104</v>
      </c>
      <c r="C316" s="31">
        <v>-0.38344960103633702</v>
      </c>
      <c r="D316" s="31">
        <v>-0.41198804518539633</v>
      </c>
      <c r="E316" s="31">
        <v>-0.39677151872437261</v>
      </c>
    </row>
    <row r="317" spans="2:5" x14ac:dyDescent="0.25">
      <c r="B317" s="17" t="s">
        <v>105</v>
      </c>
      <c r="C317" s="31">
        <v>-0.98452057501385681</v>
      </c>
      <c r="D317" s="31">
        <v>-2.0998085219617185E-2</v>
      </c>
      <c r="E317" s="31">
        <v>3.8571010323261871E-2</v>
      </c>
    </row>
    <row r="318" spans="2:5" x14ac:dyDescent="0.25">
      <c r="B318" s="17" t="s">
        <v>106</v>
      </c>
      <c r="C318" s="31">
        <v>-0.44664301949717955</v>
      </c>
      <c r="D318" s="31">
        <v>-0.27833673067741382</v>
      </c>
      <c r="E318" s="31">
        <v>-0.16528559712188767</v>
      </c>
    </row>
    <row r="319" spans="2:5" x14ac:dyDescent="0.25">
      <c r="B319" s="17" t="s">
        <v>107</v>
      </c>
      <c r="C319" s="31">
        <v>-0.56224125343645537</v>
      </c>
      <c r="D319" s="31">
        <v>6.643150377364021E-2</v>
      </c>
      <c r="E319" s="31">
        <v>-0.86076927491034605</v>
      </c>
    </row>
    <row r="320" spans="2:5" x14ac:dyDescent="0.25">
      <c r="B320" s="17" t="s">
        <v>108</v>
      </c>
      <c r="C320" s="31">
        <v>-0.28158069193117657</v>
      </c>
      <c r="D320" s="31">
        <v>0.64714091441543997</v>
      </c>
      <c r="E320" s="31">
        <v>0.33966205363299667</v>
      </c>
    </row>
    <row r="321" spans="2:5" x14ac:dyDescent="0.25">
      <c r="B321" s="17" t="s">
        <v>109</v>
      </c>
      <c r="C321" s="31">
        <v>0.44588482211250663</v>
      </c>
      <c r="D321" s="31">
        <v>0.67982086609776371</v>
      </c>
      <c r="E321" s="31">
        <v>0.55667485553213314</v>
      </c>
    </row>
    <row r="322" spans="2:5" ht="15.75" thickBot="1" x14ac:dyDescent="0.3">
      <c r="B322" s="34" t="s">
        <v>110</v>
      </c>
      <c r="C322" s="35">
        <v>-0.21998428560041419</v>
      </c>
      <c r="D322" s="35">
        <v>-0.96231496812049722</v>
      </c>
      <c r="E322" s="35">
        <v>0.75313062500689998</v>
      </c>
    </row>
    <row r="325" spans="2:5" x14ac:dyDescent="0.25">
      <c r="B325" t="s">
        <v>46</v>
      </c>
    </row>
    <row r="326" spans="2:5" ht="15.75" thickBot="1" x14ac:dyDescent="0.3"/>
    <row r="327" spans="2:5" x14ac:dyDescent="0.25">
      <c r="B327" s="22"/>
      <c r="C327" s="23" t="s">
        <v>33</v>
      </c>
      <c r="D327" s="23" t="s">
        <v>34</v>
      </c>
      <c r="E327" s="23" t="s">
        <v>35</v>
      </c>
    </row>
    <row r="328" spans="2:5" x14ac:dyDescent="0.25">
      <c r="B328" s="24" t="s">
        <v>84</v>
      </c>
      <c r="C328" s="30">
        <v>9.7590727856915486E-4</v>
      </c>
      <c r="D328" s="30">
        <v>2.2273876942885129E-2</v>
      </c>
      <c r="E328" s="30">
        <v>3.3677267201164297E-2</v>
      </c>
    </row>
    <row r="329" spans="2:5" x14ac:dyDescent="0.25">
      <c r="B329" s="17" t="s">
        <v>85</v>
      </c>
      <c r="C329" s="31">
        <v>2.6584792036370899E-2</v>
      </c>
      <c r="D329" s="31">
        <v>5.1273407730725287E-4</v>
      </c>
      <c r="E329" s="31">
        <v>8.5130563123647721E-5</v>
      </c>
    </row>
    <row r="330" spans="2:5" x14ac:dyDescent="0.25">
      <c r="B330" s="17" t="s">
        <v>86</v>
      </c>
      <c r="C330" s="31">
        <v>0.18108917121297755</v>
      </c>
      <c r="D330" s="31">
        <v>0.15346924789028224</v>
      </c>
      <c r="E330" s="31">
        <v>1.0882892553412104E-2</v>
      </c>
    </row>
    <row r="331" spans="2:5" x14ac:dyDescent="0.25">
      <c r="B331" s="17" t="s">
        <v>87</v>
      </c>
      <c r="C331" s="31">
        <v>6.2624771815243353E-3</v>
      </c>
      <c r="D331" s="31">
        <v>4.5511662603874251E-2</v>
      </c>
      <c r="E331" s="31">
        <v>0.28119070606537572</v>
      </c>
    </row>
    <row r="332" spans="2:5" x14ac:dyDescent="0.25">
      <c r="B332" s="17" t="s">
        <v>88</v>
      </c>
      <c r="C332" s="31">
        <v>8.7200231971043245E-3</v>
      </c>
      <c r="D332" s="31">
        <v>0.15026503105946318</v>
      </c>
      <c r="E332" s="31">
        <v>2.1682119648815022E-2</v>
      </c>
    </row>
    <row r="333" spans="2:5" x14ac:dyDescent="0.25">
      <c r="B333" s="17" t="s">
        <v>89</v>
      </c>
      <c r="C333" s="31">
        <v>3.9902841575181636E-3</v>
      </c>
      <c r="D333" s="31">
        <v>3.608804904511161E-3</v>
      </c>
      <c r="E333" s="31">
        <v>6.060247634880069E-3</v>
      </c>
    </row>
    <row r="334" spans="2:5" x14ac:dyDescent="0.25">
      <c r="B334" s="17" t="s">
        <v>90</v>
      </c>
      <c r="C334" s="31">
        <v>3.9903445874628275E-2</v>
      </c>
      <c r="D334" s="31">
        <v>9.7034576078233684E-3</v>
      </c>
      <c r="E334" s="31">
        <v>2.4914752390399426E-2</v>
      </c>
    </row>
    <row r="335" spans="2:5" x14ac:dyDescent="0.25">
      <c r="B335" s="17" t="s">
        <v>91</v>
      </c>
      <c r="C335" s="31">
        <v>8.6232843234819043E-2</v>
      </c>
      <c r="D335" s="31">
        <v>1.1660673999130327E-4</v>
      </c>
      <c r="E335" s="31">
        <v>1.5065237588055105E-2</v>
      </c>
    </row>
    <row r="336" spans="2:5" x14ac:dyDescent="0.25">
      <c r="B336" s="17" t="s">
        <v>92</v>
      </c>
      <c r="C336" s="31">
        <v>3.6117087279643334E-4</v>
      </c>
      <c r="D336" s="31">
        <v>1.7134264030182898E-2</v>
      </c>
      <c r="E336" s="31">
        <v>7.6984800587212812E-2</v>
      </c>
    </row>
    <row r="337" spans="2:5" x14ac:dyDescent="0.25">
      <c r="B337" s="17" t="s">
        <v>93</v>
      </c>
      <c r="C337" s="31">
        <v>3.036792150921429E-3</v>
      </c>
      <c r="D337" s="31">
        <v>4.3550515095173499E-2</v>
      </c>
      <c r="E337" s="31">
        <v>2.4097059793922199E-3</v>
      </c>
    </row>
    <row r="338" spans="2:5" x14ac:dyDescent="0.25">
      <c r="B338" s="17" t="s">
        <v>94</v>
      </c>
      <c r="C338" s="31">
        <v>4.9102101675307944E-2</v>
      </c>
      <c r="D338" s="31">
        <v>2.1181230447622903E-2</v>
      </c>
      <c r="E338" s="31">
        <v>1.3317862196571247E-2</v>
      </c>
    </row>
    <row r="339" spans="2:5" x14ac:dyDescent="0.25">
      <c r="B339" s="17" t="s">
        <v>95</v>
      </c>
      <c r="C339" s="31">
        <v>2.2486645144785194E-2</v>
      </c>
      <c r="D339" s="31">
        <v>6.1100173250936158E-3</v>
      </c>
      <c r="E339" s="31">
        <v>1.9611331558153342E-2</v>
      </c>
    </row>
    <row r="340" spans="2:5" x14ac:dyDescent="0.25">
      <c r="B340" s="17" t="s">
        <v>96</v>
      </c>
      <c r="C340" s="31">
        <v>2.5799211726613737E-2</v>
      </c>
      <c r="D340" s="31">
        <v>3.2403736364909367E-3</v>
      </c>
      <c r="E340" s="31">
        <v>6.7628051116628424E-2</v>
      </c>
    </row>
    <row r="341" spans="2:5" x14ac:dyDescent="0.25">
      <c r="B341" s="17" t="s">
        <v>97</v>
      </c>
      <c r="C341" s="31">
        <v>1.8640869086053941E-5</v>
      </c>
      <c r="D341" s="31">
        <v>3.3445299479422146E-2</v>
      </c>
      <c r="E341" s="31">
        <v>2.0367953932416406E-2</v>
      </c>
    </row>
    <row r="342" spans="2:5" x14ac:dyDescent="0.25">
      <c r="B342" s="17" t="s">
        <v>98</v>
      </c>
      <c r="C342" s="31">
        <v>4.7960805419162457E-3</v>
      </c>
      <c r="D342" s="31">
        <v>0.11676992765865066</v>
      </c>
      <c r="E342" s="31">
        <v>4.0729353669565461E-2</v>
      </c>
    </row>
    <row r="343" spans="2:5" x14ac:dyDescent="0.25">
      <c r="B343" s="17" t="s">
        <v>99</v>
      </c>
      <c r="C343" s="31">
        <v>0.17040170907523142</v>
      </c>
      <c r="D343" s="31">
        <v>1.1077782037597326E-2</v>
      </c>
      <c r="E343" s="31">
        <v>6.1176128711756136E-2</v>
      </c>
    </row>
    <row r="344" spans="2:5" x14ac:dyDescent="0.25">
      <c r="B344" s="17" t="s">
        <v>100</v>
      </c>
      <c r="C344" s="31">
        <v>1.1267772866299141E-2</v>
      </c>
      <c r="D344" s="31">
        <v>4.2884639189626223E-3</v>
      </c>
      <c r="E344" s="31">
        <v>9.4566036172685827E-3</v>
      </c>
    </row>
    <row r="345" spans="2:5" x14ac:dyDescent="0.25">
      <c r="B345" s="17" t="s">
        <v>101</v>
      </c>
      <c r="C345" s="31">
        <v>7.6267387241032401E-3</v>
      </c>
      <c r="D345" s="31">
        <v>3.0508347641812163E-4</v>
      </c>
      <c r="E345" s="31">
        <v>5.2238626741189932E-2</v>
      </c>
    </row>
    <row r="346" spans="2:5" x14ac:dyDescent="0.25">
      <c r="B346" s="17" t="s">
        <v>102</v>
      </c>
      <c r="C346" s="31">
        <v>8.4687016356000955E-3</v>
      </c>
      <c r="D346" s="31">
        <v>0.10990459751595853</v>
      </c>
      <c r="E346" s="31">
        <v>2.4690166140676047E-2</v>
      </c>
    </row>
    <row r="347" spans="2:5" x14ac:dyDescent="0.25">
      <c r="B347" s="17" t="s">
        <v>103</v>
      </c>
      <c r="C347" s="31">
        <v>0.12112881405392695</v>
      </c>
      <c r="D347" s="31">
        <v>1.4388680658028966E-2</v>
      </c>
      <c r="E347" s="31">
        <v>4.7674205483553726E-4</v>
      </c>
    </row>
    <row r="348" spans="2:5" x14ac:dyDescent="0.25">
      <c r="B348" s="17" t="s">
        <v>104</v>
      </c>
      <c r="C348" s="31">
        <v>1.6648276460417919E-2</v>
      </c>
      <c r="D348" s="31">
        <v>1.9218607924815546E-2</v>
      </c>
      <c r="E348" s="31">
        <v>1.782516991272454E-2</v>
      </c>
    </row>
    <row r="349" spans="2:5" x14ac:dyDescent="0.25">
      <c r="B349" s="17" t="s">
        <v>105</v>
      </c>
      <c r="C349" s="31">
        <v>0.10974943471591436</v>
      </c>
      <c r="D349" s="31">
        <v>4.9924311761130751E-5</v>
      </c>
      <c r="E349" s="31">
        <v>1.6845144019119634E-4</v>
      </c>
    </row>
    <row r="350" spans="2:5" x14ac:dyDescent="0.25">
      <c r="B350" s="17" t="s">
        <v>106</v>
      </c>
      <c r="C350" s="31">
        <v>2.2587793066967829E-2</v>
      </c>
      <c r="D350" s="31">
        <v>8.7719014154425314E-3</v>
      </c>
      <c r="E350" s="31">
        <v>3.0933048380076952E-3</v>
      </c>
    </row>
    <row r="351" spans="2:5" x14ac:dyDescent="0.25">
      <c r="B351" s="17" t="s">
        <v>107</v>
      </c>
      <c r="C351" s="31">
        <v>3.5793001175000547E-2</v>
      </c>
      <c r="D351" s="31">
        <v>4.9969023849511364E-4</v>
      </c>
      <c r="E351" s="31">
        <v>8.389309400966051E-2</v>
      </c>
    </row>
    <row r="352" spans="2:5" x14ac:dyDescent="0.25">
      <c r="B352" s="17" t="s">
        <v>108</v>
      </c>
      <c r="C352" s="31">
        <v>8.9775626025761224E-3</v>
      </c>
      <c r="D352" s="31">
        <v>4.7418784254807479E-2</v>
      </c>
      <c r="E352" s="31">
        <v>1.3063115320303555E-2</v>
      </c>
    </row>
    <row r="353" spans="2:5" x14ac:dyDescent="0.25">
      <c r="B353" s="17" t="s">
        <v>109</v>
      </c>
      <c r="C353" s="31">
        <v>2.2511170490168191E-2</v>
      </c>
      <c r="D353" s="31">
        <v>5.2328908920523491E-2</v>
      </c>
      <c r="E353" s="31">
        <v>3.5087781414372576E-2</v>
      </c>
    </row>
    <row r="354" spans="2:5" ht="15.75" thickBot="1" x14ac:dyDescent="0.3">
      <c r="B354" s="34" t="s">
        <v>110</v>
      </c>
      <c r="C354" s="35">
        <v>5.4794379788552791E-3</v>
      </c>
      <c r="D354" s="35">
        <v>0.10485452582841448</v>
      </c>
      <c r="E354" s="35">
        <v>6.4223403113848346E-2</v>
      </c>
    </row>
    <row r="357" spans="2:5" x14ac:dyDescent="0.25">
      <c r="B357" t="s">
        <v>47</v>
      </c>
    </row>
    <row r="358" spans="2:5" ht="15.75" thickBot="1" x14ac:dyDescent="0.3"/>
    <row r="359" spans="2:5" x14ac:dyDescent="0.25">
      <c r="B359" s="22"/>
      <c r="C359" s="23" t="s">
        <v>33</v>
      </c>
      <c r="D359" s="23" t="s">
        <v>34</v>
      </c>
      <c r="E359" s="23" t="s">
        <v>35</v>
      </c>
    </row>
    <row r="360" spans="2:5" x14ac:dyDescent="0.25">
      <c r="B360" s="24" t="s">
        <v>84</v>
      </c>
      <c r="C360" s="30">
        <v>1.7143120084055531E-2</v>
      </c>
      <c r="D360" s="30">
        <v>0.3912705187824842</v>
      </c>
      <c r="E360" s="30">
        <v>0.59158636113346019</v>
      </c>
    </row>
    <row r="361" spans="2:5" x14ac:dyDescent="0.25">
      <c r="B361" s="17" t="s">
        <v>85</v>
      </c>
      <c r="C361" s="31">
        <v>0.97800565825704855</v>
      </c>
      <c r="D361" s="31">
        <v>1.8862544724880779E-2</v>
      </c>
      <c r="E361" s="31">
        <v>3.1317970180707098E-3</v>
      </c>
    </row>
    <row r="362" spans="2:5" x14ac:dyDescent="0.25">
      <c r="B362" s="17" t="s">
        <v>86</v>
      </c>
      <c r="C362" s="31">
        <v>0.52422557783985857</v>
      </c>
      <c r="D362" s="31">
        <v>0.44427010525832145</v>
      </c>
      <c r="E362" s="31">
        <v>3.1504316901819839E-2</v>
      </c>
    </row>
    <row r="363" spans="2:5" x14ac:dyDescent="0.25">
      <c r="B363" s="17" t="s">
        <v>87</v>
      </c>
      <c r="C363" s="31">
        <v>1.8808223329170926E-2</v>
      </c>
      <c r="D363" s="31">
        <v>0.13668608915029826</v>
      </c>
      <c r="E363" s="31">
        <v>0.8445056875205309</v>
      </c>
    </row>
    <row r="364" spans="2:5" x14ac:dyDescent="0.25">
      <c r="B364" s="17" t="s">
        <v>88</v>
      </c>
      <c r="C364" s="31">
        <v>4.8265675543644138E-2</v>
      </c>
      <c r="D364" s="31">
        <v>0.83172292902615907</v>
      </c>
      <c r="E364" s="31">
        <v>0.12001139543019695</v>
      </c>
    </row>
    <row r="365" spans="2:5" x14ac:dyDescent="0.25">
      <c r="B365" s="17" t="s">
        <v>89</v>
      </c>
      <c r="C365" s="31">
        <v>0.29212869160923588</v>
      </c>
      <c r="D365" s="31">
        <v>0.26420059660200784</v>
      </c>
      <c r="E365" s="31">
        <v>0.44367071178875628</v>
      </c>
    </row>
    <row r="366" spans="2:5" x14ac:dyDescent="0.25">
      <c r="B366" s="17" t="s">
        <v>90</v>
      </c>
      <c r="C366" s="31">
        <v>0.53546107379459706</v>
      </c>
      <c r="D366" s="31">
        <v>0.13020990333842578</v>
      </c>
      <c r="E366" s="31">
        <v>0.33432902286697719</v>
      </c>
    </row>
    <row r="367" spans="2:5" x14ac:dyDescent="0.25">
      <c r="B367" s="17" t="s">
        <v>91</v>
      </c>
      <c r="C367" s="31">
        <v>0.85029935315202343</v>
      </c>
      <c r="D367" s="31">
        <v>1.1498013038695261E-3</v>
      </c>
      <c r="E367" s="31">
        <v>0.14855084554410714</v>
      </c>
    </row>
    <row r="368" spans="2:5" x14ac:dyDescent="0.25">
      <c r="B368" s="17" t="s">
        <v>92</v>
      </c>
      <c r="C368" s="31">
        <v>3.8227135116944738E-3</v>
      </c>
      <c r="D368" s="31">
        <v>0.18135289292289689</v>
      </c>
      <c r="E368" s="31">
        <v>0.8148243935654087</v>
      </c>
    </row>
    <row r="369" spans="2:5" x14ac:dyDescent="0.25">
      <c r="B369" s="17" t="s">
        <v>93</v>
      </c>
      <c r="C369" s="31">
        <v>6.1979127930633891E-2</v>
      </c>
      <c r="D369" s="31">
        <v>0.8888402012333172</v>
      </c>
      <c r="E369" s="31">
        <v>4.9180670836048934E-2</v>
      </c>
    </row>
    <row r="370" spans="2:5" x14ac:dyDescent="0.25">
      <c r="B370" s="17" t="s">
        <v>94</v>
      </c>
      <c r="C370" s="31">
        <v>0.58733732304890807</v>
      </c>
      <c r="D370" s="31">
        <v>0.25336038103323905</v>
      </c>
      <c r="E370" s="31">
        <v>0.15930229591785297</v>
      </c>
    </row>
    <row r="371" spans="2:5" x14ac:dyDescent="0.25">
      <c r="B371" s="17" t="s">
        <v>95</v>
      </c>
      <c r="C371" s="31">
        <v>0.46645054618347287</v>
      </c>
      <c r="D371" s="31">
        <v>0.12674282446891988</v>
      </c>
      <c r="E371" s="31">
        <v>0.40680662934760736</v>
      </c>
    </row>
    <row r="372" spans="2:5" x14ac:dyDescent="0.25">
      <c r="B372" s="17" t="s">
        <v>96</v>
      </c>
      <c r="C372" s="31">
        <v>0.26688571962781649</v>
      </c>
      <c r="D372" s="31">
        <v>3.3520770285619832E-2</v>
      </c>
      <c r="E372" s="31">
        <v>0.69959351008656367</v>
      </c>
    </row>
    <row r="373" spans="2:5" x14ac:dyDescent="0.25">
      <c r="B373" s="17" t="s">
        <v>97</v>
      </c>
      <c r="C373" s="31">
        <v>3.4627927058957967E-4</v>
      </c>
      <c r="D373" s="31">
        <v>0.62129152106158603</v>
      </c>
      <c r="E373" s="31">
        <v>0.37836219966782431</v>
      </c>
    </row>
    <row r="374" spans="2:5" x14ac:dyDescent="0.25">
      <c r="B374" s="17" t="s">
        <v>98</v>
      </c>
      <c r="C374" s="31">
        <v>2.955155641326359E-2</v>
      </c>
      <c r="D374" s="31">
        <v>0.71949023258033185</v>
      </c>
      <c r="E374" s="31">
        <v>0.25095821100640453</v>
      </c>
    </row>
    <row r="375" spans="2:5" x14ac:dyDescent="0.25">
      <c r="B375" s="17" t="s">
        <v>99</v>
      </c>
      <c r="C375" s="31">
        <v>0.70223681280662009</v>
      </c>
      <c r="D375" s="31">
        <v>4.5652278919422626E-2</v>
      </c>
      <c r="E375" s="31">
        <v>0.25211090827395716</v>
      </c>
    </row>
    <row r="376" spans="2:5" x14ac:dyDescent="0.25">
      <c r="B376" s="17" t="s">
        <v>100</v>
      </c>
      <c r="C376" s="31">
        <v>0.45047954110638588</v>
      </c>
      <c r="D376" s="31">
        <v>0.17145049702267295</v>
      </c>
      <c r="E376" s="31">
        <v>0.37806996187094111</v>
      </c>
    </row>
    <row r="377" spans="2:5" x14ac:dyDescent="0.25">
      <c r="B377" s="17" t="s">
        <v>101</v>
      </c>
      <c r="C377" s="31">
        <v>0.12675223233736319</v>
      </c>
      <c r="D377" s="31">
        <v>5.070320760173554E-3</v>
      </c>
      <c r="E377" s="31">
        <v>0.86817744690246323</v>
      </c>
    </row>
    <row r="378" spans="2:5" x14ac:dyDescent="0.25">
      <c r="B378" s="17" t="s">
        <v>102</v>
      </c>
      <c r="C378" s="31">
        <v>5.9195418049612751E-2</v>
      </c>
      <c r="D378" s="31">
        <v>0.76822267160562097</v>
      </c>
      <c r="E378" s="31">
        <v>0.17258191034476644</v>
      </c>
    </row>
    <row r="379" spans="2:5" x14ac:dyDescent="0.25">
      <c r="B379" s="17" t="s">
        <v>103</v>
      </c>
      <c r="C379" s="31">
        <v>0.89069078906368415</v>
      </c>
      <c r="D379" s="31">
        <v>0.10580360609474411</v>
      </c>
      <c r="E379" s="31">
        <v>3.5056048415718854E-3</v>
      </c>
    </row>
    <row r="380" spans="2:5" x14ac:dyDescent="0.25">
      <c r="B380" s="17" t="s">
        <v>104</v>
      </c>
      <c r="C380" s="31">
        <v>0.31006964956174304</v>
      </c>
      <c r="D380" s="31">
        <v>0.35794137840515561</v>
      </c>
      <c r="E380" s="31">
        <v>0.33198897203310146</v>
      </c>
    </row>
    <row r="381" spans="2:5" x14ac:dyDescent="0.25">
      <c r="B381" s="17" t="s">
        <v>105</v>
      </c>
      <c r="C381" s="31">
        <v>0.99801418477804338</v>
      </c>
      <c r="D381" s="31">
        <v>4.5399023176622192E-4</v>
      </c>
      <c r="E381" s="31">
        <v>1.53182499019037E-3</v>
      </c>
    </row>
    <row r="382" spans="2:5" x14ac:dyDescent="0.25">
      <c r="B382" s="17" t="s">
        <v>106</v>
      </c>
      <c r="C382" s="31">
        <v>0.6556118048503693</v>
      </c>
      <c r="D382" s="31">
        <v>0.25460487006842381</v>
      </c>
      <c r="E382" s="31">
        <v>8.9783325081206913E-2</v>
      </c>
    </row>
    <row r="383" spans="2:5" x14ac:dyDescent="0.25">
      <c r="B383" s="17" t="s">
        <v>107</v>
      </c>
      <c r="C383" s="31">
        <v>0.29781393073214724</v>
      </c>
      <c r="D383" s="31">
        <v>4.1576484002311849E-3</v>
      </c>
      <c r="E383" s="31">
        <v>0.69802842086762162</v>
      </c>
    </row>
    <row r="384" spans="2:5" x14ac:dyDescent="0.25">
      <c r="B384" s="17" t="s">
        <v>108</v>
      </c>
      <c r="C384" s="31">
        <v>0.12924895069890177</v>
      </c>
      <c r="D384" s="31">
        <v>0.68268285944258389</v>
      </c>
      <c r="E384" s="31">
        <v>0.1880681898585142</v>
      </c>
    </row>
    <row r="385" spans="2:5" x14ac:dyDescent="0.25">
      <c r="B385" s="17" t="s">
        <v>109</v>
      </c>
      <c r="C385" s="31">
        <v>0.20478130222138824</v>
      </c>
      <c r="D385" s="31">
        <v>0.47602953907925194</v>
      </c>
      <c r="E385" s="31">
        <v>0.31918915869935988</v>
      </c>
    </row>
    <row r="386" spans="2:5" ht="15.75" thickBot="1" x14ac:dyDescent="0.3">
      <c r="B386" s="34" t="s">
        <v>110</v>
      </c>
      <c r="C386" s="35">
        <v>3.139047108410737E-2</v>
      </c>
      <c r="D386" s="35">
        <v>0.6006880584753429</v>
      </c>
      <c r="E386" s="35">
        <v>0.36792147044054968</v>
      </c>
    </row>
    <row r="389" spans="2:5" x14ac:dyDescent="0.25">
      <c r="B389" t="s">
        <v>48</v>
      </c>
    </row>
    <row r="390" spans="2:5" ht="15.75" thickBot="1" x14ac:dyDescent="0.3"/>
    <row r="391" spans="2:5" x14ac:dyDescent="0.25">
      <c r="B391" s="22"/>
      <c r="C391" s="23" t="s">
        <v>33</v>
      </c>
      <c r="D391" s="23" t="s">
        <v>34</v>
      </c>
      <c r="E391" s="23" t="s">
        <v>35</v>
      </c>
    </row>
    <row r="392" spans="2:5" x14ac:dyDescent="0.25">
      <c r="B392" s="24" t="s">
        <v>0</v>
      </c>
      <c r="C392" s="30">
        <v>1.0190229638319259</v>
      </c>
      <c r="D392" s="30">
        <v>-0.32463602669935687</v>
      </c>
      <c r="E392" s="30">
        <v>-0.20009685268986285</v>
      </c>
    </row>
    <row r="393" spans="2:5" x14ac:dyDescent="0.25">
      <c r="B393" s="17" t="s">
        <v>1</v>
      </c>
      <c r="C393" s="31">
        <v>1.0324124349139019</v>
      </c>
      <c r="D393" s="31">
        <v>0.3865033267005622</v>
      </c>
      <c r="E393" s="31">
        <v>0.12591684018551619</v>
      </c>
    </row>
    <row r="394" spans="2:5" ht="15.75" thickBot="1" x14ac:dyDescent="0.3">
      <c r="B394" s="34" t="s">
        <v>2</v>
      </c>
      <c r="C394" s="35">
        <v>0.21064553671469258</v>
      </c>
      <c r="D394" s="35">
        <v>-0.32385815332916712</v>
      </c>
      <c r="E394" s="35">
        <v>0.35085090081434511</v>
      </c>
    </row>
    <row r="397" spans="2:5" x14ac:dyDescent="0.25">
      <c r="B397" t="s">
        <v>49</v>
      </c>
    </row>
    <row r="398" spans="2:5" ht="15.75" thickBot="1" x14ac:dyDescent="0.3"/>
    <row r="399" spans="2:5" x14ac:dyDescent="0.25">
      <c r="B399" s="22"/>
      <c r="C399" s="23" t="s">
        <v>33</v>
      </c>
      <c r="D399" s="23" t="s">
        <v>34</v>
      </c>
      <c r="E399" s="23" t="s">
        <v>35</v>
      </c>
    </row>
    <row r="400" spans="2:5" x14ac:dyDescent="0.25">
      <c r="B400" s="24" t="s">
        <v>0</v>
      </c>
      <c r="C400" s="30">
        <v>0.48328275491312667</v>
      </c>
      <c r="D400" s="30">
        <v>0.29302477272940902</v>
      </c>
      <c r="E400" s="30">
        <v>0.22369247235746403</v>
      </c>
    </row>
    <row r="401" spans="2:5" x14ac:dyDescent="0.25">
      <c r="B401" s="17" t="s">
        <v>1</v>
      </c>
      <c r="C401" s="31">
        <v>0.49606639759974702</v>
      </c>
      <c r="D401" s="31">
        <v>0.41535302890325876</v>
      </c>
      <c r="E401" s="31">
        <v>8.8580573496994622E-2</v>
      </c>
    </row>
    <row r="402" spans="2:5" ht="15.75" thickBot="1" x14ac:dyDescent="0.3">
      <c r="B402" s="34" t="s">
        <v>2</v>
      </c>
      <c r="C402" s="35">
        <v>2.0650847487126259E-2</v>
      </c>
      <c r="D402" s="35">
        <v>0.29162219836733227</v>
      </c>
      <c r="E402" s="35">
        <v>0.6877269541455413</v>
      </c>
    </row>
    <row r="405" spans="2:5" x14ac:dyDescent="0.25">
      <c r="B405" t="s">
        <v>50</v>
      </c>
    </row>
    <row r="406" spans="2:5" ht="15.75" thickBot="1" x14ac:dyDescent="0.3"/>
    <row r="407" spans="2:5" x14ac:dyDescent="0.25">
      <c r="B407" s="22"/>
      <c r="C407" s="23" t="s">
        <v>33</v>
      </c>
      <c r="D407" s="23" t="s">
        <v>34</v>
      </c>
      <c r="E407" s="23" t="s">
        <v>35</v>
      </c>
    </row>
    <row r="408" spans="2:5" x14ac:dyDescent="0.25">
      <c r="B408" s="24" t="s">
        <v>0</v>
      </c>
      <c r="C408" s="30">
        <v>0.8771557794224274</v>
      </c>
      <c r="D408" s="30">
        <v>8.9022997994259667E-2</v>
      </c>
      <c r="E408" s="30">
        <v>3.3821222583313049E-2</v>
      </c>
    </row>
    <row r="409" spans="2:5" x14ac:dyDescent="0.25">
      <c r="B409" s="17" t="s">
        <v>1</v>
      </c>
      <c r="C409" s="31">
        <v>0.86578034476151933</v>
      </c>
      <c r="D409" s="31">
        <v>0.12134104789778734</v>
      </c>
      <c r="E409" s="31">
        <v>1.2878607340693422E-2</v>
      </c>
    </row>
    <row r="410" spans="2:5" ht="15.75" thickBot="1" x14ac:dyDescent="0.3">
      <c r="B410" s="34" t="s">
        <v>2</v>
      </c>
      <c r="C410" s="35">
        <v>0.16291983206413385</v>
      </c>
      <c r="D410" s="35">
        <v>0.38510495018905072</v>
      </c>
      <c r="E410" s="35">
        <v>0.45197521774681532</v>
      </c>
    </row>
    <row r="430" spans="6:6" x14ac:dyDescent="0.25">
      <c r="F430" t="s">
        <v>31</v>
      </c>
    </row>
  </sheetData>
  <mergeCells count="1">
    <mergeCell ref="B1:K2"/>
  </mergeCells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2BD2-F4F6-45F7-861D-9DBBDDD203F6}">
  <sheetPr>
    <tabColor rgb="FF007800"/>
  </sheetPr>
  <dimension ref="B1:M430"/>
  <sheetViews>
    <sheetView showGridLines="0" zoomScaleNormal="100" workbookViewId="0">
      <selection activeCell="J9" sqref="J9"/>
    </sheetView>
  </sheetViews>
  <sheetFormatPr baseColWidth="10" defaultRowHeight="15" x14ac:dyDescent="0.25"/>
  <cols>
    <col min="1" max="1" width="6.28515625" customWidth="1"/>
  </cols>
  <sheetData>
    <row r="1" spans="2:13" x14ac:dyDescent="0.25">
      <c r="B1" s="81" t="s">
        <v>111</v>
      </c>
      <c r="C1" s="82"/>
      <c r="D1" s="82"/>
      <c r="E1" s="82"/>
      <c r="F1" s="82"/>
      <c r="G1" s="82"/>
      <c r="H1" s="82"/>
      <c r="I1" s="82"/>
      <c r="J1" s="82"/>
      <c r="K1" s="82"/>
      <c r="L1" s="18"/>
      <c r="M1" s="18"/>
    </row>
    <row r="2" spans="2:13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  <c r="L2" s="18"/>
      <c r="M2" s="18"/>
    </row>
    <row r="3" spans="2:13" x14ac:dyDescent="0.25">
      <c r="B3" t="s">
        <v>119</v>
      </c>
    </row>
    <row r="4" spans="2:13" x14ac:dyDescent="0.25">
      <c r="B4" t="s">
        <v>116</v>
      </c>
    </row>
    <row r="5" spans="2:13" x14ac:dyDescent="0.25">
      <c r="B5" t="s">
        <v>117</v>
      </c>
    </row>
    <row r="6" spans="2:13" x14ac:dyDescent="0.25">
      <c r="B6" t="s">
        <v>3</v>
      </c>
    </row>
    <row r="7" spans="2:13" x14ac:dyDescent="0.25">
      <c r="B7" t="s">
        <v>4</v>
      </c>
    </row>
    <row r="8" spans="2:13" x14ac:dyDescent="0.25">
      <c r="B8" t="s">
        <v>118</v>
      </c>
    </row>
    <row r="9" spans="2:13" ht="34.15" customHeight="1" x14ac:dyDescent="0.25"/>
    <row r="10" spans="2:13" x14ac:dyDescent="0.25">
      <c r="B10" s="41"/>
    </row>
    <row r="13" spans="2:13" x14ac:dyDescent="0.25">
      <c r="B13" t="s">
        <v>5</v>
      </c>
    </row>
    <row r="14" spans="2:13" ht="15.75" thickBot="1" x14ac:dyDescent="0.3"/>
    <row r="15" spans="2:13" x14ac:dyDescent="0.25">
      <c r="B15" s="22" t="s">
        <v>6</v>
      </c>
      <c r="C15" s="23" t="s">
        <v>7</v>
      </c>
      <c r="D15" s="23" t="s">
        <v>8</v>
      </c>
      <c r="E15" s="23" t="s">
        <v>9</v>
      </c>
      <c r="F15" s="23" t="s">
        <v>10</v>
      </c>
      <c r="G15" s="23" t="s">
        <v>11</v>
      </c>
      <c r="H15" s="23" t="s">
        <v>12</v>
      </c>
      <c r="I15" s="23" t="s">
        <v>13</v>
      </c>
    </row>
    <row r="16" spans="2:13" x14ac:dyDescent="0.25">
      <c r="B16" s="24" t="s">
        <v>0</v>
      </c>
      <c r="C16" s="26">
        <v>27</v>
      </c>
      <c r="D16" s="26">
        <v>0</v>
      </c>
      <c r="E16" s="26">
        <v>27</v>
      </c>
      <c r="F16" s="30">
        <v>16.159149669635163</v>
      </c>
      <c r="G16" s="30">
        <v>26.005089688040133</v>
      </c>
      <c r="H16" s="30">
        <v>20.137177157504695</v>
      </c>
      <c r="I16" s="30">
        <v>2.1718200836063728</v>
      </c>
    </row>
    <row r="17" spans="2:9" x14ac:dyDescent="0.25">
      <c r="B17" s="17" t="s">
        <v>1</v>
      </c>
      <c r="C17" s="27">
        <v>27</v>
      </c>
      <c r="D17" s="27">
        <v>0</v>
      </c>
      <c r="E17" s="27">
        <v>27</v>
      </c>
      <c r="F17" s="31">
        <v>32.335791800740267</v>
      </c>
      <c r="G17" s="31">
        <v>72.912123534575883</v>
      </c>
      <c r="H17" s="31">
        <v>48.713799777650458</v>
      </c>
      <c r="I17" s="31">
        <v>10.24206925385692</v>
      </c>
    </row>
    <row r="18" spans="2:9" x14ac:dyDescent="0.25">
      <c r="B18" s="17" t="s">
        <v>2</v>
      </c>
      <c r="C18" s="27">
        <v>27</v>
      </c>
      <c r="D18" s="27">
        <v>0</v>
      </c>
      <c r="E18" s="27">
        <v>27</v>
      </c>
      <c r="F18" s="31">
        <v>5.2768874567363326</v>
      </c>
      <c r="G18" s="31">
        <v>20.708611847208161</v>
      </c>
      <c r="H18" s="31">
        <v>9.1840864636585859</v>
      </c>
      <c r="I18" s="31">
        <v>3.8870161637207392</v>
      </c>
    </row>
    <row r="19" spans="2:9" x14ac:dyDescent="0.25">
      <c r="B19" s="21" t="s">
        <v>60</v>
      </c>
      <c r="C19" s="28">
        <v>27</v>
      </c>
      <c r="D19" s="28">
        <v>0</v>
      </c>
      <c r="E19" s="28">
        <v>27</v>
      </c>
      <c r="F19" s="32">
        <v>27.6</v>
      </c>
      <c r="G19" s="32">
        <v>35.299999999999997</v>
      </c>
      <c r="H19" s="32">
        <v>31.937037037037037</v>
      </c>
      <c r="I19" s="32">
        <v>2.0632588390788578</v>
      </c>
    </row>
    <row r="20" spans="2:9" x14ac:dyDescent="0.25">
      <c r="B20" s="21" t="s">
        <v>61</v>
      </c>
      <c r="C20" s="28">
        <v>27</v>
      </c>
      <c r="D20" s="28">
        <v>0</v>
      </c>
      <c r="E20" s="28">
        <v>27</v>
      </c>
      <c r="F20" s="32">
        <v>22.3</v>
      </c>
      <c r="G20" s="32">
        <v>35.4</v>
      </c>
      <c r="H20" s="32">
        <v>26.085185185185185</v>
      </c>
      <c r="I20" s="32">
        <v>2.5117728498020768</v>
      </c>
    </row>
    <row r="21" spans="2:9" x14ac:dyDescent="0.25">
      <c r="B21" s="21" t="s">
        <v>62</v>
      </c>
      <c r="C21" s="28">
        <v>27</v>
      </c>
      <c r="D21" s="28">
        <v>0</v>
      </c>
      <c r="E21" s="28">
        <v>27</v>
      </c>
      <c r="F21" s="32">
        <v>17.600000000000001</v>
      </c>
      <c r="G21" s="32">
        <v>22</v>
      </c>
      <c r="H21" s="32">
        <v>19.144444444444449</v>
      </c>
      <c r="I21" s="32">
        <v>1.0248201843525582</v>
      </c>
    </row>
    <row r="22" spans="2:9" x14ac:dyDescent="0.25">
      <c r="B22" s="21" t="s">
        <v>63</v>
      </c>
      <c r="C22" s="28">
        <v>27</v>
      </c>
      <c r="D22" s="28">
        <v>0</v>
      </c>
      <c r="E22" s="28">
        <v>27</v>
      </c>
      <c r="F22" s="32">
        <v>35.299999999999997</v>
      </c>
      <c r="G22" s="32">
        <v>48.5</v>
      </c>
      <c r="H22" s="32">
        <v>41.718518518518529</v>
      </c>
      <c r="I22" s="32">
        <v>3.3361697333961442</v>
      </c>
    </row>
    <row r="23" spans="2:9" x14ac:dyDescent="0.25">
      <c r="B23" s="21" t="s">
        <v>64</v>
      </c>
      <c r="C23" s="28">
        <v>27</v>
      </c>
      <c r="D23" s="28">
        <v>0</v>
      </c>
      <c r="E23" s="28">
        <v>27</v>
      </c>
      <c r="F23" s="32">
        <v>42.4</v>
      </c>
      <c r="G23" s="32">
        <v>52.8</v>
      </c>
      <c r="H23" s="32">
        <v>46.818518518518516</v>
      </c>
      <c r="I23" s="32">
        <v>2.5442298271000232</v>
      </c>
    </row>
    <row r="24" spans="2:9" x14ac:dyDescent="0.25">
      <c r="B24" s="21" t="s">
        <v>65</v>
      </c>
      <c r="C24" s="28">
        <v>27</v>
      </c>
      <c r="D24" s="28">
        <v>0</v>
      </c>
      <c r="E24" s="28">
        <v>27</v>
      </c>
      <c r="F24" s="32">
        <v>33.9</v>
      </c>
      <c r="G24" s="32">
        <v>45</v>
      </c>
      <c r="H24" s="32">
        <v>38.62222222222222</v>
      </c>
      <c r="I24" s="32">
        <v>2.5504650154181285</v>
      </c>
    </row>
    <row r="25" spans="2:9" ht="15.75" thickBot="1" x14ac:dyDescent="0.3">
      <c r="B25" s="25" t="s">
        <v>66</v>
      </c>
      <c r="C25" s="29">
        <v>27</v>
      </c>
      <c r="D25" s="29">
        <v>0</v>
      </c>
      <c r="E25" s="29">
        <v>27</v>
      </c>
      <c r="F25" s="33">
        <v>23.7</v>
      </c>
      <c r="G25" s="33">
        <v>30.4</v>
      </c>
      <c r="H25" s="33">
        <v>25.862962962962964</v>
      </c>
      <c r="I25" s="33">
        <v>1.4331643708800861</v>
      </c>
    </row>
    <row r="28" spans="2:9" x14ac:dyDescent="0.25">
      <c r="B28" t="s">
        <v>14</v>
      </c>
    </row>
    <row r="29" spans="2:9" ht="15.75" thickBot="1" x14ac:dyDescent="0.3"/>
    <row r="30" spans="2:9" x14ac:dyDescent="0.25">
      <c r="B30" s="22"/>
      <c r="C30" s="23" t="s">
        <v>15</v>
      </c>
      <c r="D30" s="23" t="s">
        <v>16</v>
      </c>
    </row>
    <row r="31" spans="2:9" x14ac:dyDescent="0.25">
      <c r="B31" s="24" t="s">
        <v>17</v>
      </c>
      <c r="C31" s="30">
        <v>3.0000000000000022</v>
      </c>
      <c r="D31" s="30">
        <v>100</v>
      </c>
    </row>
    <row r="32" spans="2:9" x14ac:dyDescent="0.25">
      <c r="B32" s="17" t="s">
        <v>18</v>
      </c>
      <c r="C32" s="31">
        <v>1.5218345758555507</v>
      </c>
      <c r="D32" s="31">
        <v>50.727819195184985</v>
      </c>
    </row>
    <row r="33" spans="2:4" ht="15.75" thickBot="1" x14ac:dyDescent="0.3">
      <c r="B33" s="34" t="s">
        <v>19</v>
      </c>
      <c r="C33" s="35">
        <v>1.4781654241444515</v>
      </c>
      <c r="D33" s="35">
        <v>49.272180804815015</v>
      </c>
    </row>
    <row r="36" spans="2:4" x14ac:dyDescent="0.25">
      <c r="B36" t="s">
        <v>20</v>
      </c>
    </row>
    <row r="37" spans="2:4" ht="15.75" thickBot="1" x14ac:dyDescent="0.3"/>
    <row r="38" spans="2:4" x14ac:dyDescent="0.25">
      <c r="B38" s="36" t="s">
        <v>21</v>
      </c>
      <c r="C38" s="37">
        <v>1000</v>
      </c>
    </row>
    <row r="39" spans="2:4" x14ac:dyDescent="0.25">
      <c r="B39" s="17" t="s">
        <v>22</v>
      </c>
      <c r="C39" s="38">
        <v>1.0295428042070287</v>
      </c>
    </row>
    <row r="40" spans="2:4" x14ac:dyDescent="0.25">
      <c r="B40" s="17" t="s">
        <v>23</v>
      </c>
      <c r="C40" s="38">
        <v>1.0999999999999999E-2</v>
      </c>
    </row>
    <row r="41" spans="2:4" ht="15.75" thickBot="1" x14ac:dyDescent="0.3">
      <c r="B41" s="34" t="s">
        <v>24</v>
      </c>
      <c r="C41" s="39">
        <v>0.05</v>
      </c>
    </row>
    <row r="44" spans="2:4" x14ac:dyDescent="0.25">
      <c r="B44" s="40" t="s">
        <v>26</v>
      </c>
    </row>
    <row r="45" spans="2:4" x14ac:dyDescent="0.25">
      <c r="B45" s="40" t="s">
        <v>27</v>
      </c>
    </row>
    <row r="46" spans="2:4" x14ac:dyDescent="0.25">
      <c r="B46" s="40" t="s">
        <v>28</v>
      </c>
    </row>
    <row r="47" spans="2:4" x14ac:dyDescent="0.25">
      <c r="B47" s="40" t="s">
        <v>29</v>
      </c>
    </row>
    <row r="48" spans="2:4" x14ac:dyDescent="0.25">
      <c r="B48" s="40" t="s">
        <v>83</v>
      </c>
    </row>
    <row r="68" spans="2:6" x14ac:dyDescent="0.25">
      <c r="F68" t="s">
        <v>31</v>
      </c>
    </row>
    <row r="71" spans="2:6" x14ac:dyDescent="0.25">
      <c r="B71" t="s">
        <v>32</v>
      </c>
    </row>
    <row r="72" spans="2:6" ht="15.75" thickBot="1" x14ac:dyDescent="0.3"/>
    <row r="73" spans="2:6" x14ac:dyDescent="0.25">
      <c r="B73" s="22"/>
      <c r="C73" s="23" t="s">
        <v>33</v>
      </c>
      <c r="D73" s="23" t="s">
        <v>34</v>
      </c>
      <c r="E73" s="23" t="s">
        <v>35</v>
      </c>
    </row>
    <row r="74" spans="2:6" x14ac:dyDescent="0.25">
      <c r="B74" s="24" t="s">
        <v>36</v>
      </c>
      <c r="C74" s="30">
        <v>1.3321236220098054</v>
      </c>
      <c r="D74" s="30">
        <v>0.11763438490598678</v>
      </c>
      <c r="E74" s="30">
        <v>7.2076568939758404E-2</v>
      </c>
    </row>
    <row r="75" spans="2:6" x14ac:dyDescent="0.25">
      <c r="B75" s="17" t="s">
        <v>37</v>
      </c>
      <c r="C75" s="31">
        <v>87.534062055391729</v>
      </c>
      <c r="D75" s="31">
        <v>7.7297747581963456</v>
      </c>
      <c r="E75" s="31">
        <v>4.7361631864119085</v>
      </c>
    </row>
    <row r="76" spans="2:6" x14ac:dyDescent="0.25">
      <c r="B76" s="17" t="s">
        <v>38</v>
      </c>
      <c r="C76" s="31">
        <v>87.534062055391729</v>
      </c>
      <c r="D76" s="31">
        <v>95.263836813588071</v>
      </c>
      <c r="E76" s="31">
        <v>99.999999999999986</v>
      </c>
    </row>
    <row r="77" spans="2:6" x14ac:dyDescent="0.25">
      <c r="B77" s="24" t="s">
        <v>39</v>
      </c>
      <c r="C77" s="30">
        <v>44.404120733660143</v>
      </c>
      <c r="D77" s="30">
        <v>3.9211461635328897</v>
      </c>
      <c r="E77" s="30">
        <v>2.4025522979919449</v>
      </c>
    </row>
    <row r="78" spans="2:6" ht="15.75" thickBot="1" x14ac:dyDescent="0.3">
      <c r="B78" s="34" t="s">
        <v>40</v>
      </c>
      <c r="C78" s="35">
        <v>44.404120733660143</v>
      </c>
      <c r="D78" s="35">
        <v>48.325266897193032</v>
      </c>
      <c r="E78" s="35">
        <v>50.727819195184978</v>
      </c>
    </row>
    <row r="95" spans="6:6" x14ac:dyDescent="0.25">
      <c r="F95" t="s">
        <v>31</v>
      </c>
    </row>
    <row r="98" spans="2:5" x14ac:dyDescent="0.25">
      <c r="B98" t="s">
        <v>41</v>
      </c>
    </row>
    <row r="99" spans="2:5" ht="15.75" thickBot="1" x14ac:dyDescent="0.3"/>
    <row r="100" spans="2:5" x14ac:dyDescent="0.25">
      <c r="B100" s="22"/>
      <c r="C100" s="23" t="s">
        <v>33</v>
      </c>
      <c r="D100" s="23" t="s">
        <v>34</v>
      </c>
      <c r="E100" s="23" t="s">
        <v>35</v>
      </c>
    </row>
    <row r="101" spans="2:5" x14ac:dyDescent="0.25">
      <c r="B101" s="24" t="s">
        <v>36</v>
      </c>
      <c r="C101" s="30">
        <v>0.96231966508725819</v>
      </c>
      <c r="D101" s="30">
        <v>0.42964372432926212</v>
      </c>
      <c r="E101" s="30">
        <v>8.6202034727931157E-2</v>
      </c>
    </row>
    <row r="102" spans="2:5" x14ac:dyDescent="0.25">
      <c r="B102" s="17" t="s">
        <v>42</v>
      </c>
      <c r="C102" s="31">
        <v>65.102298387492041</v>
      </c>
      <c r="D102" s="31">
        <v>29.066010969505388</v>
      </c>
      <c r="E102" s="31">
        <v>5.831690643002565</v>
      </c>
    </row>
    <row r="103" spans="2:5" x14ac:dyDescent="0.25">
      <c r="B103" s="17" t="s">
        <v>38</v>
      </c>
      <c r="C103" s="31">
        <v>65.102298387492041</v>
      </c>
      <c r="D103" s="31">
        <v>94.168309356997426</v>
      </c>
      <c r="E103" s="31">
        <v>99.999999999999986</v>
      </c>
    </row>
    <row r="104" spans="2:5" x14ac:dyDescent="0.25">
      <c r="B104" s="24" t="s">
        <v>39</v>
      </c>
      <c r="C104" s="30">
        <v>32.077322169575247</v>
      </c>
      <c r="D104" s="30">
        <v>14.32145747764206</v>
      </c>
      <c r="E104" s="30">
        <v>2.8734011575977032</v>
      </c>
    </row>
    <row r="105" spans="2:5" ht="15.75" thickBot="1" x14ac:dyDescent="0.3">
      <c r="B105" s="34" t="s">
        <v>40</v>
      </c>
      <c r="C105" s="35">
        <v>32.077322169575247</v>
      </c>
      <c r="D105" s="35">
        <v>46.39877964721731</v>
      </c>
      <c r="E105" s="35">
        <v>49.272180804815015</v>
      </c>
    </row>
    <row r="122" spans="2:6" x14ac:dyDescent="0.25">
      <c r="F122" t="s">
        <v>31</v>
      </c>
    </row>
    <row r="125" spans="2:6" x14ac:dyDescent="0.25">
      <c r="B125" s="19" t="s">
        <v>43</v>
      </c>
    </row>
    <row r="127" spans="2:6" x14ac:dyDescent="0.25">
      <c r="B127" t="s">
        <v>44</v>
      </c>
    </row>
    <row r="128" spans="2:6" ht="15.75" thickBot="1" x14ac:dyDescent="0.3"/>
    <row r="129" spans="2:5" x14ac:dyDescent="0.25">
      <c r="B129" s="22"/>
      <c r="C129" s="23" t="s">
        <v>33</v>
      </c>
      <c r="D129" s="23" t="s">
        <v>34</v>
      </c>
      <c r="E129" s="23" t="s">
        <v>35</v>
      </c>
    </row>
    <row r="130" spans="2:5" x14ac:dyDescent="0.25">
      <c r="B130" s="24" t="s">
        <v>60</v>
      </c>
      <c r="C130" s="30">
        <v>0.43756652527351664</v>
      </c>
      <c r="D130" s="30">
        <v>2.174675708905878E-2</v>
      </c>
      <c r="E130" s="30">
        <v>-0.12054765166422293</v>
      </c>
    </row>
    <row r="131" spans="2:5" x14ac:dyDescent="0.25">
      <c r="B131" s="17" t="s">
        <v>61</v>
      </c>
      <c r="C131" s="31">
        <v>1.1103508961369974</v>
      </c>
      <c r="D131" s="31">
        <v>-0.14171324267549112</v>
      </c>
      <c r="E131" s="31">
        <v>-1.4398656087569406E-2</v>
      </c>
    </row>
    <row r="132" spans="2:5" x14ac:dyDescent="0.25">
      <c r="B132" s="17" t="s">
        <v>62</v>
      </c>
      <c r="C132" s="31">
        <v>0.17616106056817679</v>
      </c>
      <c r="D132" s="31">
        <v>-0.16668902331027985</v>
      </c>
      <c r="E132" s="31">
        <v>4.285489137163416E-2</v>
      </c>
    </row>
    <row r="133" spans="2:5" x14ac:dyDescent="0.25">
      <c r="B133" s="17" t="s">
        <v>63</v>
      </c>
      <c r="C133" s="31">
        <v>-0.75703408533873251</v>
      </c>
      <c r="D133" s="31">
        <v>0.47365945281149813</v>
      </c>
      <c r="E133" s="31">
        <v>0.41218702198615909</v>
      </c>
    </row>
    <row r="134" spans="2:5" x14ac:dyDescent="0.25">
      <c r="B134" s="17" t="s">
        <v>64</v>
      </c>
      <c r="C134" s="31">
        <v>-0.22918585021565674</v>
      </c>
      <c r="D134" s="31">
        <v>0.35406235363305849</v>
      </c>
      <c r="E134" s="31">
        <v>0.69839739660043831</v>
      </c>
    </row>
    <row r="135" spans="2:5" x14ac:dyDescent="0.25">
      <c r="B135" s="17" t="s">
        <v>65</v>
      </c>
      <c r="C135" s="31">
        <v>-7.3538729354689747E-2</v>
      </c>
      <c r="D135" s="31">
        <v>-0.12592235156362602</v>
      </c>
      <c r="E135" s="31">
        <v>-0.88740569491096233</v>
      </c>
    </row>
    <row r="136" spans="2:5" ht="15.75" thickBot="1" x14ac:dyDescent="0.3">
      <c r="B136" s="34" t="s">
        <v>66</v>
      </c>
      <c r="C136" s="35">
        <v>0.13441211625270602</v>
      </c>
      <c r="D136" s="35">
        <v>-3.0559973632298672E-2</v>
      </c>
      <c r="E136" s="35">
        <v>0.10613596686236017</v>
      </c>
    </row>
    <row r="139" spans="2:5" x14ac:dyDescent="0.25">
      <c r="B139" t="s">
        <v>45</v>
      </c>
    </row>
    <row r="140" spans="2:5" ht="15.75" thickBot="1" x14ac:dyDescent="0.3"/>
    <row r="141" spans="2:5" x14ac:dyDescent="0.25">
      <c r="B141" s="22"/>
      <c r="C141" s="23" t="s">
        <v>33</v>
      </c>
      <c r="D141" s="23" t="s">
        <v>34</v>
      </c>
      <c r="E141" s="23" t="s">
        <v>35</v>
      </c>
    </row>
    <row r="142" spans="2:5" x14ac:dyDescent="0.25">
      <c r="B142" s="24" t="s">
        <v>84</v>
      </c>
      <c r="C142" s="30">
        <v>-0.32468001226334525</v>
      </c>
      <c r="D142" s="30">
        <v>-4.6595313746796867E-2</v>
      </c>
      <c r="E142" s="30">
        <v>1.7695607515789351</v>
      </c>
    </row>
    <row r="143" spans="2:5" x14ac:dyDescent="0.25">
      <c r="B143" s="17" t="s">
        <v>85</v>
      </c>
      <c r="C143" s="31">
        <v>-0.89650849970126756</v>
      </c>
      <c r="D143" s="31">
        <v>-0.87183063586310638</v>
      </c>
      <c r="E143" s="31">
        <v>-1.3793054515931695</v>
      </c>
    </row>
    <row r="144" spans="2:5" x14ac:dyDescent="0.25">
      <c r="B144" s="17" t="s">
        <v>86</v>
      </c>
      <c r="C144" s="31">
        <v>0.85479321223645588</v>
      </c>
      <c r="D144" s="31">
        <v>-1.0422460940647555</v>
      </c>
      <c r="E144" s="31">
        <v>1.3073161379519289</v>
      </c>
    </row>
    <row r="145" spans="2:5" x14ac:dyDescent="0.25">
      <c r="B145" s="17" t="s">
        <v>87</v>
      </c>
      <c r="C145" s="31">
        <v>0.29143305174829431</v>
      </c>
      <c r="D145" s="31">
        <v>2.1296432403138712</v>
      </c>
      <c r="E145" s="31">
        <v>0.64380452784498565</v>
      </c>
    </row>
    <row r="146" spans="2:5" x14ac:dyDescent="0.25">
      <c r="B146" s="17" t="s">
        <v>88</v>
      </c>
      <c r="C146" s="31">
        <v>-0.32646684669446269</v>
      </c>
      <c r="D146" s="31">
        <v>0.14618174680190518</v>
      </c>
      <c r="E146" s="31">
        <v>0.33090929511802331</v>
      </c>
    </row>
    <row r="147" spans="2:5" x14ac:dyDescent="0.25">
      <c r="B147" s="17" t="s">
        <v>89</v>
      </c>
      <c r="C147" s="31">
        <v>0.73344137617416783</v>
      </c>
      <c r="D147" s="31">
        <v>0.54111051863206594</v>
      </c>
      <c r="E147" s="31">
        <v>-1.843193355225573</v>
      </c>
    </row>
    <row r="148" spans="2:5" x14ac:dyDescent="0.25">
      <c r="B148" s="17" t="s">
        <v>90</v>
      </c>
      <c r="C148" s="31">
        <v>0.87808666880116626</v>
      </c>
      <c r="D148" s="31">
        <v>-0.73931782447513483</v>
      </c>
      <c r="E148" s="31">
        <v>-3.9966115619394489</v>
      </c>
    </row>
    <row r="149" spans="2:5" x14ac:dyDescent="0.25">
      <c r="B149" s="17" t="s">
        <v>91</v>
      </c>
      <c r="C149" s="31">
        <v>-0.18202074877879329</v>
      </c>
      <c r="D149" s="31">
        <v>0.30457055172836539</v>
      </c>
      <c r="E149" s="31">
        <v>1.0988608373594111</v>
      </c>
    </row>
    <row r="150" spans="2:5" x14ac:dyDescent="0.25">
      <c r="B150" s="17" t="s">
        <v>92</v>
      </c>
      <c r="C150" s="31">
        <v>-0.32213455068234775</v>
      </c>
      <c r="D150" s="31">
        <v>0.16199515118236094</v>
      </c>
      <c r="E150" s="31">
        <v>-0.16868359610696107</v>
      </c>
    </row>
    <row r="151" spans="2:5" x14ac:dyDescent="0.25">
      <c r="B151" s="17" t="s">
        <v>93</v>
      </c>
      <c r="C151" s="31">
        <v>-0.71598822502189818</v>
      </c>
      <c r="D151" s="31">
        <v>-3.5754342299721215E-2</v>
      </c>
      <c r="E151" s="31">
        <v>0.32533436975147545</v>
      </c>
    </row>
    <row r="152" spans="2:5" x14ac:dyDescent="0.25">
      <c r="B152" s="17" t="s">
        <v>94</v>
      </c>
      <c r="C152" s="31">
        <v>-0.27091702741907764</v>
      </c>
      <c r="D152" s="31">
        <v>-0.46134650744327149</v>
      </c>
      <c r="E152" s="31">
        <v>0.59797224481370048</v>
      </c>
    </row>
    <row r="153" spans="2:5" x14ac:dyDescent="0.25">
      <c r="B153" s="17" t="s">
        <v>95</v>
      </c>
      <c r="C153" s="31">
        <v>0.12276350096083626</v>
      </c>
      <c r="D153" s="31">
        <v>-0.52360842599935076</v>
      </c>
      <c r="E153" s="31">
        <v>-1.090271996713025</v>
      </c>
    </row>
    <row r="154" spans="2:5" x14ac:dyDescent="0.25">
      <c r="B154" s="17" t="s">
        <v>96</v>
      </c>
      <c r="C154" s="31">
        <v>-0.77332187121788176</v>
      </c>
      <c r="D154" s="31">
        <v>-0.52233122941556109</v>
      </c>
      <c r="E154" s="31">
        <v>-1.1125390412666485</v>
      </c>
    </row>
    <row r="155" spans="2:5" x14ac:dyDescent="0.25">
      <c r="B155" s="17" t="s">
        <v>97</v>
      </c>
      <c r="C155" s="31">
        <v>-6.4345972728742443E-2</v>
      </c>
      <c r="D155" s="31">
        <v>0.65259892331140823</v>
      </c>
      <c r="E155" s="31">
        <v>0.21282827151109268</v>
      </c>
    </row>
    <row r="156" spans="2:5" x14ac:dyDescent="0.25">
      <c r="B156" s="17" t="s">
        <v>98</v>
      </c>
      <c r="C156" s="31">
        <v>0.11958068580659906</v>
      </c>
      <c r="D156" s="31">
        <v>1.7172077307267528</v>
      </c>
      <c r="E156" s="31">
        <v>1.8488762050580345</v>
      </c>
    </row>
    <row r="157" spans="2:5" x14ac:dyDescent="0.25">
      <c r="B157" s="17" t="s">
        <v>99</v>
      </c>
      <c r="C157" s="31">
        <v>1.4169259779016263</v>
      </c>
      <c r="D157" s="31">
        <v>1.3501058119531342</v>
      </c>
      <c r="E157" s="31">
        <v>2.9365068364123936</v>
      </c>
    </row>
    <row r="158" spans="2:5" x14ac:dyDescent="0.25">
      <c r="B158" s="17" t="s">
        <v>100</v>
      </c>
      <c r="C158" s="31">
        <v>-0.63646660596744675</v>
      </c>
      <c r="D158" s="31">
        <v>-0.15048923732772365</v>
      </c>
      <c r="E158" s="31">
        <v>0.18899486949958988</v>
      </c>
    </row>
    <row r="159" spans="2:5" x14ac:dyDescent="0.25">
      <c r="B159" s="17" t="s">
        <v>101</v>
      </c>
      <c r="C159" s="31">
        <v>0.4499982998960127</v>
      </c>
      <c r="D159" s="31">
        <v>0.76617398431800277</v>
      </c>
      <c r="E159" s="31">
        <v>-0.13443008816805144</v>
      </c>
    </row>
    <row r="160" spans="2:5" x14ac:dyDescent="0.25">
      <c r="B160" s="17" t="s">
        <v>102</v>
      </c>
      <c r="C160" s="31">
        <v>2.1429486246287461</v>
      </c>
      <c r="D160" s="31">
        <v>-1.1984444344678782</v>
      </c>
      <c r="E160" s="31">
        <v>-0.62413387967620204</v>
      </c>
    </row>
    <row r="161" spans="2:5" x14ac:dyDescent="0.25">
      <c r="B161" s="17" t="s">
        <v>103</v>
      </c>
      <c r="C161" s="31">
        <v>0.29376768479293713</v>
      </c>
      <c r="D161" s="31">
        <v>1.3556857877602633</v>
      </c>
      <c r="E161" s="31">
        <v>2.0464942412231424</v>
      </c>
    </row>
    <row r="162" spans="2:5" x14ac:dyDescent="0.25">
      <c r="B162" s="17" t="s">
        <v>104</v>
      </c>
      <c r="C162" s="31">
        <v>-0.87977804777382962</v>
      </c>
      <c r="D162" s="31">
        <v>-0.46291145117032478</v>
      </c>
      <c r="E162" s="31">
        <v>-0.20902778820688903</v>
      </c>
    </row>
    <row r="163" spans="2:5" x14ac:dyDescent="0.25">
      <c r="B163" s="17" t="s">
        <v>105</v>
      </c>
      <c r="C163" s="31">
        <v>-1.1554729903710244</v>
      </c>
      <c r="D163" s="31">
        <v>-0.47966348975091078</v>
      </c>
      <c r="E163" s="31">
        <v>-2.1124764047958302</v>
      </c>
    </row>
    <row r="164" spans="2:5" x14ac:dyDescent="0.25">
      <c r="B164" s="17" t="s">
        <v>106</v>
      </c>
      <c r="C164" s="31">
        <v>0.38368048851373798</v>
      </c>
      <c r="D164" s="31">
        <v>-2.2159599350936765</v>
      </c>
      <c r="E164" s="31">
        <v>-6.3292412254006447E-2</v>
      </c>
    </row>
    <row r="165" spans="2:5" x14ac:dyDescent="0.25">
      <c r="B165" s="17" t="s">
        <v>107</v>
      </c>
      <c r="C165" s="31">
        <v>2.6254313197999923E-2</v>
      </c>
      <c r="D165" s="31">
        <v>0.15540174358945508</v>
      </c>
      <c r="E165" s="31">
        <v>1.0141839141855484</v>
      </c>
    </row>
    <row r="166" spans="2:5" x14ac:dyDescent="0.25">
      <c r="B166" s="17" t="s">
        <v>108</v>
      </c>
      <c r="C166" s="31">
        <v>4.4250216561663464E-3</v>
      </c>
      <c r="D166" s="31">
        <v>0.81874032858440893</v>
      </c>
      <c r="E166" s="31">
        <v>0.29513654309123055</v>
      </c>
    </row>
    <row r="167" spans="2:5" x14ac:dyDescent="0.25">
      <c r="B167" s="17" t="s">
        <v>109</v>
      </c>
      <c r="C167" s="31">
        <v>-0.45110656646536174</v>
      </c>
      <c r="D167" s="31">
        <v>-0.77988171811720663</v>
      </c>
      <c r="E167" s="31">
        <v>-0.52960598533146808</v>
      </c>
    </row>
    <row r="168" spans="2:5" ht="15.75" thickBot="1" x14ac:dyDescent="0.3">
      <c r="B168" s="34" t="s">
        <v>110</v>
      </c>
      <c r="C168" s="35">
        <v>-0.71889094122926644</v>
      </c>
      <c r="D168" s="35">
        <v>-0.56903487966654198</v>
      </c>
      <c r="E168" s="35">
        <v>-1.3532074841222093</v>
      </c>
    </row>
    <row r="171" spans="2:5" x14ac:dyDescent="0.25">
      <c r="B171" t="s">
        <v>46</v>
      </c>
    </row>
    <row r="172" spans="2:5" ht="15.75" thickBot="1" x14ac:dyDescent="0.3"/>
    <row r="173" spans="2:5" x14ac:dyDescent="0.25">
      <c r="B173" s="22"/>
      <c r="C173" s="23" t="s">
        <v>33</v>
      </c>
      <c r="D173" s="23" t="s">
        <v>34</v>
      </c>
      <c r="E173" s="23" t="s">
        <v>35</v>
      </c>
    </row>
    <row r="174" spans="2:5" x14ac:dyDescent="0.25">
      <c r="B174" s="24" t="s">
        <v>84</v>
      </c>
      <c r="C174" s="30">
        <v>7.1392166924573236E-3</v>
      </c>
      <c r="D174" s="30">
        <v>8.9762431921242274E-5</v>
      </c>
      <c r="E174" s="30">
        <v>5.6708037259238619E-2</v>
      </c>
    </row>
    <row r="175" spans="2:5" x14ac:dyDescent="0.25">
      <c r="B175" s="17" t="s">
        <v>85</v>
      </c>
      <c r="C175" s="31">
        <v>5.4431246438836726E-2</v>
      </c>
      <c r="D175" s="31">
        <v>3.142493452223169E-2</v>
      </c>
      <c r="E175" s="31">
        <v>3.4453596809358819E-2</v>
      </c>
    </row>
    <row r="176" spans="2:5" x14ac:dyDescent="0.25">
      <c r="B176" s="17" t="s">
        <v>86</v>
      </c>
      <c r="C176" s="31">
        <v>4.9483634035965514E-2</v>
      </c>
      <c r="D176" s="31">
        <v>4.4910788708670456E-2</v>
      </c>
      <c r="E176" s="31">
        <v>3.0951015748733889E-2</v>
      </c>
    </row>
    <row r="177" spans="2:5" x14ac:dyDescent="0.25">
      <c r="B177" s="17" t="s">
        <v>87</v>
      </c>
      <c r="C177" s="31">
        <v>5.7519759927577305E-3</v>
      </c>
      <c r="D177" s="31">
        <v>0.18750974442908799</v>
      </c>
      <c r="E177" s="31">
        <v>7.5062273648111664E-3</v>
      </c>
    </row>
    <row r="178" spans="2:5" x14ac:dyDescent="0.25">
      <c r="B178" s="17" t="s">
        <v>88</v>
      </c>
      <c r="C178" s="31">
        <v>7.2180124289229156E-3</v>
      </c>
      <c r="D178" s="31">
        <v>8.8347939271920454E-4</v>
      </c>
      <c r="E178" s="31">
        <v>1.9830405488130386E-3</v>
      </c>
    </row>
    <row r="179" spans="2:5" x14ac:dyDescent="0.25">
      <c r="B179" s="17" t="s">
        <v>89</v>
      </c>
      <c r="C179" s="31">
        <v>3.6430930980268734E-2</v>
      </c>
      <c r="D179" s="31">
        <v>1.210548188359137E-2</v>
      </c>
      <c r="E179" s="31">
        <v>6.1525542795757004E-2</v>
      </c>
    </row>
    <row r="180" spans="2:5" x14ac:dyDescent="0.25">
      <c r="B180" s="17" t="s">
        <v>90</v>
      </c>
      <c r="C180" s="31">
        <v>5.2217277401672091E-2</v>
      </c>
      <c r="D180" s="31">
        <v>2.2598128995347976E-2</v>
      </c>
      <c r="E180" s="31">
        <v>0.28926610147726223</v>
      </c>
    </row>
    <row r="181" spans="2:5" x14ac:dyDescent="0.25">
      <c r="B181" s="17" t="s">
        <v>91</v>
      </c>
      <c r="C181" s="31">
        <v>2.2437850488351181E-3</v>
      </c>
      <c r="D181" s="31">
        <v>3.835181746380781E-3</v>
      </c>
      <c r="E181" s="31">
        <v>2.1867495864797741E-2</v>
      </c>
    </row>
    <row r="182" spans="2:5" x14ac:dyDescent="0.25">
      <c r="B182" s="17" t="s">
        <v>92</v>
      </c>
      <c r="C182" s="31">
        <v>7.0277138874932582E-3</v>
      </c>
      <c r="D182" s="31">
        <v>1.0849610831038139E-3</v>
      </c>
      <c r="E182" s="31">
        <v>5.1529907597248513E-4</v>
      </c>
    </row>
    <row r="183" spans="2:5" x14ac:dyDescent="0.25">
      <c r="B183" s="17" t="s">
        <v>93</v>
      </c>
      <c r="C183" s="31">
        <v>3.471772164162204E-2</v>
      </c>
      <c r="D183" s="31">
        <v>5.2852765536956595E-5</v>
      </c>
      <c r="E183" s="31">
        <v>1.916785673151458E-3</v>
      </c>
    </row>
    <row r="184" spans="2:5" x14ac:dyDescent="0.25">
      <c r="B184" s="17" t="s">
        <v>94</v>
      </c>
      <c r="C184" s="31">
        <v>4.9706371361266065E-3</v>
      </c>
      <c r="D184" s="31">
        <v>8.7996338970980793E-3</v>
      </c>
      <c r="E184" s="31">
        <v>6.4755358873602939E-3</v>
      </c>
    </row>
    <row r="185" spans="2:5" x14ac:dyDescent="0.25">
      <c r="B185" s="17" t="s">
        <v>95</v>
      </c>
      <c r="C185" s="31">
        <v>1.0206526955451635E-3</v>
      </c>
      <c r="D185" s="31">
        <v>1.1335048506466222E-2</v>
      </c>
      <c r="E185" s="31">
        <v>2.1526993351676241E-2</v>
      </c>
    </row>
    <row r="186" spans="2:5" x14ac:dyDescent="0.25">
      <c r="B186" s="17" t="s">
        <v>96</v>
      </c>
      <c r="C186" s="31">
        <v>4.0500468114572662E-2</v>
      </c>
      <c r="D186" s="31">
        <v>1.1279818574679057E-2</v>
      </c>
      <c r="E186" s="31">
        <v>2.2415280714650918E-2</v>
      </c>
    </row>
    <row r="187" spans="2:5" x14ac:dyDescent="0.25">
      <c r="B187" s="17" t="s">
        <v>97</v>
      </c>
      <c r="C187" s="31">
        <v>2.8040270428615795E-4</v>
      </c>
      <c r="D187" s="31">
        <v>1.7607708326277487E-2</v>
      </c>
      <c r="E187" s="31">
        <v>8.2029921792715573E-4</v>
      </c>
    </row>
    <row r="188" spans="2:5" x14ac:dyDescent="0.25">
      <c r="B188" s="17" t="s">
        <v>98</v>
      </c>
      <c r="C188" s="31">
        <v>9.6841506368971824E-4</v>
      </c>
      <c r="D188" s="31">
        <v>0.12191462286577329</v>
      </c>
      <c r="E188" s="31">
        <v>6.1905513152408942E-2</v>
      </c>
    </row>
    <row r="189" spans="2:5" x14ac:dyDescent="0.25">
      <c r="B189" s="17" t="s">
        <v>99</v>
      </c>
      <c r="C189" s="31">
        <v>0.1359670835222542</v>
      </c>
      <c r="D189" s="31">
        <v>7.5360842192065416E-2</v>
      </c>
      <c r="E189" s="31">
        <v>0.15616211927257279</v>
      </c>
    </row>
    <row r="190" spans="2:5" x14ac:dyDescent="0.25">
      <c r="B190" s="17" t="s">
        <v>100</v>
      </c>
      <c r="C190" s="31">
        <v>2.7434098956392972E-2</v>
      </c>
      <c r="D190" s="31">
        <v>9.3631291108080261E-4</v>
      </c>
      <c r="E190" s="31">
        <v>6.4686505667090543E-4</v>
      </c>
    </row>
    <row r="191" spans="2:5" x14ac:dyDescent="0.25">
      <c r="B191" s="17" t="s">
        <v>101</v>
      </c>
      <c r="C191" s="31">
        <v>1.3713907083877892E-2</v>
      </c>
      <c r="D191" s="31">
        <v>2.4269729292206384E-2</v>
      </c>
      <c r="E191" s="31">
        <v>3.2727032563994031E-4</v>
      </c>
    </row>
    <row r="192" spans="2:5" x14ac:dyDescent="0.25">
      <c r="B192" s="17" t="s">
        <v>102</v>
      </c>
      <c r="C192" s="31">
        <v>0.3110018520449051</v>
      </c>
      <c r="D192" s="31">
        <v>5.9380785113087482E-2</v>
      </c>
      <c r="E192" s="31">
        <v>7.0545477507974672E-3</v>
      </c>
    </row>
    <row r="193" spans="2:5" x14ac:dyDescent="0.25">
      <c r="B193" s="17" t="s">
        <v>103</v>
      </c>
      <c r="C193" s="31">
        <v>5.8445018141038878E-3</v>
      </c>
      <c r="D193" s="31">
        <v>7.5985060913430505E-2</v>
      </c>
      <c r="E193" s="31">
        <v>7.5846355175413577E-2</v>
      </c>
    </row>
    <row r="194" spans="2:5" x14ac:dyDescent="0.25">
      <c r="B194" s="17" t="s">
        <v>104</v>
      </c>
      <c r="C194" s="31">
        <v>5.2418633984793822E-2</v>
      </c>
      <c r="D194" s="31">
        <v>8.8594340169077471E-3</v>
      </c>
      <c r="E194" s="31">
        <v>7.9126455540172284E-4</v>
      </c>
    </row>
    <row r="195" spans="2:5" x14ac:dyDescent="0.25">
      <c r="B195" s="17" t="s">
        <v>105</v>
      </c>
      <c r="C195" s="31">
        <v>9.0418865362806772E-2</v>
      </c>
      <c r="D195" s="31">
        <v>9.5122543664342297E-3</v>
      </c>
      <c r="E195" s="31">
        <v>8.0816008211557752E-2</v>
      </c>
    </row>
    <row r="196" spans="2:5" x14ac:dyDescent="0.25">
      <c r="B196" s="17" t="s">
        <v>106</v>
      </c>
      <c r="C196" s="31">
        <v>9.9696264334397135E-3</v>
      </c>
      <c r="D196" s="31">
        <v>0.20301771603942476</v>
      </c>
      <c r="E196" s="31">
        <v>7.2546582396775967E-5</v>
      </c>
    </row>
    <row r="197" spans="2:5" x14ac:dyDescent="0.25">
      <c r="B197" s="17" t="s">
        <v>107</v>
      </c>
      <c r="C197" s="31">
        <v>4.6681067645446288E-5</v>
      </c>
      <c r="D197" s="31">
        <v>9.9843984468890091E-4</v>
      </c>
      <c r="E197" s="31">
        <v>1.8627179413931383E-2</v>
      </c>
    </row>
    <row r="198" spans="2:5" x14ac:dyDescent="0.25">
      <c r="B198" s="17" t="s">
        <v>108</v>
      </c>
      <c r="C198" s="31">
        <v>1.3260816261389091E-6</v>
      </c>
      <c r="D198" s="31">
        <v>2.7714209487321156E-2</v>
      </c>
      <c r="E198" s="31">
        <v>1.5774646432553155E-3</v>
      </c>
    </row>
    <row r="199" spans="2:5" x14ac:dyDescent="0.25">
      <c r="B199" s="17" t="s">
        <v>109</v>
      </c>
      <c r="C199" s="31">
        <v>1.3781540141945737E-2</v>
      </c>
      <c r="D199" s="31">
        <v>2.5145924610861233E-2</v>
      </c>
      <c r="E199" s="31">
        <v>5.0794820614453095E-3</v>
      </c>
    </row>
    <row r="200" spans="2:5" ht="15.75" thickBot="1" x14ac:dyDescent="0.3">
      <c r="B200" s="34" t="s">
        <v>110</v>
      </c>
      <c r="C200" s="35">
        <v>3.4999793243156475E-2</v>
      </c>
      <c r="D200" s="35">
        <v>1.3387143083605765E-2</v>
      </c>
      <c r="E200" s="35">
        <v>3.3162132008997147E-2</v>
      </c>
    </row>
    <row r="203" spans="2:5" x14ac:dyDescent="0.25">
      <c r="B203" t="s">
        <v>47</v>
      </c>
    </row>
    <row r="204" spans="2:5" ht="15.75" thickBot="1" x14ac:dyDescent="0.3"/>
    <row r="205" spans="2:5" x14ac:dyDescent="0.25">
      <c r="B205" s="22"/>
      <c r="C205" s="23" t="s">
        <v>33</v>
      </c>
      <c r="D205" s="23" t="s">
        <v>34</v>
      </c>
      <c r="E205" s="23" t="s">
        <v>35</v>
      </c>
    </row>
    <row r="206" spans="2:5" x14ac:dyDescent="0.25">
      <c r="B206" s="24" t="s">
        <v>84</v>
      </c>
      <c r="C206" s="30">
        <v>3.2546858643867603E-2</v>
      </c>
      <c r="D206" s="30">
        <v>6.7032042237750165E-4</v>
      </c>
      <c r="E206" s="30">
        <v>0.96678282093375489</v>
      </c>
    </row>
    <row r="207" spans="2:5" x14ac:dyDescent="0.25">
      <c r="B207" s="17" t="s">
        <v>85</v>
      </c>
      <c r="C207" s="31">
        <v>0.23186901452711853</v>
      </c>
      <c r="D207" s="31">
        <v>0.21927955704209609</v>
      </c>
      <c r="E207" s="31">
        <v>0.54885142843078538</v>
      </c>
    </row>
    <row r="208" spans="2:5" x14ac:dyDescent="0.25">
      <c r="B208" s="17" t="s">
        <v>86</v>
      </c>
      <c r="C208" s="31">
        <v>0.20722248874921823</v>
      </c>
      <c r="D208" s="31">
        <v>0.30807418486939664</v>
      </c>
      <c r="E208" s="31">
        <v>0.48470332638138502</v>
      </c>
    </row>
    <row r="209" spans="2:5" x14ac:dyDescent="0.25">
      <c r="B209" s="17" t="s">
        <v>87</v>
      </c>
      <c r="C209" s="31">
        <v>1.6869242143941868E-2</v>
      </c>
      <c r="D209" s="31">
        <v>0.90080684247716369</v>
      </c>
      <c r="E209" s="31">
        <v>8.2323915378894608E-2</v>
      </c>
    </row>
    <row r="210" spans="2:5" x14ac:dyDescent="0.25">
      <c r="B210" s="17" t="s">
        <v>88</v>
      </c>
      <c r="C210" s="31">
        <v>0.44885366496940038</v>
      </c>
      <c r="D210" s="31">
        <v>8.9993864394903367E-2</v>
      </c>
      <c r="E210" s="31">
        <v>0.46115247063569625</v>
      </c>
    </row>
    <row r="211" spans="2:5" x14ac:dyDescent="0.25">
      <c r="B211" s="17" t="s">
        <v>89</v>
      </c>
      <c r="C211" s="31">
        <v>0.12722888096906307</v>
      </c>
      <c r="D211" s="31">
        <v>6.9251127217951597E-2</v>
      </c>
      <c r="E211" s="31">
        <v>0.80351999181298528</v>
      </c>
    </row>
    <row r="212" spans="2:5" x14ac:dyDescent="0.25">
      <c r="B212" s="17" t="s">
        <v>90</v>
      </c>
      <c r="C212" s="31">
        <v>4.4592973865888924E-2</v>
      </c>
      <c r="D212" s="31">
        <v>3.1612149154777218E-2</v>
      </c>
      <c r="E212" s="31">
        <v>0.92379487697933393</v>
      </c>
    </row>
    <row r="213" spans="2:5" x14ac:dyDescent="0.25">
      <c r="B213" s="17" t="s">
        <v>91</v>
      </c>
      <c r="C213" s="31">
        <v>2.4847610321552933E-2</v>
      </c>
      <c r="D213" s="31">
        <v>6.9569463528034323E-2</v>
      </c>
      <c r="E213" s="31">
        <v>0.90558292615041269</v>
      </c>
    </row>
    <row r="214" spans="2:5" x14ac:dyDescent="0.25">
      <c r="B214" s="17" t="s">
        <v>92</v>
      </c>
      <c r="C214" s="31">
        <v>0.654839826857333</v>
      </c>
      <c r="D214" s="31">
        <v>0.16560158930364124</v>
      </c>
      <c r="E214" s="31">
        <v>0.17955858383902573</v>
      </c>
    </row>
    <row r="215" spans="2:5" x14ac:dyDescent="0.25">
      <c r="B215" s="17" t="s">
        <v>93</v>
      </c>
      <c r="C215" s="31">
        <v>0.82715755866338525</v>
      </c>
      <c r="D215" s="31">
        <v>2.0626905069119723E-3</v>
      </c>
      <c r="E215" s="31">
        <v>0.17077975082970284</v>
      </c>
    </row>
    <row r="216" spans="2:5" x14ac:dyDescent="0.25">
      <c r="B216" s="17" t="s">
        <v>94</v>
      </c>
      <c r="C216" s="31">
        <v>0.11400308701598294</v>
      </c>
      <c r="D216" s="31">
        <v>0.33059667579967211</v>
      </c>
      <c r="E216" s="31">
        <v>0.55540023718434495</v>
      </c>
    </row>
    <row r="217" spans="2:5" x14ac:dyDescent="0.25">
      <c r="B217" s="17" t="s">
        <v>95</v>
      </c>
      <c r="C217" s="31">
        <v>1.0197289690404602E-2</v>
      </c>
      <c r="D217" s="31">
        <v>0.18550664896151356</v>
      </c>
      <c r="E217" s="31">
        <v>0.80429606134808185</v>
      </c>
    </row>
    <row r="218" spans="2:5" x14ac:dyDescent="0.25">
      <c r="B218" s="17" t="s">
        <v>96</v>
      </c>
      <c r="C218" s="31">
        <v>0.28361319736072405</v>
      </c>
      <c r="D218" s="31">
        <v>0.12938914247362243</v>
      </c>
      <c r="E218" s="31">
        <v>0.58699766016565358</v>
      </c>
    </row>
    <row r="219" spans="2:5" x14ac:dyDescent="0.25">
      <c r="B219" s="17" t="s">
        <v>97</v>
      </c>
      <c r="C219" s="31">
        <v>8.7107422155270012E-3</v>
      </c>
      <c r="D219" s="31">
        <v>0.89599405113181707</v>
      </c>
      <c r="E219" s="31">
        <v>9.529520665265602E-2</v>
      </c>
    </row>
    <row r="220" spans="2:5" x14ac:dyDescent="0.25">
      <c r="B220" s="17" t="s">
        <v>98</v>
      </c>
      <c r="C220" s="31">
        <v>2.2407997054303334E-3</v>
      </c>
      <c r="D220" s="31">
        <v>0.4620900626726121</v>
      </c>
      <c r="E220" s="31">
        <v>0.53566913762195756</v>
      </c>
    </row>
    <row r="221" spans="2:5" x14ac:dyDescent="0.25">
      <c r="B221" s="17" t="s">
        <v>99</v>
      </c>
      <c r="C221" s="31">
        <v>0.16121357117678589</v>
      </c>
      <c r="D221" s="31">
        <v>0.14636690404324301</v>
      </c>
      <c r="E221" s="31">
        <v>0.69241952477997104</v>
      </c>
    </row>
    <row r="222" spans="2:5" x14ac:dyDescent="0.25">
      <c r="B222" s="17" t="s">
        <v>100</v>
      </c>
      <c r="C222" s="31">
        <v>0.87406335238962241</v>
      </c>
      <c r="D222" s="31">
        <v>4.8865522832605389E-2</v>
      </c>
      <c r="E222" s="31">
        <v>7.7071124777772143E-2</v>
      </c>
    </row>
    <row r="223" spans="2:5" x14ac:dyDescent="0.25">
      <c r="B223" s="17" t="s">
        <v>101</v>
      </c>
      <c r="C223" s="31">
        <v>0.25074337828138593</v>
      </c>
      <c r="D223" s="31">
        <v>0.72687968190443619</v>
      </c>
      <c r="E223" s="31">
        <v>2.2376939814177911E-2</v>
      </c>
    </row>
    <row r="224" spans="2:5" x14ac:dyDescent="0.25">
      <c r="B224" s="17" t="s">
        <v>102</v>
      </c>
      <c r="C224" s="31">
        <v>0.71551877422056598</v>
      </c>
      <c r="D224" s="31">
        <v>0.22378620971821261</v>
      </c>
      <c r="E224" s="31">
        <v>6.0695016061221338E-2</v>
      </c>
    </row>
    <row r="225" spans="2:5" x14ac:dyDescent="0.25">
      <c r="B225" s="17" t="s">
        <v>103</v>
      </c>
      <c r="C225" s="31">
        <v>1.4118930808703349E-2</v>
      </c>
      <c r="D225" s="31">
        <v>0.30068506353861996</v>
      </c>
      <c r="E225" s="31">
        <v>0.68519600565267669</v>
      </c>
    </row>
    <row r="226" spans="2:5" x14ac:dyDescent="0.25">
      <c r="B226" s="17" t="s">
        <v>104</v>
      </c>
      <c r="C226" s="31">
        <v>0.75001708587496418</v>
      </c>
      <c r="D226" s="31">
        <v>0.20764465809922594</v>
      </c>
      <c r="E226" s="31">
        <v>4.2338256025809755E-2</v>
      </c>
    </row>
    <row r="227" spans="2:5" x14ac:dyDescent="0.25">
      <c r="B227" s="17" t="s">
        <v>105</v>
      </c>
      <c r="C227" s="31">
        <v>0.22149516968144059</v>
      </c>
      <c r="D227" s="31">
        <v>3.8169633418213382E-2</v>
      </c>
      <c r="E227" s="31">
        <v>0.74033519690034599</v>
      </c>
    </row>
    <row r="228" spans="2:5" x14ac:dyDescent="0.25">
      <c r="B228" s="17" t="s">
        <v>106</v>
      </c>
      <c r="C228" s="31">
        <v>2.9083284338628747E-2</v>
      </c>
      <c r="D228" s="31">
        <v>0.97012529512238199</v>
      </c>
      <c r="E228" s="31">
        <v>7.914205389891589E-4</v>
      </c>
    </row>
    <row r="229" spans="2:5" x14ac:dyDescent="0.25">
      <c r="B229" s="17" t="s">
        <v>107</v>
      </c>
      <c r="C229" s="31">
        <v>6.5434186920447035E-4</v>
      </c>
      <c r="D229" s="31">
        <v>2.2925307050591967E-2</v>
      </c>
      <c r="E229" s="31">
        <v>0.97642035108020364</v>
      </c>
    </row>
    <row r="230" spans="2:5" x14ac:dyDescent="0.25">
      <c r="B230" s="17" t="s">
        <v>108</v>
      </c>
      <c r="C230" s="31">
        <v>2.5850597742365202E-5</v>
      </c>
      <c r="D230" s="31">
        <v>0.8849773479419184</v>
      </c>
      <c r="E230" s="31">
        <v>0.1149968014603393</v>
      </c>
    </row>
    <row r="231" spans="2:5" x14ac:dyDescent="0.25">
      <c r="B231" s="17" t="s">
        <v>109</v>
      </c>
      <c r="C231" s="31">
        <v>0.18631939389096616</v>
      </c>
      <c r="D231" s="31">
        <v>0.55687438857387406</v>
      </c>
      <c r="E231" s="31">
        <v>0.25680621753515981</v>
      </c>
    </row>
    <row r="232" spans="2:5" ht="15.75" thickBot="1" x14ac:dyDescent="0.3">
      <c r="B232" s="34" t="s">
        <v>110</v>
      </c>
      <c r="C232" s="35">
        <v>0.19343100107403943</v>
      </c>
      <c r="D232" s="35">
        <v>0.12119308282353844</v>
      </c>
      <c r="E232" s="35">
        <v>0.68537591610242221</v>
      </c>
    </row>
    <row r="235" spans="2:5" x14ac:dyDescent="0.25">
      <c r="B235" t="s">
        <v>48</v>
      </c>
    </row>
    <row r="236" spans="2:5" ht="15.75" thickBot="1" x14ac:dyDescent="0.3"/>
    <row r="237" spans="2:5" x14ac:dyDescent="0.25">
      <c r="B237" s="22"/>
      <c r="C237" s="23" t="s">
        <v>33</v>
      </c>
      <c r="D237" s="23" t="s">
        <v>34</v>
      </c>
      <c r="E237" s="23" t="s">
        <v>35</v>
      </c>
    </row>
    <row r="238" spans="2:5" x14ac:dyDescent="0.25">
      <c r="B238" s="24" t="s">
        <v>0</v>
      </c>
      <c r="C238" s="30">
        <v>1.1797466884352719</v>
      </c>
      <c r="D238" s="30">
        <v>-0.29536535802387037</v>
      </c>
      <c r="E238" s="30">
        <v>0.28883950395454644</v>
      </c>
    </row>
    <row r="239" spans="2:5" x14ac:dyDescent="0.25">
      <c r="B239" s="17" t="s">
        <v>1</v>
      </c>
      <c r="C239" s="31">
        <v>1.0354644860789115</v>
      </c>
      <c r="D239" s="31">
        <v>0.49135694452780759</v>
      </c>
      <c r="E239" s="31">
        <v>7.9032585105909561E-2</v>
      </c>
    </row>
    <row r="240" spans="2:5" ht="15.75" thickBot="1" x14ac:dyDescent="0.3">
      <c r="B240" s="34" t="s">
        <v>2</v>
      </c>
      <c r="C240" s="35">
        <v>1.2073428705996134</v>
      </c>
      <c r="D240" s="35">
        <v>-0.13279273596903471</v>
      </c>
      <c r="E240" s="35">
        <v>-0.35001894962113389</v>
      </c>
    </row>
    <row r="243" spans="2:5" x14ac:dyDescent="0.25">
      <c r="B243" t="s">
        <v>49</v>
      </c>
    </row>
    <row r="244" spans="2:5" ht="15.75" thickBot="1" x14ac:dyDescent="0.3"/>
    <row r="245" spans="2:5" x14ac:dyDescent="0.25">
      <c r="B245" s="22"/>
      <c r="C245" s="23" t="s">
        <v>33</v>
      </c>
      <c r="D245" s="23" t="s">
        <v>34</v>
      </c>
      <c r="E245" s="23" t="s">
        <v>35</v>
      </c>
    </row>
    <row r="246" spans="2:5" x14ac:dyDescent="0.25">
      <c r="B246" s="24" t="s">
        <v>0</v>
      </c>
      <c r="C246" s="30">
        <v>0.35490078317803908</v>
      </c>
      <c r="D246" s="30">
        <v>0.25191775811264383</v>
      </c>
      <c r="E246" s="30">
        <v>0.39318145870931698</v>
      </c>
    </row>
    <row r="247" spans="2:5" x14ac:dyDescent="0.25">
      <c r="B247" s="17" t="s">
        <v>1</v>
      </c>
      <c r="C247" s="31">
        <v>0.27340083732162629</v>
      </c>
      <c r="D247" s="31">
        <v>0.69716225241321494</v>
      </c>
      <c r="E247" s="31">
        <v>2.9436910265158645E-2</v>
      </c>
    </row>
    <row r="248" spans="2:5" ht="15.75" thickBot="1" x14ac:dyDescent="0.3">
      <c r="B248" s="34" t="s">
        <v>2</v>
      </c>
      <c r="C248" s="35">
        <v>0.37169837950033446</v>
      </c>
      <c r="D248" s="35">
        <v>5.0919989474141086E-2</v>
      </c>
      <c r="E248" s="35">
        <v>0.57738163102552431</v>
      </c>
    </row>
    <row r="251" spans="2:5" x14ac:dyDescent="0.25">
      <c r="B251" t="s">
        <v>50</v>
      </c>
    </row>
    <row r="252" spans="2:5" ht="15.75" thickBot="1" x14ac:dyDescent="0.3"/>
    <row r="253" spans="2:5" x14ac:dyDescent="0.25">
      <c r="B253" s="22"/>
      <c r="C253" s="23" t="s">
        <v>33</v>
      </c>
      <c r="D253" s="23" t="s">
        <v>34</v>
      </c>
      <c r="E253" s="23" t="s">
        <v>35</v>
      </c>
    </row>
    <row r="254" spans="2:5" x14ac:dyDescent="0.25">
      <c r="B254" s="24" t="s">
        <v>0</v>
      </c>
      <c r="C254" s="30">
        <v>0.89076985644472051</v>
      </c>
      <c r="D254" s="30">
        <v>5.5835073678929509E-2</v>
      </c>
      <c r="E254" s="30">
        <v>5.3395069876350072E-2</v>
      </c>
    </row>
    <row r="255" spans="2:5" x14ac:dyDescent="0.25">
      <c r="B255" s="17" t="s">
        <v>1</v>
      </c>
      <c r="C255" s="31">
        <v>0.81234604252998388</v>
      </c>
      <c r="D255" s="31">
        <v>0.18292154022853904</v>
      </c>
      <c r="E255" s="31">
        <v>4.7324172414770875E-3</v>
      </c>
    </row>
    <row r="256" spans="2:5" ht="15.75" thickBot="1" x14ac:dyDescent="0.3">
      <c r="B256" s="34" t="s">
        <v>2</v>
      </c>
      <c r="C256" s="35">
        <v>0.91228872684949247</v>
      </c>
      <c r="D256" s="35">
        <v>1.1036203557883609E-2</v>
      </c>
      <c r="E256" s="35">
        <v>7.6675069592623907E-2</v>
      </c>
    </row>
    <row r="259" spans="2:5" x14ac:dyDescent="0.25">
      <c r="B259" t="s">
        <v>51</v>
      </c>
    </row>
    <row r="260" spans="2:5" ht="15.75" thickBot="1" x14ac:dyDescent="0.3"/>
    <row r="261" spans="2:5" x14ac:dyDescent="0.25">
      <c r="B261" s="22"/>
      <c r="C261" s="23" t="s">
        <v>33</v>
      </c>
      <c r="D261" s="23" t="s">
        <v>34</v>
      </c>
      <c r="E261" s="23" t="s">
        <v>35</v>
      </c>
    </row>
    <row r="262" spans="2:5" x14ac:dyDescent="0.25">
      <c r="B262" s="24" t="s">
        <v>60</v>
      </c>
      <c r="C262" s="30">
        <v>0.47252012597440635</v>
      </c>
      <c r="D262" s="30">
        <v>0.39398837307747653</v>
      </c>
      <c r="E262" s="30">
        <v>-0.11710996517894857</v>
      </c>
    </row>
    <row r="263" spans="2:5" x14ac:dyDescent="0.25">
      <c r="B263" s="17" t="s">
        <v>61</v>
      </c>
      <c r="C263" s="31">
        <v>0.70713447840394095</v>
      </c>
      <c r="D263" s="31">
        <v>0.19853744361748382</v>
      </c>
      <c r="E263" s="31">
        <v>7.696684029472098E-3</v>
      </c>
    </row>
    <row r="264" spans="2:5" x14ac:dyDescent="0.25">
      <c r="B264" s="17" t="s">
        <v>62</v>
      </c>
      <c r="C264" s="31">
        <v>0.53990258116101364</v>
      </c>
      <c r="D264" s="31">
        <v>0.16668968861872074</v>
      </c>
      <c r="E264" s="31">
        <v>3.6098849149736891E-3</v>
      </c>
    </row>
    <row r="265" spans="2:5" x14ac:dyDescent="0.25">
      <c r="B265" s="17" t="s">
        <v>63</v>
      </c>
      <c r="C265" s="31">
        <v>0.11553395948674226</v>
      </c>
      <c r="D265" s="31">
        <v>0.51901828995700849</v>
      </c>
      <c r="E265" s="31">
        <v>-6.1885329206726222E-2</v>
      </c>
    </row>
    <row r="266" spans="2:5" x14ac:dyDescent="0.25">
      <c r="B266" s="17" t="s">
        <v>64</v>
      </c>
      <c r="C266" s="31">
        <v>0.57718157094175293</v>
      </c>
      <c r="D266" s="31">
        <v>0.18241305933836433</v>
      </c>
      <c r="E266" s="31">
        <v>7.5606292832013214E-2</v>
      </c>
    </row>
    <row r="267" spans="2:5" x14ac:dyDescent="0.25">
      <c r="B267" s="17" t="s">
        <v>65</v>
      </c>
      <c r="C267" s="31">
        <v>0.51452774384484934</v>
      </c>
      <c r="D267" s="31">
        <v>0.37138284685558043</v>
      </c>
      <c r="E267" s="31">
        <v>-6.7536495735153898E-2</v>
      </c>
    </row>
    <row r="268" spans="2:5" ht="15.75" thickBot="1" x14ac:dyDescent="0.3">
      <c r="B268" s="34" t="s">
        <v>66</v>
      </c>
      <c r="C268" s="35">
        <v>0.46993170729095357</v>
      </c>
      <c r="D268" s="35">
        <v>0.29629372784845454</v>
      </c>
      <c r="E268" s="35">
        <v>5.6345368377987433E-2</v>
      </c>
    </row>
    <row r="288" spans="6:6" x14ac:dyDescent="0.25">
      <c r="F288" t="s">
        <v>31</v>
      </c>
    </row>
    <row r="291" spans="2:5" x14ac:dyDescent="0.25">
      <c r="B291" s="19" t="s">
        <v>52</v>
      </c>
    </row>
    <row r="293" spans="2:5" x14ac:dyDescent="0.25">
      <c r="B293" t="s">
        <v>45</v>
      </c>
    </row>
    <row r="294" spans="2:5" ht="15.75" thickBot="1" x14ac:dyDescent="0.3"/>
    <row r="295" spans="2:5" x14ac:dyDescent="0.25">
      <c r="B295" s="22"/>
      <c r="C295" s="23" t="s">
        <v>33</v>
      </c>
      <c r="D295" s="23" t="s">
        <v>34</v>
      </c>
      <c r="E295" s="23" t="s">
        <v>35</v>
      </c>
    </row>
    <row r="296" spans="2:5" x14ac:dyDescent="0.25">
      <c r="B296" s="24" t="s">
        <v>84</v>
      </c>
      <c r="C296" s="30">
        <v>-0.13298549673587928</v>
      </c>
      <c r="D296" s="30">
        <v>-0.22820909297111228</v>
      </c>
      <c r="E296" s="30">
        <v>0.15639243943059158</v>
      </c>
    </row>
    <row r="297" spans="2:5" x14ac:dyDescent="0.25">
      <c r="B297" s="17" t="s">
        <v>85</v>
      </c>
      <c r="C297" s="31">
        <v>-0.35007911481833426</v>
      </c>
      <c r="D297" s="31">
        <v>0.25054645544189519</v>
      </c>
      <c r="E297" s="31">
        <v>0.31769337755311094</v>
      </c>
    </row>
    <row r="298" spans="2:5" x14ac:dyDescent="0.25">
      <c r="B298" s="17" t="s">
        <v>86</v>
      </c>
      <c r="C298" s="31">
        <v>0.67043132471856282</v>
      </c>
      <c r="D298" s="31">
        <v>0.27554254693847641</v>
      </c>
      <c r="E298" s="31">
        <v>-0.45616231556131259</v>
      </c>
    </row>
    <row r="299" spans="2:5" x14ac:dyDescent="0.25">
      <c r="B299" s="17" t="s">
        <v>87</v>
      </c>
      <c r="C299" s="31">
        <v>-0.10094647704232457</v>
      </c>
      <c r="D299" s="31">
        <v>-0.64074531843109073</v>
      </c>
      <c r="E299" s="31">
        <v>0.80685952158692709</v>
      </c>
    </row>
    <row r="300" spans="2:5" x14ac:dyDescent="0.25">
      <c r="B300" s="17" t="s">
        <v>88</v>
      </c>
      <c r="C300" s="31">
        <v>-1.9119233160684455E-2</v>
      </c>
      <c r="D300" s="31">
        <v>-9.6521160967883282E-2</v>
      </c>
      <c r="E300" s="31">
        <v>-2.2948106718910542E-2</v>
      </c>
    </row>
    <row r="301" spans="2:5" x14ac:dyDescent="0.25">
      <c r="B301" s="17" t="s">
        <v>89</v>
      </c>
      <c r="C301" s="31">
        <v>-0.26600043222067515</v>
      </c>
      <c r="D301" s="31">
        <v>8.0267128152064937E-2</v>
      </c>
      <c r="E301" s="31">
        <v>0.85081497067891709</v>
      </c>
    </row>
    <row r="302" spans="2:5" x14ac:dyDescent="0.25">
      <c r="B302" s="17" t="s">
        <v>90</v>
      </c>
      <c r="C302" s="31">
        <v>0.52128240302748519</v>
      </c>
      <c r="D302" s="31">
        <v>1.6036315696857282</v>
      </c>
      <c r="E302" s="31">
        <v>0.61804357030907608</v>
      </c>
    </row>
    <row r="303" spans="2:5" x14ac:dyDescent="0.25">
      <c r="B303" s="17" t="s">
        <v>91</v>
      </c>
      <c r="C303" s="31">
        <v>-0.39893719093626534</v>
      </c>
      <c r="D303" s="31">
        <v>-1.0186520971725466</v>
      </c>
      <c r="E303" s="31">
        <v>0.19226272258573621</v>
      </c>
    </row>
    <row r="304" spans="2:5" x14ac:dyDescent="0.25">
      <c r="B304" s="17" t="s">
        <v>92</v>
      </c>
      <c r="C304" s="31">
        <v>-0.3931373343027561</v>
      </c>
      <c r="D304" s="31">
        <v>-0.23472073621461034</v>
      </c>
      <c r="E304" s="31">
        <v>0.24339967076850513</v>
      </c>
    </row>
    <row r="305" spans="2:5" x14ac:dyDescent="0.25">
      <c r="B305" s="17" t="s">
        <v>93</v>
      </c>
      <c r="C305" s="31">
        <v>-0.30228533323175116</v>
      </c>
      <c r="D305" s="31">
        <v>-3.4010679024128838E-4</v>
      </c>
      <c r="E305" s="31">
        <v>0.27197091659147177</v>
      </c>
    </row>
    <row r="306" spans="2:5" x14ac:dyDescent="0.25">
      <c r="B306" s="17" t="s">
        <v>94</v>
      </c>
      <c r="C306" s="31">
        <v>0.13027678892491476</v>
      </c>
      <c r="D306" s="31">
        <v>1.952960554209784E-4</v>
      </c>
      <c r="E306" s="31">
        <v>-1.622129218842344</v>
      </c>
    </row>
    <row r="307" spans="2:5" x14ac:dyDescent="0.25">
      <c r="B307" s="17" t="s">
        <v>95</v>
      </c>
      <c r="C307" s="31">
        <v>4.5443070668014063E-2</v>
      </c>
      <c r="D307" s="31">
        <v>0.6543229694610263</v>
      </c>
      <c r="E307" s="31">
        <v>0.43271261098999897</v>
      </c>
    </row>
    <row r="308" spans="2:5" x14ac:dyDescent="0.25">
      <c r="B308" s="17" t="s">
        <v>96</v>
      </c>
      <c r="C308" s="31">
        <v>-2.3142846474977729E-2</v>
      </c>
      <c r="D308" s="31">
        <v>0.58495704488573885</v>
      </c>
      <c r="E308" s="31">
        <v>-0.46532070878731918</v>
      </c>
    </row>
    <row r="309" spans="2:5" x14ac:dyDescent="0.25">
      <c r="B309" s="17" t="s">
        <v>97</v>
      </c>
      <c r="C309" s="31">
        <v>-0.13905244828362323</v>
      </c>
      <c r="D309" s="31">
        <v>-3.3966229860088446E-3</v>
      </c>
      <c r="E309" s="31">
        <v>1.4003093704573655E-3</v>
      </c>
    </row>
    <row r="310" spans="2:5" x14ac:dyDescent="0.25">
      <c r="B310" s="17" t="s">
        <v>98</v>
      </c>
      <c r="C310" s="31">
        <v>1.0855365764251617</v>
      </c>
      <c r="D310" s="31">
        <v>-0.29830537752127467</v>
      </c>
      <c r="E310" s="31">
        <v>-0.21113156777392922</v>
      </c>
    </row>
    <row r="311" spans="2:5" x14ac:dyDescent="0.25">
      <c r="B311" s="17" t="s">
        <v>99</v>
      </c>
      <c r="C311" s="31">
        <v>1.289673369292202</v>
      </c>
      <c r="D311" s="31">
        <v>-1.0060024552931868</v>
      </c>
      <c r="E311" s="31">
        <v>0.24392921739247736</v>
      </c>
    </row>
    <row r="312" spans="2:5" x14ac:dyDescent="0.25">
      <c r="B312" s="17" t="s">
        <v>100</v>
      </c>
      <c r="C312" s="31">
        <v>-0.81414739592294794</v>
      </c>
      <c r="D312" s="31">
        <v>-0.28013968677499995</v>
      </c>
      <c r="E312" s="31">
        <v>-0.66265767104538698</v>
      </c>
    </row>
    <row r="313" spans="2:5" x14ac:dyDescent="0.25">
      <c r="B313" s="17" t="s">
        <v>101</v>
      </c>
      <c r="C313" s="31">
        <v>0.30649817696333231</v>
      </c>
      <c r="D313" s="31">
        <v>0.27272039111079704</v>
      </c>
      <c r="E313" s="31">
        <v>0.72072601293294447</v>
      </c>
    </row>
    <row r="314" spans="2:5" x14ac:dyDescent="0.25">
      <c r="B314" s="17" t="s">
        <v>102</v>
      </c>
      <c r="C314" s="31">
        <v>-2.190954039746465E-2</v>
      </c>
      <c r="D314" s="31">
        <v>0.81437682142146761</v>
      </c>
      <c r="E314" s="31">
        <v>-0.84793102948895971</v>
      </c>
    </row>
    <row r="315" spans="2:5" x14ac:dyDescent="0.25">
      <c r="B315" s="17" t="s">
        <v>103</v>
      </c>
      <c r="C315" s="31">
        <v>0.51812533176990427</v>
      </c>
      <c r="D315" s="31">
        <v>-0.78157080510073773</v>
      </c>
      <c r="E315" s="31">
        <v>-9.4105248289111654E-2</v>
      </c>
    </row>
    <row r="316" spans="2:5" x14ac:dyDescent="0.25">
      <c r="B316" s="17" t="s">
        <v>104</v>
      </c>
      <c r="C316" s="31">
        <v>-0.66602725074031921</v>
      </c>
      <c r="D316" s="31">
        <v>-0.37630472462123987</v>
      </c>
      <c r="E316" s="31">
        <v>-0.25491836198451445</v>
      </c>
    </row>
    <row r="317" spans="2:5" x14ac:dyDescent="0.25">
      <c r="B317" s="17" t="s">
        <v>105</v>
      </c>
      <c r="C317" s="31">
        <v>-1.5459745244188656</v>
      </c>
      <c r="D317" s="31">
        <v>-2.7693659941273662E-2</v>
      </c>
      <c r="E317" s="31">
        <v>0.396392578278217</v>
      </c>
    </row>
    <row r="318" spans="2:5" x14ac:dyDescent="0.25">
      <c r="B318" s="17" t="s">
        <v>106</v>
      </c>
      <c r="C318" s="31">
        <v>0.18969277481309266</v>
      </c>
      <c r="D318" s="31">
        <v>0.43951158232394244</v>
      </c>
      <c r="E318" s="31">
        <v>-0.73948379653334506</v>
      </c>
    </row>
    <row r="319" spans="2:5" x14ac:dyDescent="0.25">
      <c r="B319" s="17" t="s">
        <v>107</v>
      </c>
      <c r="C319" s="31">
        <v>9.0920815351749035E-2</v>
      </c>
      <c r="D319" s="31">
        <v>-0.77545501404639816</v>
      </c>
      <c r="E319" s="31">
        <v>-0.52494088008015405</v>
      </c>
    </row>
    <row r="320" spans="2:5" x14ac:dyDescent="0.25">
      <c r="B320" s="17" t="s">
        <v>108</v>
      </c>
      <c r="C320" s="31">
        <v>0.60657561307819796</v>
      </c>
      <c r="D320" s="31">
        <v>0.25337131680718866</v>
      </c>
      <c r="E320" s="31">
        <v>0.72765233578075172</v>
      </c>
    </row>
    <row r="321" spans="2:5" x14ac:dyDescent="0.25">
      <c r="B321" s="17" t="s">
        <v>109</v>
      </c>
      <c r="C321" s="31">
        <v>0.24202573240670563</v>
      </c>
      <c r="D321" s="31">
        <v>3.9199600556990608E-2</v>
      </c>
      <c r="E321" s="31">
        <v>0.25063465761678172</v>
      </c>
    </row>
    <row r="322" spans="2:5" ht="15.75" thickBot="1" x14ac:dyDescent="0.3">
      <c r="B322" s="34" t="s">
        <v>110</v>
      </c>
      <c r="C322" s="35">
        <v>-0.52273735875246785</v>
      </c>
      <c r="D322" s="35">
        <v>0.49941413599179785</v>
      </c>
      <c r="E322" s="35">
        <v>-0.32915600676069318</v>
      </c>
    </row>
    <row r="325" spans="2:5" x14ac:dyDescent="0.25">
      <c r="B325" t="s">
        <v>46</v>
      </c>
    </row>
    <row r="326" spans="2:5" ht="15.75" thickBot="1" x14ac:dyDescent="0.3"/>
    <row r="327" spans="2:5" x14ac:dyDescent="0.25">
      <c r="B327" s="22"/>
      <c r="C327" s="23" t="s">
        <v>33</v>
      </c>
      <c r="D327" s="23" t="s">
        <v>34</v>
      </c>
      <c r="E327" s="23" t="s">
        <v>35</v>
      </c>
    </row>
    <row r="328" spans="2:5" x14ac:dyDescent="0.25">
      <c r="B328" s="24" t="s">
        <v>84</v>
      </c>
      <c r="C328" s="30">
        <v>2.0024480519525052E-3</v>
      </c>
      <c r="D328" s="30">
        <v>5.896829737912934E-3</v>
      </c>
      <c r="E328" s="30">
        <v>2.7693905531684625E-3</v>
      </c>
    </row>
    <row r="329" spans="2:5" x14ac:dyDescent="0.25">
      <c r="B329" s="17" t="s">
        <v>85</v>
      </c>
      <c r="C329" s="31">
        <v>1.387666496941122E-2</v>
      </c>
      <c r="D329" s="31">
        <v>7.1077022220822541E-3</v>
      </c>
      <c r="E329" s="31">
        <v>1.1427968178566493E-2</v>
      </c>
    </row>
    <row r="330" spans="2:5" x14ac:dyDescent="0.25">
      <c r="B330" s="17" t="s">
        <v>86</v>
      </c>
      <c r="C330" s="31">
        <v>5.0893379923541288E-2</v>
      </c>
      <c r="D330" s="31">
        <v>8.5966656392170542E-3</v>
      </c>
      <c r="E330" s="31">
        <v>2.3560880020155897E-2</v>
      </c>
    </row>
    <row r="331" spans="2:5" x14ac:dyDescent="0.25">
      <c r="B331" s="17" t="s">
        <v>87</v>
      </c>
      <c r="C331" s="31">
        <v>1.1538119500164343E-3</v>
      </c>
      <c r="D331" s="31">
        <v>4.6486150305161504E-2</v>
      </c>
      <c r="E331" s="31">
        <v>7.3713758493800005E-2</v>
      </c>
    </row>
    <row r="332" spans="2:5" x14ac:dyDescent="0.25">
      <c r="B332" s="17" t="s">
        <v>88</v>
      </c>
      <c r="C332" s="31">
        <v>4.1389829523838332E-5</v>
      </c>
      <c r="D332" s="31">
        <v>1.0548671613276666E-3</v>
      </c>
      <c r="E332" s="31">
        <v>5.9627475194702405E-5</v>
      </c>
    </row>
    <row r="333" spans="2:5" x14ac:dyDescent="0.25">
      <c r="B333" s="17" t="s">
        <v>89</v>
      </c>
      <c r="C333" s="31">
        <v>8.0115654185512076E-3</v>
      </c>
      <c r="D333" s="31">
        <v>7.2950479064078934E-4</v>
      </c>
      <c r="E333" s="31">
        <v>8.1963962259357537E-2</v>
      </c>
    </row>
    <row r="334" spans="2:5" x14ac:dyDescent="0.25">
      <c r="B334" s="17" t="s">
        <v>90</v>
      </c>
      <c r="C334" s="31">
        <v>3.0767968904381618E-2</v>
      </c>
      <c r="D334" s="31">
        <v>0.2911802357667288</v>
      </c>
      <c r="E334" s="31">
        <v>4.3250475254230043E-2</v>
      </c>
    </row>
    <row r="335" spans="2:5" x14ac:dyDescent="0.25">
      <c r="B335" s="17" t="s">
        <v>91</v>
      </c>
      <c r="C335" s="31">
        <v>1.8020288900586094E-2</v>
      </c>
      <c r="D335" s="31">
        <v>0.11749096366843452</v>
      </c>
      <c r="E335" s="31">
        <v>4.1854569044111126E-3</v>
      </c>
    </row>
    <row r="336" spans="2:5" x14ac:dyDescent="0.25">
      <c r="B336" s="17" t="s">
        <v>92</v>
      </c>
      <c r="C336" s="31">
        <v>1.7500130037707898E-2</v>
      </c>
      <c r="D336" s="31">
        <v>6.2381471648740522E-3</v>
      </c>
      <c r="E336" s="31">
        <v>6.70799409391725E-3</v>
      </c>
    </row>
    <row r="337" spans="2:5" x14ac:dyDescent="0.25">
      <c r="B337" s="17" t="s">
        <v>93</v>
      </c>
      <c r="C337" s="31">
        <v>1.0346342487081429E-2</v>
      </c>
      <c r="D337" s="31">
        <v>1.3097346103340221E-8</v>
      </c>
      <c r="E337" s="31">
        <v>8.3752470873184395E-3</v>
      </c>
    </row>
    <row r="338" spans="2:5" x14ac:dyDescent="0.25">
      <c r="B338" s="17" t="s">
        <v>94</v>
      </c>
      <c r="C338" s="31">
        <v>1.921705307635169E-3</v>
      </c>
      <c r="D338" s="31">
        <v>4.3185668000148517E-9</v>
      </c>
      <c r="E338" s="31">
        <v>0.29793641862000964</v>
      </c>
    </row>
    <row r="339" spans="2:5" x14ac:dyDescent="0.25">
      <c r="B339" s="17" t="s">
        <v>95</v>
      </c>
      <c r="C339" s="31">
        <v>2.3382343600486963E-4</v>
      </c>
      <c r="D339" s="31">
        <v>4.8477144574489643E-2</v>
      </c>
      <c r="E339" s="31">
        <v>2.1200778252914207E-2</v>
      </c>
    </row>
    <row r="340" spans="2:5" x14ac:dyDescent="0.25">
      <c r="B340" s="17" t="s">
        <v>96</v>
      </c>
      <c r="C340" s="31">
        <v>6.0643777732523973E-5</v>
      </c>
      <c r="D340" s="31">
        <v>3.8743660470477476E-2</v>
      </c>
      <c r="E340" s="31">
        <v>2.45164430178193E-2</v>
      </c>
    </row>
    <row r="341" spans="2:5" x14ac:dyDescent="0.25">
      <c r="B341" s="17" t="s">
        <v>97</v>
      </c>
      <c r="C341" s="31">
        <v>2.1893236995794312E-3</v>
      </c>
      <c r="D341" s="31">
        <v>1.3063134162825921E-6</v>
      </c>
      <c r="E341" s="31">
        <v>2.2202439158727025E-7</v>
      </c>
    </row>
    <row r="342" spans="2:5" x14ac:dyDescent="0.25">
      <c r="B342" s="17" t="s">
        <v>98</v>
      </c>
      <c r="C342" s="31">
        <v>0.13342635478838813</v>
      </c>
      <c r="D342" s="31">
        <v>1.0075691541579255E-2</v>
      </c>
      <c r="E342" s="31">
        <v>5.0472991270212823E-3</v>
      </c>
    </row>
    <row r="343" spans="2:5" x14ac:dyDescent="0.25">
      <c r="B343" s="17" t="s">
        <v>99</v>
      </c>
      <c r="C343" s="31">
        <v>0.18832681552813219</v>
      </c>
      <c r="D343" s="31">
        <v>0.11459107140394255</v>
      </c>
      <c r="E343" s="31">
        <v>6.7372140163535193E-3</v>
      </c>
    </row>
    <row r="344" spans="2:5" x14ac:dyDescent="0.25">
      <c r="B344" s="17" t="s">
        <v>100</v>
      </c>
      <c r="C344" s="31">
        <v>7.5051396014950963E-2</v>
      </c>
      <c r="D344" s="31">
        <v>8.885911348166459E-3</v>
      </c>
      <c r="E344" s="31">
        <v>4.9720004384343763E-2</v>
      </c>
    </row>
    <row r="345" spans="2:5" x14ac:dyDescent="0.25">
      <c r="B345" s="17" t="s">
        <v>101</v>
      </c>
      <c r="C345" s="31">
        <v>1.0636738687072938E-2</v>
      </c>
      <c r="D345" s="31">
        <v>8.4214702881273765E-3</v>
      </c>
      <c r="E345" s="31">
        <v>5.8815676010734085E-2</v>
      </c>
    </row>
    <row r="346" spans="2:5" x14ac:dyDescent="0.25">
      <c r="B346" s="17" t="s">
        <v>102</v>
      </c>
      <c r="C346" s="31">
        <v>5.4352463534004885E-5</v>
      </c>
      <c r="D346" s="31">
        <v>7.5093700713421627E-2</v>
      </c>
      <c r="E346" s="31">
        <v>8.1409250278891926E-2</v>
      </c>
    </row>
    <row r="347" spans="2:5" x14ac:dyDescent="0.25">
      <c r="B347" s="17" t="s">
        <v>103</v>
      </c>
      <c r="C347" s="31">
        <v>3.0396413975064273E-2</v>
      </c>
      <c r="D347" s="31">
        <v>6.9165473638984662E-2</v>
      </c>
      <c r="E347" s="31">
        <v>1.002721641764458E-3</v>
      </c>
    </row>
    <row r="348" spans="2:5" x14ac:dyDescent="0.25">
      <c r="B348" s="17" t="s">
        <v>104</v>
      </c>
      <c r="C348" s="31">
        <v>5.0226937237392529E-2</v>
      </c>
      <c r="D348" s="31">
        <v>1.6033636770233915E-2</v>
      </c>
      <c r="E348" s="31">
        <v>7.3579178898089143E-3</v>
      </c>
    </row>
    <row r="349" spans="2:5" x14ac:dyDescent="0.25">
      <c r="B349" s="17" t="s">
        <v>105</v>
      </c>
      <c r="C349" s="31">
        <v>0.27061842664518287</v>
      </c>
      <c r="D349" s="31">
        <v>8.6838719090204507E-5</v>
      </c>
      <c r="E349" s="31">
        <v>1.7791137972623137E-2</v>
      </c>
    </row>
    <row r="350" spans="2:5" x14ac:dyDescent="0.25">
      <c r="B350" s="17" t="s">
        <v>106</v>
      </c>
      <c r="C350" s="31">
        <v>4.074311947630008E-3</v>
      </c>
      <c r="D350" s="31">
        <v>2.1872244269359815E-2</v>
      </c>
      <c r="E350" s="31">
        <v>6.1917016732218021E-2</v>
      </c>
    </row>
    <row r="351" spans="2:5" x14ac:dyDescent="0.25">
      <c r="B351" s="17" t="s">
        <v>107</v>
      </c>
      <c r="C351" s="31">
        <v>9.3600752888863144E-4</v>
      </c>
      <c r="D351" s="31">
        <v>6.8087269108739593E-2</v>
      </c>
      <c r="E351" s="31">
        <v>3.1201357435972198E-2</v>
      </c>
    </row>
    <row r="352" spans="2:5" x14ac:dyDescent="0.25">
      <c r="B352" s="17" t="s">
        <v>108</v>
      </c>
      <c r="C352" s="31">
        <v>4.1660318927336966E-2</v>
      </c>
      <c r="D352" s="31">
        <v>7.2688816140128558E-3</v>
      </c>
      <c r="E352" s="31">
        <v>5.9951569090359119E-2</v>
      </c>
    </row>
    <row r="353" spans="2:5" x14ac:dyDescent="0.25">
      <c r="B353" s="17" t="s">
        <v>109</v>
      </c>
      <c r="C353" s="31">
        <v>6.6324774904551725E-3</v>
      </c>
      <c r="D353" s="31">
        <v>1.7398667231651656E-4</v>
      </c>
      <c r="E353" s="31">
        <v>7.1127074826246219E-3</v>
      </c>
    </row>
    <row r="354" spans="2:5" ht="15.75" thickBot="1" x14ac:dyDescent="0.3">
      <c r="B354" s="34" t="s">
        <v>110</v>
      </c>
      <c r="C354" s="35">
        <v>3.0939962072265965E-2</v>
      </c>
      <c r="D354" s="35">
        <v>2.8240628681348995E-2</v>
      </c>
      <c r="E354" s="35">
        <v>1.2267505702030364E-2</v>
      </c>
    </row>
    <row r="357" spans="2:5" x14ac:dyDescent="0.25">
      <c r="B357" t="s">
        <v>47</v>
      </c>
    </row>
    <row r="358" spans="2:5" ht="15.75" thickBot="1" x14ac:dyDescent="0.3"/>
    <row r="359" spans="2:5" x14ac:dyDescent="0.25">
      <c r="B359" s="22"/>
      <c r="C359" s="23" t="s">
        <v>33</v>
      </c>
      <c r="D359" s="23" t="s">
        <v>34</v>
      </c>
      <c r="E359" s="23" t="s">
        <v>35</v>
      </c>
    </row>
    <row r="360" spans="2:5" x14ac:dyDescent="0.25">
      <c r="B360" s="24" t="s">
        <v>84</v>
      </c>
      <c r="C360" s="30">
        <v>0.18769428269461588</v>
      </c>
      <c r="D360" s="30">
        <v>0.5527240653012957</v>
      </c>
      <c r="E360" s="30">
        <v>0.25958165200408856</v>
      </c>
    </row>
    <row r="361" spans="2:5" x14ac:dyDescent="0.25">
      <c r="B361" s="17" t="s">
        <v>85</v>
      </c>
      <c r="C361" s="31">
        <v>0.42812913080707582</v>
      </c>
      <c r="D361" s="31">
        <v>0.2192900369853574</v>
      </c>
      <c r="E361" s="31">
        <v>0.35258083220756675</v>
      </c>
    </row>
    <row r="362" spans="2:5" x14ac:dyDescent="0.25">
      <c r="B362" s="17" t="s">
        <v>86</v>
      </c>
      <c r="C362" s="31">
        <v>0.61279726344207519</v>
      </c>
      <c r="D362" s="31">
        <v>0.10351077461062784</v>
      </c>
      <c r="E362" s="31">
        <v>0.28369196194729707</v>
      </c>
    </row>
    <row r="363" spans="2:5" x14ac:dyDescent="0.25">
      <c r="B363" s="17" t="s">
        <v>87</v>
      </c>
      <c r="C363" s="31">
        <v>9.5078415634499702E-3</v>
      </c>
      <c r="D363" s="31">
        <v>0.38306324699610028</v>
      </c>
      <c r="E363" s="31">
        <v>0.60742891144044975</v>
      </c>
    </row>
    <row r="364" spans="2:5" x14ac:dyDescent="0.25">
      <c r="B364" s="17" t="s">
        <v>88</v>
      </c>
      <c r="C364" s="31">
        <v>3.5807929546294033E-2</v>
      </c>
      <c r="D364" s="31">
        <v>0.91260605390426419</v>
      </c>
      <c r="E364" s="31">
        <v>5.1586016549441831E-2</v>
      </c>
    </row>
    <row r="365" spans="2:5" x14ac:dyDescent="0.25">
      <c r="B365" s="17" t="s">
        <v>89</v>
      </c>
      <c r="C365" s="31">
        <v>8.8325478758073103E-2</v>
      </c>
      <c r="D365" s="31">
        <v>8.0426054738884905E-3</v>
      </c>
      <c r="E365" s="31">
        <v>0.90363191576803836</v>
      </c>
    </row>
    <row r="366" spans="2:5" x14ac:dyDescent="0.25">
      <c r="B366" s="17" t="s">
        <v>90</v>
      </c>
      <c r="C366" s="31">
        <v>8.4249945565716869E-2</v>
      </c>
      <c r="D366" s="31">
        <v>0.79732006650806175</v>
      </c>
      <c r="E366" s="31">
        <v>0.11842998792622131</v>
      </c>
    </row>
    <row r="367" spans="2:5" x14ac:dyDescent="0.25">
      <c r="B367" s="17" t="s">
        <v>91</v>
      </c>
      <c r="C367" s="31">
        <v>0.12899580074943193</v>
      </c>
      <c r="D367" s="31">
        <v>0.84104317210692503</v>
      </c>
      <c r="E367" s="31">
        <v>2.9961027143643102E-2</v>
      </c>
    </row>
    <row r="368" spans="2:5" x14ac:dyDescent="0.25">
      <c r="B368" s="17" t="s">
        <v>92</v>
      </c>
      <c r="C368" s="31">
        <v>0.57478729882171509</v>
      </c>
      <c r="D368" s="31">
        <v>0.20489034943307938</v>
      </c>
      <c r="E368" s="31">
        <v>0.22032235174520551</v>
      </c>
    </row>
    <row r="369" spans="2:5" x14ac:dyDescent="0.25">
      <c r="B369" s="17" t="s">
        <v>93</v>
      </c>
      <c r="C369" s="31">
        <v>0.55264192219482289</v>
      </c>
      <c r="D369" s="31">
        <v>6.9958466339563511E-7</v>
      </c>
      <c r="E369" s="31">
        <v>0.44735737822051369</v>
      </c>
    </row>
    <row r="370" spans="2:5" x14ac:dyDescent="0.25">
      <c r="B370" s="17" t="s">
        <v>94</v>
      </c>
      <c r="C370" s="31">
        <v>6.408715077609194E-3</v>
      </c>
      <c r="D370" s="31">
        <v>1.4402033472539072E-8</v>
      </c>
      <c r="E370" s="31">
        <v>0.99359127052035734</v>
      </c>
    </row>
    <row r="371" spans="2:5" x14ac:dyDescent="0.25">
      <c r="B371" s="17" t="s">
        <v>95</v>
      </c>
      <c r="C371" s="31">
        <v>3.3445515024597642E-3</v>
      </c>
      <c r="D371" s="31">
        <v>0.69340485920407091</v>
      </c>
      <c r="E371" s="31">
        <v>0.30325058929346943</v>
      </c>
    </row>
    <row r="372" spans="2:5" x14ac:dyDescent="0.25">
      <c r="B372" s="17" t="s">
        <v>96</v>
      </c>
      <c r="C372" s="31">
        <v>9.5772365853077153E-4</v>
      </c>
      <c r="D372" s="31">
        <v>0.61186360147810381</v>
      </c>
      <c r="E372" s="31">
        <v>0.38717867486336549</v>
      </c>
    </row>
    <row r="373" spans="2:5" x14ac:dyDescent="0.25">
      <c r="B373" s="17" t="s">
        <v>97</v>
      </c>
      <c r="C373" s="31">
        <v>0.99930240026173001</v>
      </c>
      <c r="D373" s="31">
        <v>5.9625816531199284E-4</v>
      </c>
      <c r="E373" s="31">
        <v>1.0134157295809234E-4</v>
      </c>
    </row>
    <row r="374" spans="2:5" x14ac:dyDescent="0.25">
      <c r="B374" s="17" t="s">
        <v>98</v>
      </c>
      <c r="C374" s="31">
        <v>0.89819550788273717</v>
      </c>
      <c r="D374" s="31">
        <v>6.7827236199412291E-2</v>
      </c>
      <c r="E374" s="31">
        <v>3.3977255917850488E-2</v>
      </c>
    </row>
    <row r="375" spans="2:5" x14ac:dyDescent="0.25">
      <c r="B375" s="17" t="s">
        <v>99</v>
      </c>
      <c r="C375" s="31">
        <v>0.60818250676741525</v>
      </c>
      <c r="D375" s="31">
        <v>0.37006033826979412</v>
      </c>
      <c r="E375" s="31">
        <v>2.1757154962790601E-2</v>
      </c>
    </row>
    <row r="376" spans="2:5" x14ac:dyDescent="0.25">
      <c r="B376" s="17" t="s">
        <v>100</v>
      </c>
      <c r="C376" s="31">
        <v>0.56152106483150588</v>
      </c>
      <c r="D376" s="31">
        <v>6.6482792688184175E-2</v>
      </c>
      <c r="E376" s="31">
        <v>0.37199614248030999</v>
      </c>
    </row>
    <row r="377" spans="2:5" x14ac:dyDescent="0.25">
      <c r="B377" s="17" t="s">
        <v>101</v>
      </c>
      <c r="C377" s="31">
        <v>0.13658929035059883</v>
      </c>
      <c r="D377" s="31">
        <v>0.10814241885644293</v>
      </c>
      <c r="E377" s="31">
        <v>0.75526829079295821</v>
      </c>
    </row>
    <row r="378" spans="2:5" x14ac:dyDescent="0.25">
      <c r="B378" s="17" t="s">
        <v>102</v>
      </c>
      <c r="C378" s="31">
        <v>3.4717296692155517E-4</v>
      </c>
      <c r="D378" s="31">
        <v>0.47965632427106564</v>
      </c>
      <c r="E378" s="31">
        <v>0.5199965027620127</v>
      </c>
    </row>
    <row r="379" spans="2:5" x14ac:dyDescent="0.25">
      <c r="B379" s="17" t="s">
        <v>103</v>
      </c>
      <c r="C379" s="31">
        <v>0.30225756555909961</v>
      </c>
      <c r="D379" s="31">
        <v>0.68777151475867138</v>
      </c>
      <c r="E379" s="31">
        <v>9.9709196822289937E-3</v>
      </c>
    </row>
    <row r="380" spans="2:5" x14ac:dyDescent="0.25">
      <c r="B380" s="17" t="s">
        <v>104</v>
      </c>
      <c r="C380" s="31">
        <v>0.68225979564167449</v>
      </c>
      <c r="D380" s="31">
        <v>0.21779360534268824</v>
      </c>
      <c r="E380" s="31">
        <v>9.9946599015637322E-2</v>
      </c>
    </row>
    <row r="381" spans="2:5" x14ac:dyDescent="0.25">
      <c r="B381" s="17" t="s">
        <v>105</v>
      </c>
      <c r="C381" s="31">
        <v>0.93803050407239896</v>
      </c>
      <c r="D381" s="31">
        <v>3.010045119654311E-4</v>
      </c>
      <c r="E381" s="31">
        <v>6.1668491415635664E-2</v>
      </c>
    </row>
    <row r="382" spans="2:5" x14ac:dyDescent="0.25">
      <c r="B382" s="17" t="s">
        <v>106</v>
      </c>
      <c r="C382" s="31">
        <v>4.6370888536313937E-2</v>
      </c>
      <c r="D382" s="31">
        <v>0.24893415479477174</v>
      </c>
      <c r="E382" s="31">
        <v>0.70469495666891435</v>
      </c>
    </row>
    <row r="383" spans="2:5" x14ac:dyDescent="0.25">
      <c r="B383" s="17" t="s">
        <v>107</v>
      </c>
      <c r="C383" s="31">
        <v>9.3390964959898896E-3</v>
      </c>
      <c r="D383" s="31">
        <v>0.67934664704028158</v>
      </c>
      <c r="E383" s="31">
        <v>0.31131425646372851</v>
      </c>
    </row>
    <row r="384" spans="2:5" x14ac:dyDescent="0.25">
      <c r="B384" s="17" t="s">
        <v>108</v>
      </c>
      <c r="C384" s="31">
        <v>0.38262329581480448</v>
      </c>
      <c r="D384" s="31">
        <v>6.6760013164858925E-2</v>
      </c>
      <c r="E384" s="31">
        <v>0.55061669102033661</v>
      </c>
    </row>
    <row r="385" spans="2:5" x14ac:dyDescent="0.25">
      <c r="B385" s="17" t="s">
        <v>109</v>
      </c>
      <c r="C385" s="31">
        <v>0.4764994397241179</v>
      </c>
      <c r="D385" s="31">
        <v>1.2499786391675241E-2</v>
      </c>
      <c r="E385" s="31">
        <v>0.51100077388420695</v>
      </c>
    </row>
    <row r="386" spans="2:5" ht="15.75" thickBot="1" x14ac:dyDescent="0.3">
      <c r="B386" s="34" t="s">
        <v>110</v>
      </c>
      <c r="C386" s="35">
        <v>0.43304109706370342</v>
      </c>
      <c r="D386" s="35">
        <v>0.39526075686118067</v>
      </c>
      <c r="E386" s="35">
        <v>0.17169814607511596</v>
      </c>
    </row>
    <row r="389" spans="2:5" x14ac:dyDescent="0.25">
      <c r="B389" t="s">
        <v>48</v>
      </c>
    </row>
    <row r="390" spans="2:5" ht="15.75" thickBot="1" x14ac:dyDescent="0.3"/>
    <row r="391" spans="2:5" x14ac:dyDescent="0.25">
      <c r="B391" s="22"/>
      <c r="C391" s="23" t="s">
        <v>33</v>
      </c>
      <c r="D391" s="23" t="s">
        <v>34</v>
      </c>
      <c r="E391" s="23" t="s">
        <v>35</v>
      </c>
    </row>
    <row r="392" spans="2:5" x14ac:dyDescent="0.25">
      <c r="B392" s="24" t="s">
        <v>0</v>
      </c>
      <c r="C392" s="30">
        <v>1.1127323987461024</v>
      </c>
      <c r="D392" s="30">
        <v>-2.2814043000500717E-2</v>
      </c>
      <c r="E392" s="30">
        <v>-0.37782961022053324</v>
      </c>
    </row>
    <row r="393" spans="2:5" x14ac:dyDescent="0.25">
      <c r="B393" s="17" t="s">
        <v>1</v>
      </c>
      <c r="C393" s="31">
        <v>1.1602660386742678</v>
      </c>
      <c r="D393" s="31">
        <v>-0.42540019649613475</v>
      </c>
      <c r="E393" s="31">
        <v>0.3112445705891646</v>
      </c>
    </row>
    <row r="394" spans="2:5" ht="15.75" thickBot="1" x14ac:dyDescent="0.3">
      <c r="B394" s="34" t="s">
        <v>2</v>
      </c>
      <c r="C394" s="35">
        <v>0.49859975392926476</v>
      </c>
      <c r="D394" s="35">
        <v>1.0408415197623493</v>
      </c>
      <c r="E394" s="35">
        <v>0.11892653988362703</v>
      </c>
    </row>
    <row r="397" spans="2:5" x14ac:dyDescent="0.25">
      <c r="B397" t="s">
        <v>49</v>
      </c>
    </row>
    <row r="398" spans="2:5" ht="15.75" thickBot="1" x14ac:dyDescent="0.3"/>
    <row r="399" spans="2:5" x14ac:dyDescent="0.25">
      <c r="B399" s="22"/>
      <c r="C399" s="23" t="s">
        <v>33</v>
      </c>
      <c r="D399" s="23" t="s">
        <v>34</v>
      </c>
      <c r="E399" s="23" t="s">
        <v>35</v>
      </c>
    </row>
    <row r="400" spans="2:5" x14ac:dyDescent="0.25">
      <c r="B400" s="24" t="s">
        <v>0</v>
      </c>
      <c r="C400" s="30">
        <v>0.43705496604583222</v>
      </c>
      <c r="D400" s="30">
        <v>4.1150014479649492E-4</v>
      </c>
      <c r="E400" s="30">
        <v>0.56253353380937121</v>
      </c>
    </row>
    <row r="401" spans="2:5" x14ac:dyDescent="0.25">
      <c r="B401" s="17" t="s">
        <v>1</v>
      </c>
      <c r="C401" s="31">
        <v>0.47519269271345144</v>
      </c>
      <c r="D401" s="31">
        <v>0.14307404414744232</v>
      </c>
      <c r="E401" s="31">
        <v>0.38173326313910622</v>
      </c>
    </row>
    <row r="402" spans="2:5" ht="15.75" thickBot="1" x14ac:dyDescent="0.3">
      <c r="B402" s="34" t="s">
        <v>2</v>
      </c>
      <c r="C402" s="35">
        <v>8.7752341240716306E-2</v>
      </c>
      <c r="D402" s="35">
        <v>0.85651445570776119</v>
      </c>
      <c r="E402" s="35">
        <v>5.573320305152249E-2</v>
      </c>
    </row>
    <row r="405" spans="2:5" x14ac:dyDescent="0.25">
      <c r="B405" t="s">
        <v>50</v>
      </c>
    </row>
    <row r="406" spans="2:5" ht="15.75" thickBot="1" x14ac:dyDescent="0.3"/>
    <row r="407" spans="2:5" x14ac:dyDescent="0.25">
      <c r="B407" s="22"/>
      <c r="C407" s="23" t="s">
        <v>33</v>
      </c>
      <c r="D407" s="23" t="s">
        <v>34</v>
      </c>
      <c r="E407" s="23" t="s">
        <v>35</v>
      </c>
    </row>
    <row r="408" spans="2:5" x14ac:dyDescent="0.25">
      <c r="B408" s="24" t="s">
        <v>0</v>
      </c>
      <c r="C408" s="30">
        <v>0.89628593890629071</v>
      </c>
      <c r="D408" s="30">
        <v>3.767641987329804E-4</v>
      </c>
      <c r="E408" s="30">
        <v>0.10333729689497621</v>
      </c>
    </row>
    <row r="409" spans="2:5" x14ac:dyDescent="0.25">
      <c r="B409" s="17" t="s">
        <v>1</v>
      </c>
      <c r="C409" s="31">
        <v>0.828923050832157</v>
      </c>
      <c r="D409" s="31">
        <v>0.11142802374680776</v>
      </c>
      <c r="E409" s="31">
        <v>5.964892542103533E-2</v>
      </c>
    </row>
    <row r="410" spans="2:5" ht="15.75" thickBot="1" x14ac:dyDescent="0.3">
      <c r="B410" s="34" t="s">
        <v>2</v>
      </c>
      <c r="C410" s="35">
        <v>0.18468345359320135</v>
      </c>
      <c r="D410" s="35">
        <v>0.80480948102961525</v>
      </c>
      <c r="E410" s="35">
        <v>1.05070653771836E-2</v>
      </c>
    </row>
    <row r="430" spans="6:6" x14ac:dyDescent="0.25">
      <c r="F430" t="s">
        <v>31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0EA8-41F0-4AA3-B6BD-D733242EA392}">
  <sheetPr>
    <tabColor rgb="FF007800"/>
  </sheetPr>
  <dimension ref="B1:M430"/>
  <sheetViews>
    <sheetView showGridLines="0" zoomScaleNormal="100" workbookViewId="0">
      <selection activeCell="A270" sqref="A270"/>
    </sheetView>
  </sheetViews>
  <sheetFormatPr baseColWidth="10" defaultRowHeight="15" x14ac:dyDescent="0.25"/>
  <cols>
    <col min="1" max="1" width="6.28515625" customWidth="1"/>
  </cols>
  <sheetData>
    <row r="1" spans="2:13" x14ac:dyDescent="0.25">
      <c r="B1" s="81" t="s">
        <v>111</v>
      </c>
      <c r="C1" s="82"/>
      <c r="D1" s="82"/>
      <c r="E1" s="82"/>
      <c r="F1" s="82"/>
      <c r="G1" s="82"/>
      <c r="H1" s="82"/>
      <c r="I1" s="82"/>
      <c r="J1" s="82"/>
      <c r="K1" s="82"/>
      <c r="L1" s="18"/>
      <c r="M1" s="18"/>
    </row>
    <row r="2" spans="2:13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  <c r="L2" s="18"/>
      <c r="M2" s="18"/>
    </row>
    <row r="3" spans="2:13" x14ac:dyDescent="0.25">
      <c r="B3" t="s">
        <v>122</v>
      </c>
    </row>
    <row r="4" spans="2:13" x14ac:dyDescent="0.25">
      <c r="B4" t="s">
        <v>116</v>
      </c>
    </row>
    <row r="5" spans="2:13" x14ac:dyDescent="0.25">
      <c r="B5" t="s">
        <v>120</v>
      </c>
    </row>
    <row r="6" spans="2:13" x14ac:dyDescent="0.25">
      <c r="B6" t="s">
        <v>3</v>
      </c>
    </row>
    <row r="7" spans="2:13" x14ac:dyDescent="0.25">
      <c r="B7" t="s">
        <v>4</v>
      </c>
    </row>
    <row r="8" spans="2:13" x14ac:dyDescent="0.25">
      <c r="B8" t="s">
        <v>121</v>
      </c>
    </row>
    <row r="9" spans="2:13" ht="34.15" customHeight="1" x14ac:dyDescent="0.25"/>
    <row r="10" spans="2:13" x14ac:dyDescent="0.25">
      <c r="B10" s="41"/>
    </row>
    <row r="13" spans="2:13" x14ac:dyDescent="0.25">
      <c r="B13" t="s">
        <v>5</v>
      </c>
    </row>
    <row r="14" spans="2:13" ht="15.75" thickBot="1" x14ac:dyDescent="0.3"/>
    <row r="15" spans="2:13" x14ac:dyDescent="0.25">
      <c r="B15" s="22" t="s">
        <v>6</v>
      </c>
      <c r="C15" s="23" t="s">
        <v>7</v>
      </c>
      <c r="D15" s="23" t="s">
        <v>8</v>
      </c>
      <c r="E15" s="23" t="s">
        <v>9</v>
      </c>
      <c r="F15" s="23" t="s">
        <v>10</v>
      </c>
      <c r="G15" s="23" t="s">
        <v>11</v>
      </c>
      <c r="H15" s="23" t="s">
        <v>12</v>
      </c>
      <c r="I15" s="23" t="s">
        <v>13</v>
      </c>
    </row>
    <row r="16" spans="2:13" x14ac:dyDescent="0.25">
      <c r="B16" s="24" t="s">
        <v>0</v>
      </c>
      <c r="C16" s="26">
        <v>27</v>
      </c>
      <c r="D16" s="26">
        <v>0</v>
      </c>
      <c r="E16" s="26">
        <v>27</v>
      </c>
      <c r="F16" s="30">
        <v>16.159149669635163</v>
      </c>
      <c r="G16" s="30">
        <v>26.005089688040133</v>
      </c>
      <c r="H16" s="30">
        <v>20.137177157504695</v>
      </c>
      <c r="I16" s="30">
        <v>2.1718200836063728</v>
      </c>
    </row>
    <row r="17" spans="2:9" x14ac:dyDescent="0.25">
      <c r="B17" s="17" t="s">
        <v>1</v>
      </c>
      <c r="C17" s="27">
        <v>27</v>
      </c>
      <c r="D17" s="27">
        <v>0</v>
      </c>
      <c r="E17" s="27">
        <v>27</v>
      </c>
      <c r="F17" s="31">
        <v>32.335791800740267</v>
      </c>
      <c r="G17" s="31">
        <v>72.912123534575883</v>
      </c>
      <c r="H17" s="31">
        <v>48.713799777650458</v>
      </c>
      <c r="I17" s="31">
        <v>10.24206925385692</v>
      </c>
    </row>
    <row r="18" spans="2:9" x14ac:dyDescent="0.25">
      <c r="B18" s="17" t="s">
        <v>2</v>
      </c>
      <c r="C18" s="27">
        <v>27</v>
      </c>
      <c r="D18" s="27">
        <v>0</v>
      </c>
      <c r="E18" s="27">
        <v>27</v>
      </c>
      <c r="F18" s="31">
        <v>5.2768874567363326</v>
      </c>
      <c r="G18" s="31">
        <v>20.708611847208161</v>
      </c>
      <c r="H18" s="31">
        <v>9.1840864636585859</v>
      </c>
      <c r="I18" s="31">
        <v>3.8870161637207392</v>
      </c>
    </row>
    <row r="19" spans="2:9" x14ac:dyDescent="0.25">
      <c r="B19" s="21" t="s">
        <v>67</v>
      </c>
      <c r="C19" s="28">
        <v>27</v>
      </c>
      <c r="D19" s="28">
        <v>0</v>
      </c>
      <c r="E19" s="28">
        <v>27</v>
      </c>
      <c r="F19" s="32">
        <v>33.299999999999997</v>
      </c>
      <c r="G19" s="32">
        <v>44.9</v>
      </c>
      <c r="H19" s="32">
        <v>38.422222222222224</v>
      </c>
      <c r="I19" s="32">
        <v>2.5653509781364496</v>
      </c>
    </row>
    <row r="20" spans="2:9" x14ac:dyDescent="0.25">
      <c r="B20" s="21" t="s">
        <v>68</v>
      </c>
      <c r="C20" s="28">
        <v>27</v>
      </c>
      <c r="D20" s="28">
        <v>0</v>
      </c>
      <c r="E20" s="28">
        <v>27</v>
      </c>
      <c r="F20" s="32">
        <v>19.3</v>
      </c>
      <c r="G20" s="32">
        <v>30.5</v>
      </c>
      <c r="H20" s="32">
        <v>24.759259259259256</v>
      </c>
      <c r="I20" s="32">
        <v>2.7600528505613329</v>
      </c>
    </row>
    <row r="21" spans="2:9" x14ac:dyDescent="0.25">
      <c r="B21" s="21" t="s">
        <v>69</v>
      </c>
      <c r="C21" s="28">
        <v>27</v>
      </c>
      <c r="D21" s="28">
        <v>0</v>
      </c>
      <c r="E21" s="28">
        <v>27</v>
      </c>
      <c r="F21" s="32">
        <v>22.3</v>
      </c>
      <c r="G21" s="32">
        <v>29.8</v>
      </c>
      <c r="H21" s="32">
        <v>25.981481481481481</v>
      </c>
      <c r="I21" s="32">
        <v>1.8663079630932868</v>
      </c>
    </row>
    <row r="22" spans="2:9" x14ac:dyDescent="0.25">
      <c r="B22" s="21" t="s">
        <v>70</v>
      </c>
      <c r="C22" s="28">
        <v>27</v>
      </c>
      <c r="D22" s="28">
        <v>0</v>
      </c>
      <c r="E22" s="28">
        <v>27</v>
      </c>
      <c r="F22" s="32">
        <v>15.1</v>
      </c>
      <c r="G22" s="32">
        <v>22</v>
      </c>
      <c r="H22" s="32">
        <v>18.233333333333334</v>
      </c>
      <c r="I22" s="32">
        <v>1.7793689460462785</v>
      </c>
    </row>
    <row r="23" spans="2:9" x14ac:dyDescent="0.25">
      <c r="B23" s="21" t="s">
        <v>71</v>
      </c>
      <c r="C23" s="28">
        <v>27</v>
      </c>
      <c r="D23" s="28">
        <v>0</v>
      </c>
      <c r="E23" s="28">
        <v>27</v>
      </c>
      <c r="F23" s="32">
        <v>5.6</v>
      </c>
      <c r="G23" s="32">
        <v>7.6</v>
      </c>
      <c r="H23" s="32">
        <v>6.7703703703703706</v>
      </c>
      <c r="I23" s="32">
        <v>0.39692550629791679</v>
      </c>
    </row>
    <row r="24" spans="2:9" x14ac:dyDescent="0.25">
      <c r="B24" s="21" t="s">
        <v>72</v>
      </c>
      <c r="C24" s="28">
        <v>27</v>
      </c>
      <c r="D24" s="28">
        <v>0</v>
      </c>
      <c r="E24" s="28">
        <v>27</v>
      </c>
      <c r="F24" s="32">
        <v>4.7</v>
      </c>
      <c r="G24" s="32">
        <v>6.1</v>
      </c>
      <c r="H24" s="32">
        <v>5.3629629629629632</v>
      </c>
      <c r="I24" s="32">
        <v>0.35534181609797377</v>
      </c>
    </row>
    <row r="25" spans="2:9" ht="15.75" thickBot="1" x14ac:dyDescent="0.3">
      <c r="B25" s="25" t="s">
        <v>73</v>
      </c>
      <c r="C25" s="29">
        <v>27</v>
      </c>
      <c r="D25" s="29">
        <v>0</v>
      </c>
      <c r="E25" s="29">
        <v>27</v>
      </c>
      <c r="F25" s="33">
        <v>8.6999999999999993</v>
      </c>
      <c r="G25" s="33">
        <v>11.2</v>
      </c>
      <c r="H25" s="33">
        <v>9.5555555555555536</v>
      </c>
      <c r="I25" s="33">
        <v>0.47985040403901946</v>
      </c>
    </row>
    <row r="28" spans="2:9" x14ac:dyDescent="0.25">
      <c r="B28" t="s">
        <v>14</v>
      </c>
    </row>
    <row r="29" spans="2:9" ht="15.75" thickBot="1" x14ac:dyDescent="0.3"/>
    <row r="30" spans="2:9" x14ac:dyDescent="0.25">
      <c r="B30" s="22"/>
      <c r="C30" s="23" t="s">
        <v>15</v>
      </c>
      <c r="D30" s="23" t="s">
        <v>16</v>
      </c>
    </row>
    <row r="31" spans="2:9" x14ac:dyDescent="0.25">
      <c r="B31" s="24" t="s">
        <v>17</v>
      </c>
      <c r="C31" s="30">
        <v>2.9999999999999947</v>
      </c>
      <c r="D31" s="30">
        <v>100</v>
      </c>
    </row>
    <row r="32" spans="2:9" x14ac:dyDescent="0.25">
      <c r="B32" s="17" t="s">
        <v>18</v>
      </c>
      <c r="C32" s="31">
        <v>1.8036071842241557</v>
      </c>
      <c r="D32" s="31">
        <v>60.120239474138629</v>
      </c>
    </row>
    <row r="33" spans="2:4" ht="15.75" thickBot="1" x14ac:dyDescent="0.3">
      <c r="B33" s="34" t="s">
        <v>19</v>
      </c>
      <c r="C33" s="35">
        <v>1.196392815775839</v>
      </c>
      <c r="D33" s="35">
        <v>39.879760525861371</v>
      </c>
    </row>
    <row r="36" spans="2:4" x14ac:dyDescent="0.25">
      <c r="B36" t="s">
        <v>20</v>
      </c>
    </row>
    <row r="37" spans="2:4" ht="15.75" thickBot="1" x14ac:dyDescent="0.3"/>
    <row r="38" spans="2:4" x14ac:dyDescent="0.25">
      <c r="B38" s="36" t="s">
        <v>21</v>
      </c>
      <c r="C38" s="37">
        <v>1000</v>
      </c>
    </row>
    <row r="39" spans="2:4" x14ac:dyDescent="0.25">
      <c r="B39" s="17" t="s">
        <v>22</v>
      </c>
      <c r="C39" s="38">
        <v>1.5075376251357286</v>
      </c>
    </row>
    <row r="40" spans="2:4" x14ac:dyDescent="0.25">
      <c r="B40" s="17" t="s">
        <v>23</v>
      </c>
      <c r="C40" s="38" t="s">
        <v>25</v>
      </c>
    </row>
    <row r="41" spans="2:4" ht="15.75" thickBot="1" x14ac:dyDescent="0.3">
      <c r="B41" s="34" t="s">
        <v>24</v>
      </c>
      <c r="C41" s="39">
        <v>0.05</v>
      </c>
    </row>
    <row r="44" spans="2:4" x14ac:dyDescent="0.25">
      <c r="B44" s="40" t="s">
        <v>26</v>
      </c>
    </row>
    <row r="45" spans="2:4" x14ac:dyDescent="0.25">
      <c r="B45" s="40" t="s">
        <v>27</v>
      </c>
    </row>
    <row r="46" spans="2:4" x14ac:dyDescent="0.25">
      <c r="B46" s="40" t="s">
        <v>28</v>
      </c>
    </row>
    <row r="47" spans="2:4" x14ac:dyDescent="0.25">
      <c r="B47" s="40" t="s">
        <v>29</v>
      </c>
    </row>
    <row r="48" spans="2:4" x14ac:dyDescent="0.25">
      <c r="B48" s="40" t="s">
        <v>30</v>
      </c>
    </row>
    <row r="68" spans="2:6" x14ac:dyDescent="0.25">
      <c r="F68" t="s">
        <v>31</v>
      </c>
    </row>
    <row r="71" spans="2:6" x14ac:dyDescent="0.25">
      <c r="B71" t="s">
        <v>32</v>
      </c>
    </row>
    <row r="72" spans="2:6" ht="15.75" thickBot="1" x14ac:dyDescent="0.3"/>
    <row r="73" spans="2:6" x14ac:dyDescent="0.25">
      <c r="B73" s="22"/>
      <c r="C73" s="23" t="s">
        <v>33</v>
      </c>
      <c r="D73" s="23" t="s">
        <v>34</v>
      </c>
      <c r="E73" s="23" t="s">
        <v>35</v>
      </c>
    </row>
    <row r="74" spans="2:6" x14ac:dyDescent="0.25">
      <c r="B74" s="24" t="s">
        <v>36</v>
      </c>
      <c r="C74" s="30">
        <v>1.5659431627954987</v>
      </c>
      <c r="D74" s="30">
        <v>0.12599828595624221</v>
      </c>
      <c r="E74" s="30">
        <v>0.11166573547241457</v>
      </c>
    </row>
    <row r="75" spans="2:6" x14ac:dyDescent="0.25">
      <c r="B75" s="17" t="s">
        <v>37</v>
      </c>
      <c r="C75" s="31">
        <v>86.822850146780112</v>
      </c>
      <c r="D75" s="31">
        <v>6.9859050827878564</v>
      </c>
      <c r="E75" s="31">
        <v>6.1912447704320384</v>
      </c>
    </row>
    <row r="76" spans="2:6" x14ac:dyDescent="0.25">
      <c r="B76" s="17" t="s">
        <v>38</v>
      </c>
      <c r="C76" s="31">
        <v>86.822850146780112</v>
      </c>
      <c r="D76" s="31">
        <v>93.808755229567964</v>
      </c>
      <c r="E76" s="31">
        <v>100</v>
      </c>
    </row>
    <row r="77" spans="2:6" x14ac:dyDescent="0.25">
      <c r="B77" s="24" t="s">
        <v>39</v>
      </c>
      <c r="C77" s="30">
        <v>52.198105426516719</v>
      </c>
      <c r="D77" s="30">
        <v>4.1999428652080812</v>
      </c>
      <c r="E77" s="30">
        <v>3.7221911824138254</v>
      </c>
    </row>
    <row r="78" spans="2:6" ht="15.75" thickBot="1" x14ac:dyDescent="0.3">
      <c r="B78" s="34" t="s">
        <v>40</v>
      </c>
      <c r="C78" s="35">
        <v>52.198105426516719</v>
      </c>
      <c r="D78" s="35">
        <v>56.398048291724798</v>
      </c>
      <c r="E78" s="35">
        <v>60.120239474138621</v>
      </c>
    </row>
    <row r="95" spans="6:6" x14ac:dyDescent="0.25">
      <c r="F95" t="s">
        <v>31</v>
      </c>
    </row>
    <row r="98" spans="2:5" x14ac:dyDescent="0.25">
      <c r="B98" t="s">
        <v>41</v>
      </c>
    </row>
    <row r="99" spans="2:5" ht="15.75" thickBot="1" x14ac:dyDescent="0.3"/>
    <row r="100" spans="2:5" x14ac:dyDescent="0.25">
      <c r="B100" s="22"/>
      <c r="C100" s="23" t="s">
        <v>33</v>
      </c>
      <c r="D100" s="23" t="s">
        <v>34</v>
      </c>
      <c r="E100" s="23" t="s">
        <v>35</v>
      </c>
    </row>
    <row r="101" spans="2:5" x14ac:dyDescent="0.25">
      <c r="B101" s="24" t="s">
        <v>36</v>
      </c>
      <c r="C101" s="30">
        <v>0.76914994718063134</v>
      </c>
      <c r="D101" s="30">
        <v>0.35646475954620688</v>
      </c>
      <c r="E101" s="30">
        <v>7.0778109049000795E-2</v>
      </c>
    </row>
    <row r="102" spans="2:5" x14ac:dyDescent="0.25">
      <c r="B102" s="17" t="s">
        <v>42</v>
      </c>
      <c r="C102" s="31">
        <v>64.289081064219829</v>
      </c>
      <c r="D102" s="31">
        <v>29.794959886569192</v>
      </c>
      <c r="E102" s="31">
        <v>5.9159590492109801</v>
      </c>
    </row>
    <row r="103" spans="2:5" x14ac:dyDescent="0.25">
      <c r="B103" s="17" t="s">
        <v>38</v>
      </c>
      <c r="C103" s="31">
        <v>64.289081064219829</v>
      </c>
      <c r="D103" s="31">
        <v>94.084040950789017</v>
      </c>
      <c r="E103" s="31">
        <v>100</v>
      </c>
    </row>
    <row r="104" spans="2:5" x14ac:dyDescent="0.25">
      <c r="B104" s="24" t="s">
        <v>39</v>
      </c>
      <c r="C104" s="30">
        <v>25.638331572687758</v>
      </c>
      <c r="D104" s="30">
        <v>11.88215865154025</v>
      </c>
      <c r="E104" s="30">
        <v>2.359270301633364</v>
      </c>
    </row>
    <row r="105" spans="2:5" ht="15.75" thickBot="1" x14ac:dyDescent="0.3">
      <c r="B105" s="34" t="s">
        <v>40</v>
      </c>
      <c r="C105" s="35">
        <v>25.638331572687758</v>
      </c>
      <c r="D105" s="35">
        <v>37.520490224228006</v>
      </c>
      <c r="E105" s="35">
        <v>39.879760525861371</v>
      </c>
    </row>
    <row r="122" spans="2:6" x14ac:dyDescent="0.25">
      <c r="F122" t="s">
        <v>31</v>
      </c>
    </row>
    <row r="125" spans="2:6" x14ac:dyDescent="0.25">
      <c r="B125" s="19" t="s">
        <v>43</v>
      </c>
    </row>
    <row r="127" spans="2:6" x14ac:dyDescent="0.25">
      <c r="B127" t="s">
        <v>44</v>
      </c>
    </row>
    <row r="128" spans="2:6" ht="15.75" thickBot="1" x14ac:dyDescent="0.3"/>
    <row r="129" spans="2:5" x14ac:dyDescent="0.25">
      <c r="B129" s="22"/>
      <c r="C129" s="23" t="s">
        <v>33</v>
      </c>
      <c r="D129" s="23" t="s">
        <v>34</v>
      </c>
      <c r="E129" s="23" t="s">
        <v>35</v>
      </c>
    </row>
    <row r="130" spans="2:5" x14ac:dyDescent="0.25">
      <c r="B130" s="24" t="s">
        <v>67</v>
      </c>
      <c r="C130" s="30">
        <v>0.34167820872905375</v>
      </c>
      <c r="D130" s="30">
        <v>-7.174103462320093E-2</v>
      </c>
      <c r="E130" s="30">
        <v>-0.13078376000510883</v>
      </c>
    </row>
    <row r="131" spans="2:5" x14ac:dyDescent="0.25">
      <c r="B131" s="17" t="s">
        <v>68</v>
      </c>
      <c r="C131" s="31">
        <v>0.27543968889391862</v>
      </c>
      <c r="D131" s="31">
        <v>0.35433550087652016</v>
      </c>
      <c r="E131" s="31">
        <v>0.16868333443952205</v>
      </c>
    </row>
    <row r="132" spans="2:5" x14ac:dyDescent="0.25">
      <c r="B132" s="17" t="s">
        <v>69</v>
      </c>
      <c r="C132" s="31">
        <v>0.67946706051615768</v>
      </c>
      <c r="D132" s="31">
        <v>-4.2638615268984964E-2</v>
      </c>
      <c r="E132" s="31">
        <v>-1.2949147424814372E-2</v>
      </c>
    </row>
    <row r="133" spans="2:5" x14ac:dyDescent="0.25">
      <c r="B133" s="17" t="s">
        <v>70</v>
      </c>
      <c r="C133" s="31">
        <v>0.26048466029820727</v>
      </c>
      <c r="D133" s="31">
        <v>-9.1791815698422305E-2</v>
      </c>
      <c r="E133" s="31">
        <v>5.5018909146549264E-2</v>
      </c>
    </row>
    <row r="134" spans="2:5" x14ac:dyDescent="0.25">
      <c r="B134" s="17" t="s">
        <v>71</v>
      </c>
      <c r="C134" s="31">
        <v>-2.1077872027720421E-2</v>
      </c>
      <c r="D134" s="31">
        <v>0.14132557273043725</v>
      </c>
      <c r="E134" s="31">
        <v>-0.20563644348560547</v>
      </c>
    </row>
    <row r="135" spans="2:5" x14ac:dyDescent="0.25">
      <c r="B135" s="17" t="s">
        <v>72</v>
      </c>
      <c r="C135" s="31">
        <v>-0.46640455657197449</v>
      </c>
      <c r="D135" s="31">
        <v>-9.2520992971323379E-2</v>
      </c>
      <c r="E135" s="31">
        <v>-0.22282374968316696</v>
      </c>
    </row>
    <row r="136" spans="2:5" ht="15.75" thickBot="1" x14ac:dyDescent="0.3">
      <c r="B136" s="34" t="s">
        <v>73</v>
      </c>
      <c r="C136" s="35">
        <v>0.40930311520648366</v>
      </c>
      <c r="D136" s="35">
        <v>-0.12881999336129044</v>
      </c>
      <c r="E136" s="35">
        <v>0.2979956898398215</v>
      </c>
    </row>
    <row r="139" spans="2:5" x14ac:dyDescent="0.25">
      <c r="B139" t="s">
        <v>45</v>
      </c>
    </row>
    <row r="140" spans="2:5" ht="15.75" thickBot="1" x14ac:dyDescent="0.3"/>
    <row r="141" spans="2:5" x14ac:dyDescent="0.25">
      <c r="B141" s="22"/>
      <c r="C141" s="23" t="s">
        <v>33</v>
      </c>
      <c r="D141" s="23" t="s">
        <v>34</v>
      </c>
      <c r="E141" s="23" t="s">
        <v>35</v>
      </c>
    </row>
    <row r="142" spans="2:5" x14ac:dyDescent="0.25">
      <c r="B142" s="24" t="s">
        <v>84</v>
      </c>
      <c r="C142" s="30">
        <v>-0.22580538369786674</v>
      </c>
      <c r="D142" s="30">
        <v>-1.4803780328599245</v>
      </c>
      <c r="E142" s="30">
        <v>-0.30530614981132981</v>
      </c>
    </row>
    <row r="143" spans="2:5" x14ac:dyDescent="0.25">
      <c r="B143" s="17" t="s">
        <v>85</v>
      </c>
      <c r="C143" s="31">
        <v>-0.88837833970350266</v>
      </c>
      <c r="D143" s="31">
        <v>0.41375606224165884</v>
      </c>
      <c r="E143" s="31">
        <v>0.59673797880193058</v>
      </c>
    </row>
    <row r="144" spans="2:5" x14ac:dyDescent="0.25">
      <c r="B144" s="17" t="s">
        <v>86</v>
      </c>
      <c r="C144" s="31">
        <v>0.78812751256047608</v>
      </c>
      <c r="D144" s="31">
        <v>-0.67733503135005591</v>
      </c>
      <c r="E144" s="31">
        <v>1.3174960726525606</v>
      </c>
    </row>
    <row r="145" spans="2:5" x14ac:dyDescent="0.25">
      <c r="B145" s="17" t="s">
        <v>87</v>
      </c>
      <c r="C145" s="31">
        <v>0.35408625449463466</v>
      </c>
      <c r="D145" s="31">
        <v>5.9068328152039632E-3</v>
      </c>
      <c r="E145" s="31">
        <v>-2.0737140961521843</v>
      </c>
    </row>
    <row r="146" spans="2:5" x14ac:dyDescent="0.25">
      <c r="B146" s="17" t="s">
        <v>88</v>
      </c>
      <c r="C146" s="31">
        <v>-0.27686775723847129</v>
      </c>
      <c r="D146" s="31">
        <v>-0.39173507233887911</v>
      </c>
      <c r="E146" s="31">
        <v>-0.34134562086805492</v>
      </c>
    </row>
    <row r="147" spans="2:5" x14ac:dyDescent="0.25">
      <c r="B147" s="17" t="s">
        <v>89</v>
      </c>
      <c r="C147" s="31">
        <v>0.60680102385476453</v>
      </c>
      <c r="D147" s="31">
        <v>1.8242318656524454</v>
      </c>
      <c r="E147" s="31">
        <v>1.3160170112212302E-2</v>
      </c>
    </row>
    <row r="148" spans="2:5" x14ac:dyDescent="0.25">
      <c r="B148" s="17" t="s">
        <v>90</v>
      </c>
      <c r="C148" s="31">
        <v>0.61404432087570726</v>
      </c>
      <c r="D148" s="31">
        <v>3.2889927012859963</v>
      </c>
      <c r="E148" s="31">
        <v>1.6094831172812494</v>
      </c>
    </row>
    <row r="149" spans="2:5" x14ac:dyDescent="0.25">
      <c r="B149" s="17" t="s">
        <v>91</v>
      </c>
      <c r="C149" s="31">
        <v>-0.11212484605763345</v>
      </c>
      <c r="D149" s="31">
        <v>-0.85767955083378622</v>
      </c>
      <c r="E149" s="31">
        <v>-0.51578098050209498</v>
      </c>
    </row>
    <row r="150" spans="2:5" x14ac:dyDescent="0.25">
      <c r="B150" s="17" t="s">
        <v>92</v>
      </c>
      <c r="C150" s="31">
        <v>-0.29173623026616513</v>
      </c>
      <c r="D150" s="31">
        <v>-1.8977635072488924E-2</v>
      </c>
      <c r="E150" s="31">
        <v>-0.30000728268452898</v>
      </c>
    </row>
    <row r="151" spans="2:5" x14ac:dyDescent="0.25">
      <c r="B151" s="17" t="s">
        <v>93</v>
      </c>
      <c r="C151" s="31">
        <v>-0.63380055166421967</v>
      </c>
      <c r="D151" s="31">
        <v>-0.61904118930436081</v>
      </c>
      <c r="E151" s="31">
        <v>-0.34575834471882577</v>
      </c>
    </row>
    <row r="152" spans="2:5" x14ac:dyDescent="0.25">
      <c r="B152" s="17" t="s">
        <v>94</v>
      </c>
      <c r="C152" s="31">
        <v>-0.23551471704705054</v>
      </c>
      <c r="D152" s="31">
        <v>-0.65306010958651473</v>
      </c>
      <c r="E152" s="31">
        <v>0.26744831224077892</v>
      </c>
    </row>
    <row r="153" spans="2:5" x14ac:dyDescent="0.25">
      <c r="B153" s="17" t="s">
        <v>95</v>
      </c>
      <c r="C153" s="31">
        <v>5.2202494646817782E-2</v>
      </c>
      <c r="D153" s="31">
        <v>0.78667145722078902</v>
      </c>
      <c r="E153" s="31">
        <v>0.70666338142918184</v>
      </c>
    </row>
    <row r="154" spans="2:5" x14ac:dyDescent="0.25">
      <c r="B154" s="17" t="s">
        <v>96</v>
      </c>
      <c r="C154" s="31">
        <v>-0.7561437357262446</v>
      </c>
      <c r="D154" s="31">
        <v>0.3353810491520296</v>
      </c>
      <c r="E154" s="31">
        <v>0.2750270138029528</v>
      </c>
    </row>
    <row r="155" spans="2:5" x14ac:dyDescent="0.25">
      <c r="B155" s="17" t="s">
        <v>97</v>
      </c>
      <c r="C155" s="31">
        <v>-2.9362332844648734E-2</v>
      </c>
      <c r="D155" s="31">
        <v>-8.9870387625510681E-2</v>
      </c>
      <c r="E155" s="31">
        <v>-0.71139014515460119</v>
      </c>
    </row>
    <row r="156" spans="2:5" x14ac:dyDescent="0.25">
      <c r="B156" s="17" t="s">
        <v>98</v>
      </c>
      <c r="C156" s="31">
        <v>0.23278950463558273</v>
      </c>
      <c r="D156" s="31">
        <v>-1.0351542416066526</v>
      </c>
      <c r="E156" s="31">
        <v>-1.8746756991631861</v>
      </c>
    </row>
    <row r="157" spans="2:5" x14ac:dyDescent="0.25">
      <c r="B157" s="17" t="s">
        <v>99</v>
      </c>
      <c r="C157" s="31">
        <v>1.4323822009370053</v>
      </c>
      <c r="D157" s="31">
        <v>-1.2155686278018005</v>
      </c>
      <c r="E157" s="31">
        <v>-0.99867371713847386</v>
      </c>
    </row>
    <row r="158" spans="2:5" x14ac:dyDescent="0.25">
      <c r="B158" s="17" t="s">
        <v>100</v>
      </c>
      <c r="C158" s="31">
        <v>-0.5709854177597421</v>
      </c>
      <c r="D158" s="31">
        <v>-0.49474811917514616</v>
      </c>
      <c r="E158" s="31">
        <v>-0.17682016178090942</v>
      </c>
    </row>
    <row r="159" spans="2:5" x14ac:dyDescent="0.25">
      <c r="B159" s="17" t="s">
        <v>101</v>
      </c>
      <c r="C159" s="31">
        <v>0.42431134338875132</v>
      </c>
      <c r="D159" s="31">
        <v>0.45202111694989489</v>
      </c>
      <c r="E159" s="31">
        <v>-0.53892833197655066</v>
      </c>
    </row>
    <row r="160" spans="2:5" x14ac:dyDescent="0.25">
      <c r="B160" s="17" t="s">
        <v>102</v>
      </c>
      <c r="C160" s="31">
        <v>1.8696025403031575</v>
      </c>
      <c r="D160" s="31">
        <v>1.3941521828659396</v>
      </c>
      <c r="E160" s="31">
        <v>2.3101386127952308</v>
      </c>
    </row>
    <row r="161" spans="2:5" x14ac:dyDescent="0.25">
      <c r="B161" s="17" t="s">
        <v>103</v>
      </c>
      <c r="C161" s="31">
        <v>0.38607318008597258</v>
      </c>
      <c r="D161" s="31">
        <v>-1.1454780275154852</v>
      </c>
      <c r="E161" s="31">
        <v>-1.4485069133249717</v>
      </c>
    </row>
    <row r="162" spans="2:5" x14ac:dyDescent="0.25">
      <c r="B162" s="17" t="s">
        <v>104</v>
      </c>
      <c r="C162" s="31">
        <v>-0.81537527271270993</v>
      </c>
      <c r="D162" s="31">
        <v>-0.37668626223257828</v>
      </c>
      <c r="E162" s="31">
        <v>6.4046260630441609E-2</v>
      </c>
    </row>
    <row r="163" spans="2:5" x14ac:dyDescent="0.25">
      <c r="B163" s="17" t="s">
        <v>105</v>
      </c>
      <c r="C163" s="31">
        <v>-1.1377565974122816</v>
      </c>
      <c r="D163" s="31">
        <v>0.8790855725491592</v>
      </c>
      <c r="E163" s="31">
        <v>0.15791036442510059</v>
      </c>
    </row>
    <row r="164" spans="2:5" x14ac:dyDescent="0.25">
      <c r="B164" s="17" t="s">
        <v>106</v>
      </c>
      <c r="C164" s="31">
        <v>0.27399512051467573</v>
      </c>
      <c r="D164" s="31">
        <v>-9.4365720166818809E-2</v>
      </c>
      <c r="E164" s="31">
        <v>2.4225722489471715</v>
      </c>
    </row>
    <row r="165" spans="2:5" x14ac:dyDescent="0.25">
      <c r="B165" s="17" t="s">
        <v>107</v>
      </c>
      <c r="C165" s="31">
        <v>6.7634500814700321E-2</v>
      </c>
      <c r="D165" s="31">
        <v>-0.7095225628402867</v>
      </c>
      <c r="E165" s="31">
        <v>-0.25570282748200879</v>
      </c>
    </row>
    <row r="166" spans="2:5" x14ac:dyDescent="0.25">
      <c r="B166" s="17" t="s">
        <v>108</v>
      </c>
      <c r="C166" s="31">
        <v>4.098422627617878E-2</v>
      </c>
      <c r="D166" s="31">
        <v>-8.9008166166840638E-2</v>
      </c>
      <c r="E166" s="31">
        <v>-0.85447561839370312</v>
      </c>
    </row>
    <row r="167" spans="2:5" x14ac:dyDescent="0.25">
      <c r="B167" s="17" t="s">
        <v>109</v>
      </c>
      <c r="C167" s="31">
        <v>-0.45134819834409828</v>
      </c>
      <c r="D167" s="31">
        <v>3.4496661727489698E-2</v>
      </c>
      <c r="E167" s="31">
        <v>0.625507197706346</v>
      </c>
    </row>
    <row r="168" spans="2:5" ht="15.75" thickBot="1" x14ac:dyDescent="0.3">
      <c r="B168" s="34" t="s">
        <v>110</v>
      </c>
      <c r="C168" s="35">
        <v>-0.7178348429137883</v>
      </c>
      <c r="D168" s="35">
        <v>0.53391323401652102</v>
      </c>
      <c r="E168" s="35">
        <v>0.3748951583262336</v>
      </c>
    </row>
    <row r="171" spans="2:5" x14ac:dyDescent="0.25">
      <c r="B171" t="s">
        <v>46</v>
      </c>
    </row>
    <row r="172" spans="2:5" ht="15.75" thickBot="1" x14ac:dyDescent="0.3"/>
    <row r="173" spans="2:5" x14ac:dyDescent="0.25">
      <c r="B173" s="22"/>
      <c r="C173" s="23" t="s">
        <v>33</v>
      </c>
      <c r="D173" s="23" t="s">
        <v>34</v>
      </c>
      <c r="E173" s="23" t="s">
        <v>35</v>
      </c>
    </row>
    <row r="174" spans="2:5" x14ac:dyDescent="0.25">
      <c r="B174" s="24" t="s">
        <v>84</v>
      </c>
      <c r="C174" s="30">
        <v>4.0611993126782042E-3</v>
      </c>
      <c r="D174" s="30">
        <v>8.0039171035964862E-2</v>
      </c>
      <c r="E174" s="30">
        <v>3.0748460514213481E-3</v>
      </c>
    </row>
    <row r="175" spans="2:5" x14ac:dyDescent="0.25">
      <c r="B175" s="17" t="s">
        <v>85</v>
      </c>
      <c r="C175" s="31">
        <v>6.2861051555254593E-2</v>
      </c>
      <c r="D175" s="31">
        <v>6.2523899730684077E-3</v>
      </c>
      <c r="E175" s="31">
        <v>1.174680149669355E-2</v>
      </c>
    </row>
    <row r="176" spans="2:5" x14ac:dyDescent="0.25">
      <c r="B176" s="17" t="s">
        <v>86</v>
      </c>
      <c r="C176" s="31">
        <v>4.9474190436454756E-2</v>
      </c>
      <c r="D176" s="31">
        <v>1.6755770110731122E-2</v>
      </c>
      <c r="E176" s="31">
        <v>5.7259945527454309E-2</v>
      </c>
    </row>
    <row r="177" spans="2:5" x14ac:dyDescent="0.25">
      <c r="B177" s="17" t="s">
        <v>87</v>
      </c>
      <c r="C177" s="31">
        <v>9.9862826792688607E-3</v>
      </c>
      <c r="D177" s="31">
        <v>1.2742853077011095E-6</v>
      </c>
      <c r="E177" s="31">
        <v>0.1418567584372126</v>
      </c>
    </row>
    <row r="178" spans="2:5" x14ac:dyDescent="0.25">
      <c r="B178" s="17" t="s">
        <v>88</v>
      </c>
      <c r="C178" s="31">
        <v>6.1056300333013113E-3</v>
      </c>
      <c r="D178" s="31">
        <v>5.6045691245980135E-3</v>
      </c>
      <c r="E178" s="31">
        <v>3.8436244137229E-3</v>
      </c>
    </row>
    <row r="179" spans="2:5" x14ac:dyDescent="0.25">
      <c r="B179" s="17" t="s">
        <v>89</v>
      </c>
      <c r="C179" s="31">
        <v>2.9327721891224158E-2</v>
      </c>
      <c r="D179" s="31">
        <v>0.12153948544290402</v>
      </c>
      <c r="E179" s="31">
        <v>5.7131454155973603E-6</v>
      </c>
    </row>
    <row r="180" spans="2:5" x14ac:dyDescent="0.25">
      <c r="B180" s="17" t="s">
        <v>90</v>
      </c>
      <c r="C180" s="31">
        <v>3.0032062397876813E-2</v>
      </c>
      <c r="D180" s="31">
        <v>0.3950782645618347</v>
      </c>
      <c r="E180" s="31">
        <v>8.5452568863452497E-2</v>
      </c>
    </row>
    <row r="181" spans="2:5" x14ac:dyDescent="0.25">
      <c r="B181" s="17" t="s">
        <v>91</v>
      </c>
      <c r="C181" s="31">
        <v>1.0013581551059009E-3</v>
      </c>
      <c r="D181" s="31">
        <v>2.6866273345379846E-2</v>
      </c>
      <c r="E181" s="31">
        <v>8.7757232474042855E-3</v>
      </c>
    </row>
    <row r="182" spans="2:5" x14ac:dyDescent="0.25">
      <c r="B182" s="17" t="s">
        <v>92</v>
      </c>
      <c r="C182" s="31">
        <v>6.7790127878650927E-3</v>
      </c>
      <c r="D182" s="31">
        <v>1.3153505184417085E-5</v>
      </c>
      <c r="E182" s="31">
        <v>2.9690387561462426E-3</v>
      </c>
    </row>
    <row r="183" spans="2:5" x14ac:dyDescent="0.25">
      <c r="B183" s="17" t="s">
        <v>93</v>
      </c>
      <c r="C183" s="31">
        <v>3.1995650578032699E-2</v>
      </c>
      <c r="D183" s="31">
        <v>1.3995757578784697E-2</v>
      </c>
      <c r="E183" s="31">
        <v>3.9436431762698496E-3</v>
      </c>
    </row>
    <row r="184" spans="2:5" x14ac:dyDescent="0.25">
      <c r="B184" s="17" t="s">
        <v>94</v>
      </c>
      <c r="C184" s="31">
        <v>4.4179604252577755E-3</v>
      </c>
      <c r="D184" s="31">
        <v>1.5576275918324252E-2</v>
      </c>
      <c r="E184" s="31">
        <v>2.3595652692891852E-3</v>
      </c>
    </row>
    <row r="185" spans="2:5" x14ac:dyDescent="0.25">
      <c r="B185" s="17" t="s">
        <v>95</v>
      </c>
      <c r="C185" s="31">
        <v>2.170542203320127E-4</v>
      </c>
      <c r="D185" s="31">
        <v>2.2601856011989115E-2</v>
      </c>
      <c r="E185" s="31">
        <v>1.6473180092275497E-2</v>
      </c>
    </row>
    <row r="186" spans="2:5" x14ac:dyDescent="0.25">
      <c r="B186" s="17" t="s">
        <v>96</v>
      </c>
      <c r="C186" s="31">
        <v>4.5540147896928097E-2</v>
      </c>
      <c r="D186" s="31">
        <v>4.108037088624005E-3</v>
      </c>
      <c r="E186" s="31">
        <v>2.4951863082264937E-3</v>
      </c>
    </row>
    <row r="187" spans="2:5" x14ac:dyDescent="0.25">
      <c r="B187" s="17" t="s">
        <v>97</v>
      </c>
      <c r="C187" s="31">
        <v>6.8669966313942047E-5</v>
      </c>
      <c r="D187" s="31">
        <v>2.9497862555064519E-4</v>
      </c>
      <c r="E187" s="31">
        <v>1.6694290298775481E-2</v>
      </c>
    </row>
    <row r="188" spans="2:5" x14ac:dyDescent="0.25">
      <c r="B188" s="17" t="s">
        <v>98</v>
      </c>
      <c r="C188" s="31">
        <v>4.3163088412330039E-3</v>
      </c>
      <c r="D188" s="31">
        <v>3.9135190299844629E-2</v>
      </c>
      <c r="E188" s="31">
        <v>0.11593233191611553</v>
      </c>
    </row>
    <row r="189" spans="2:5" x14ac:dyDescent="0.25">
      <c r="B189" s="17" t="s">
        <v>99</v>
      </c>
      <c r="C189" s="31">
        <v>0.16341937718315705</v>
      </c>
      <c r="D189" s="31">
        <v>5.3965509779670726E-2</v>
      </c>
      <c r="E189" s="31">
        <v>3.2900273835491302E-2</v>
      </c>
    </row>
    <row r="190" spans="2:5" x14ac:dyDescent="0.25">
      <c r="B190" s="17" t="s">
        <v>100</v>
      </c>
      <c r="C190" s="31">
        <v>2.5967835637030656E-2</v>
      </c>
      <c r="D190" s="31">
        <v>8.9397551003041302E-3</v>
      </c>
      <c r="E190" s="31">
        <v>1.0313731927764521E-3</v>
      </c>
    </row>
    <row r="191" spans="2:5" x14ac:dyDescent="0.25">
      <c r="B191" s="17" t="s">
        <v>101</v>
      </c>
      <c r="C191" s="31">
        <v>1.4340193247817452E-2</v>
      </c>
      <c r="D191" s="31">
        <v>7.4623354229753662E-3</v>
      </c>
      <c r="E191" s="31">
        <v>9.5810763917995104E-3</v>
      </c>
    </row>
    <row r="192" spans="2:5" x14ac:dyDescent="0.25">
      <c r="B192" s="17" t="s">
        <v>102</v>
      </c>
      <c r="C192" s="31">
        <v>0.27840965905173637</v>
      </c>
      <c r="D192" s="31">
        <v>7.0986813884009695E-2</v>
      </c>
      <c r="E192" s="31">
        <v>0.17604688715613448</v>
      </c>
    </row>
    <row r="193" spans="2:5" x14ac:dyDescent="0.25">
      <c r="B193" s="17" t="s">
        <v>103</v>
      </c>
      <c r="C193" s="31">
        <v>1.1872029998136234E-2</v>
      </c>
      <c r="D193" s="31">
        <v>4.7921548596645068E-2</v>
      </c>
      <c r="E193" s="31">
        <v>6.9213915208547555E-2</v>
      </c>
    </row>
    <row r="194" spans="2:5" x14ac:dyDescent="0.25">
      <c r="B194" s="17" t="s">
        <v>104</v>
      </c>
      <c r="C194" s="31">
        <v>5.2954246543630526E-2</v>
      </c>
      <c r="D194" s="31">
        <v>5.182232354546264E-3</v>
      </c>
      <c r="E194" s="31">
        <v>1.3531309528581542E-4</v>
      </c>
    </row>
    <row r="195" spans="2:5" x14ac:dyDescent="0.25">
      <c r="B195" s="17" t="s">
        <v>105</v>
      </c>
      <c r="C195" s="31">
        <v>0.10310612007716917</v>
      </c>
      <c r="D195" s="31">
        <v>2.8224068857610689E-2</v>
      </c>
      <c r="E195" s="31">
        <v>8.2257128278544005E-4</v>
      </c>
    </row>
    <row r="196" spans="2:5" x14ac:dyDescent="0.25">
      <c r="B196" s="17" t="s">
        <v>106</v>
      </c>
      <c r="C196" s="31">
        <v>5.9795895864294107E-3</v>
      </c>
      <c r="D196" s="31">
        <v>3.2522643246863178E-4</v>
      </c>
      <c r="E196" s="31">
        <v>0.19360017605939178</v>
      </c>
    </row>
    <row r="197" spans="2:5" x14ac:dyDescent="0.25">
      <c r="B197" s="17" t="s">
        <v>107</v>
      </c>
      <c r="C197" s="31">
        <v>3.643529561795989E-4</v>
      </c>
      <c r="D197" s="31">
        <v>1.8386105133723796E-2</v>
      </c>
      <c r="E197" s="31">
        <v>2.1568668353109024E-3</v>
      </c>
    </row>
    <row r="198" spans="2:5" x14ac:dyDescent="0.25">
      <c r="B198" s="17" t="s">
        <v>108</v>
      </c>
      <c r="C198" s="31">
        <v>1.3378862821924317E-4</v>
      </c>
      <c r="D198" s="31">
        <v>2.8934569469644299E-4</v>
      </c>
      <c r="E198" s="31">
        <v>2.4085275707182538E-2</v>
      </c>
    </row>
    <row r="199" spans="2:5" x14ac:dyDescent="0.25">
      <c r="B199" s="17" t="s">
        <v>109</v>
      </c>
      <c r="C199" s="31">
        <v>1.6225913108182704E-2</v>
      </c>
      <c r="D199" s="31">
        <v>4.346217518878048E-5</v>
      </c>
      <c r="E199" s="31">
        <v>1.2906749908945475E-2</v>
      </c>
    </row>
    <row r="200" spans="2:5" ht="15.75" thickBot="1" x14ac:dyDescent="0.3">
      <c r="B200" s="34" t="s">
        <v>110</v>
      </c>
      <c r="C200" s="35">
        <v>4.1042592805184158E-2</v>
      </c>
      <c r="D200" s="35">
        <v>1.0411149660070094E-2</v>
      </c>
      <c r="E200" s="35">
        <v>4.6363043264733362E-3</v>
      </c>
    </row>
    <row r="203" spans="2:5" x14ac:dyDescent="0.25">
      <c r="B203" t="s">
        <v>47</v>
      </c>
    </row>
    <row r="204" spans="2:5" ht="15.75" thickBot="1" x14ac:dyDescent="0.3"/>
    <row r="205" spans="2:5" x14ac:dyDescent="0.25">
      <c r="B205" s="22"/>
      <c r="C205" s="23" t="s">
        <v>33</v>
      </c>
      <c r="D205" s="23" t="s">
        <v>34</v>
      </c>
      <c r="E205" s="23" t="s">
        <v>35</v>
      </c>
    </row>
    <row r="206" spans="2:5" x14ac:dyDescent="0.25">
      <c r="B206" s="24" t="s">
        <v>84</v>
      </c>
      <c r="C206" s="30">
        <v>2.1829710897633324E-2</v>
      </c>
      <c r="D206" s="30">
        <v>0.93826315829927553</v>
      </c>
      <c r="E206" s="30">
        <v>3.9907130803091231E-2</v>
      </c>
    </row>
    <row r="207" spans="2:5" x14ac:dyDescent="0.25">
      <c r="B207" s="17" t="s">
        <v>85</v>
      </c>
      <c r="C207" s="31">
        <v>0.59947759702015957</v>
      </c>
      <c r="D207" s="31">
        <v>0.13003665086138277</v>
      </c>
      <c r="E207" s="31">
        <v>0.27048575211845771</v>
      </c>
    </row>
    <row r="208" spans="2:5" x14ac:dyDescent="0.25">
      <c r="B208" s="17" t="s">
        <v>86</v>
      </c>
      <c r="C208" s="31">
        <v>0.22059870193106437</v>
      </c>
      <c r="D208" s="31">
        <v>0.16293600020833179</v>
      </c>
      <c r="E208" s="31">
        <v>0.61646529786060389</v>
      </c>
    </row>
    <row r="209" spans="2:5" x14ac:dyDescent="0.25">
      <c r="B209" s="17" t="s">
        <v>87</v>
      </c>
      <c r="C209" s="31">
        <v>2.8329307362845103E-2</v>
      </c>
      <c r="D209" s="31">
        <v>7.8836471523822051E-6</v>
      </c>
      <c r="E209" s="31">
        <v>0.97166280899000246</v>
      </c>
    </row>
    <row r="210" spans="2:5" x14ac:dyDescent="0.25">
      <c r="B210" s="17" t="s">
        <v>88</v>
      </c>
      <c r="C210" s="31">
        <v>0.22114642744123603</v>
      </c>
      <c r="D210" s="31">
        <v>0.44271075679696953</v>
      </c>
      <c r="E210" s="31">
        <v>0.33614281576179444</v>
      </c>
    </row>
    <row r="211" spans="2:5" x14ac:dyDescent="0.25">
      <c r="B211" s="17" t="s">
        <v>89</v>
      </c>
      <c r="C211" s="31">
        <v>9.9617776718073245E-2</v>
      </c>
      <c r="D211" s="31">
        <v>0.9003353670628762</v>
      </c>
      <c r="E211" s="31">
        <v>4.6856219050528841E-5</v>
      </c>
    </row>
    <row r="212" spans="2:5" x14ac:dyDescent="0.25">
      <c r="B212" s="17" t="s">
        <v>90</v>
      </c>
      <c r="C212" s="31">
        <v>2.7352306176195381E-2</v>
      </c>
      <c r="D212" s="31">
        <v>0.78473013495998134</v>
      </c>
      <c r="E212" s="31">
        <v>0.18791755886382319</v>
      </c>
    </row>
    <row r="213" spans="2:5" x14ac:dyDescent="0.25">
      <c r="B213" s="17" t="s">
        <v>91</v>
      </c>
      <c r="C213" s="31">
        <v>1.2395760335833303E-2</v>
      </c>
      <c r="D213" s="31">
        <v>0.725303147971889</v>
      </c>
      <c r="E213" s="31">
        <v>0.26230109169227772</v>
      </c>
    </row>
    <row r="214" spans="2:5" x14ac:dyDescent="0.25">
      <c r="B214" s="17" t="s">
        <v>92</v>
      </c>
      <c r="C214" s="31">
        <v>0.4850277652904757</v>
      </c>
      <c r="D214" s="31">
        <v>2.0524380107430811E-3</v>
      </c>
      <c r="E214" s="31">
        <v>0.51291979669878129</v>
      </c>
    </row>
    <row r="215" spans="2:5" x14ac:dyDescent="0.25">
      <c r="B215" s="17" t="s">
        <v>93</v>
      </c>
      <c r="C215" s="31">
        <v>0.44413393375805327</v>
      </c>
      <c r="D215" s="31">
        <v>0.42368961986194259</v>
      </c>
      <c r="E215" s="31">
        <v>0.13217644638000417</v>
      </c>
    </row>
    <row r="216" spans="2:5" x14ac:dyDescent="0.25">
      <c r="B216" s="17" t="s">
        <v>94</v>
      </c>
      <c r="C216" s="31">
        <v>0.10021473657526606</v>
      </c>
      <c r="D216" s="31">
        <v>0.77055173240467434</v>
      </c>
      <c r="E216" s="31">
        <v>0.12923353102005949</v>
      </c>
    </row>
    <row r="217" spans="2:5" x14ac:dyDescent="0.25">
      <c r="B217" s="17" t="s">
        <v>95</v>
      </c>
      <c r="C217" s="31">
        <v>2.431062866786877E-3</v>
      </c>
      <c r="D217" s="31">
        <v>0.55207802486031765</v>
      </c>
      <c r="E217" s="31">
        <v>0.44549091227289539</v>
      </c>
    </row>
    <row r="218" spans="2:5" x14ac:dyDescent="0.25">
      <c r="B218" s="17" t="s">
        <v>96</v>
      </c>
      <c r="C218" s="31">
        <v>0.75243212462663633</v>
      </c>
      <c r="D218" s="31">
        <v>0.14802519775725506</v>
      </c>
      <c r="E218" s="31">
        <v>9.9542677616108688E-2</v>
      </c>
    </row>
    <row r="219" spans="2:5" x14ac:dyDescent="0.25">
      <c r="B219" s="17" t="s">
        <v>97</v>
      </c>
      <c r="C219" s="31">
        <v>1.674023032565841E-3</v>
      </c>
      <c r="D219" s="31">
        <v>1.5682436726939791E-2</v>
      </c>
      <c r="E219" s="31">
        <v>0.98264354024049438</v>
      </c>
    </row>
    <row r="220" spans="2:5" x14ac:dyDescent="0.25">
      <c r="B220" s="17" t="s">
        <v>98</v>
      </c>
      <c r="C220" s="31">
        <v>1.1678721766130717E-2</v>
      </c>
      <c r="D220" s="31">
        <v>0.23092909396397523</v>
      </c>
      <c r="E220" s="31">
        <v>0.75739218426989419</v>
      </c>
    </row>
    <row r="221" spans="2:5" x14ac:dyDescent="0.25">
      <c r="B221" s="17" t="s">
        <v>99</v>
      </c>
      <c r="C221" s="31">
        <v>0.45325072953122547</v>
      </c>
      <c r="D221" s="31">
        <v>0.32642216903140897</v>
      </c>
      <c r="E221" s="31">
        <v>0.22032710143736553</v>
      </c>
    </row>
    <row r="222" spans="2:5" x14ac:dyDescent="0.25">
      <c r="B222" s="17" t="s">
        <v>100</v>
      </c>
      <c r="C222" s="31">
        <v>0.54150983824400667</v>
      </c>
      <c r="D222" s="31">
        <v>0.40655997500195096</v>
      </c>
      <c r="E222" s="31">
        <v>5.1930186754042512E-2</v>
      </c>
    </row>
    <row r="223" spans="2:5" x14ac:dyDescent="0.25">
      <c r="B223" s="17" t="s">
        <v>101</v>
      </c>
      <c r="C223" s="31">
        <v>0.26680240214900741</v>
      </c>
      <c r="D223" s="31">
        <v>0.30278747005823409</v>
      </c>
      <c r="E223" s="31">
        <v>0.43041012779275839</v>
      </c>
    </row>
    <row r="224" spans="2:5" x14ac:dyDescent="0.25">
      <c r="B224" s="17" t="s">
        <v>102</v>
      </c>
      <c r="C224" s="31">
        <v>0.32437582312442786</v>
      </c>
      <c r="D224" s="31">
        <v>0.18037247495219338</v>
      </c>
      <c r="E224" s="31">
        <v>0.49525170192337875</v>
      </c>
    </row>
    <row r="225" spans="2:5" x14ac:dyDescent="0.25">
      <c r="B225" s="17" t="s">
        <v>103</v>
      </c>
      <c r="C225" s="31">
        <v>4.1876388315699828E-2</v>
      </c>
      <c r="D225" s="31">
        <v>0.36864086674759999</v>
      </c>
      <c r="E225" s="31">
        <v>0.58948274493670016</v>
      </c>
    </row>
    <row r="226" spans="2:5" x14ac:dyDescent="0.25">
      <c r="B226" s="17" t="s">
        <v>104</v>
      </c>
      <c r="C226" s="31">
        <v>0.81994471126815083</v>
      </c>
      <c r="D226" s="31">
        <v>0.17499637758008818</v>
      </c>
      <c r="E226" s="31">
        <v>5.0589111517609989E-3</v>
      </c>
    </row>
    <row r="227" spans="2:5" x14ac:dyDescent="0.25">
      <c r="B227" s="17" t="s">
        <v>105</v>
      </c>
      <c r="C227" s="31">
        <v>0.61871686826312189</v>
      </c>
      <c r="D227" s="31">
        <v>0.36936482652034186</v>
      </c>
      <c r="E227" s="31">
        <v>1.19183052165363E-2</v>
      </c>
    </row>
    <row r="228" spans="2:5" x14ac:dyDescent="0.25">
      <c r="B228" s="17" t="s">
        <v>106</v>
      </c>
      <c r="C228" s="31">
        <v>1.2611357808920779E-2</v>
      </c>
      <c r="D228" s="31">
        <v>1.4959073896316257E-3</v>
      </c>
      <c r="E228" s="31">
        <v>0.98589273480144768</v>
      </c>
    </row>
    <row r="229" spans="2:5" x14ac:dyDescent="0.25">
      <c r="B229" s="17" t="s">
        <v>107</v>
      </c>
      <c r="C229" s="31">
        <v>7.9779913554650188E-3</v>
      </c>
      <c r="D229" s="31">
        <v>0.87798966661714484</v>
      </c>
      <c r="E229" s="31">
        <v>0.11403234202739002</v>
      </c>
    </row>
    <row r="230" spans="2:5" x14ac:dyDescent="0.25">
      <c r="B230" s="17" t="s">
        <v>108</v>
      </c>
      <c r="C230" s="31">
        <v>2.2707002779469398E-3</v>
      </c>
      <c r="D230" s="31">
        <v>1.0709915358620845E-2</v>
      </c>
      <c r="E230" s="31">
        <v>0.98701938436343228</v>
      </c>
    </row>
    <row r="231" spans="2:5" x14ac:dyDescent="0.25">
      <c r="B231" s="17" t="s">
        <v>109</v>
      </c>
      <c r="C231" s="31">
        <v>0.34170972329111526</v>
      </c>
      <c r="D231" s="31">
        <v>1.9961264547334262E-3</v>
      </c>
      <c r="E231" s="31">
        <v>0.65629415025415139</v>
      </c>
    </row>
    <row r="232" spans="2:5" ht="15.75" thickBot="1" x14ac:dyDescent="0.3">
      <c r="B232" s="34" t="s">
        <v>110</v>
      </c>
      <c r="C232" s="35">
        <v>0.54765515261552999</v>
      </c>
      <c r="D232" s="35">
        <v>0.30296989769134081</v>
      </c>
      <c r="E232" s="35">
        <v>0.14937494969312917</v>
      </c>
    </row>
    <row r="235" spans="2:5" x14ac:dyDescent="0.25">
      <c r="B235" t="s">
        <v>48</v>
      </c>
    </row>
    <row r="236" spans="2:5" ht="15.75" thickBot="1" x14ac:dyDescent="0.3"/>
    <row r="237" spans="2:5" x14ac:dyDescent="0.25">
      <c r="B237" s="22"/>
      <c r="C237" s="23" t="s">
        <v>33</v>
      </c>
      <c r="D237" s="23" t="s">
        <v>34</v>
      </c>
      <c r="E237" s="23" t="s">
        <v>35</v>
      </c>
    </row>
    <row r="238" spans="2:5" x14ac:dyDescent="0.25">
      <c r="B238" s="24" t="s">
        <v>0</v>
      </c>
      <c r="C238" s="30">
        <v>1.3687713067569767</v>
      </c>
      <c r="D238" s="30">
        <v>-0.362454572837135</v>
      </c>
      <c r="E238" s="30">
        <v>0.28054572602620936</v>
      </c>
    </row>
    <row r="239" spans="2:5" x14ac:dyDescent="0.25">
      <c r="B239" s="17" t="s">
        <v>1</v>
      </c>
      <c r="C239" s="31">
        <v>1.3677721137520318</v>
      </c>
      <c r="D239" s="31">
        <v>3.0422186339672246E-2</v>
      </c>
      <c r="E239" s="31">
        <v>-0.44103288151251119</v>
      </c>
    </row>
    <row r="240" spans="2:5" ht="15.75" thickBot="1" x14ac:dyDescent="0.3">
      <c r="B240" s="34" t="s">
        <v>2</v>
      </c>
      <c r="C240" s="35">
        <v>0.93041732715203951</v>
      </c>
      <c r="D240" s="35">
        <v>0.48849778257975685</v>
      </c>
      <c r="E240" s="35">
        <v>0.23562495040111486</v>
      </c>
    </row>
    <row r="243" spans="2:5" x14ac:dyDescent="0.25">
      <c r="B243" t="s">
        <v>49</v>
      </c>
    </row>
    <row r="244" spans="2:5" ht="15.75" thickBot="1" x14ac:dyDescent="0.3"/>
    <row r="245" spans="2:5" x14ac:dyDescent="0.25">
      <c r="B245" s="22"/>
      <c r="C245" s="23" t="s">
        <v>33</v>
      </c>
      <c r="D245" s="23" t="s">
        <v>34</v>
      </c>
      <c r="E245" s="23" t="s">
        <v>35</v>
      </c>
    </row>
    <row r="246" spans="2:5" x14ac:dyDescent="0.25">
      <c r="B246" s="24" t="s">
        <v>0</v>
      </c>
      <c r="C246" s="30">
        <v>0.40640565620333541</v>
      </c>
      <c r="D246" s="30">
        <v>0.35417384219747866</v>
      </c>
      <c r="E246" s="30">
        <v>0.23942050159918574</v>
      </c>
    </row>
    <row r="247" spans="2:5" x14ac:dyDescent="0.25">
      <c r="B247" s="17" t="s">
        <v>1</v>
      </c>
      <c r="C247" s="31">
        <v>0.4058125264818418</v>
      </c>
      <c r="D247" s="31">
        <v>2.4951126638892828E-3</v>
      </c>
      <c r="E247" s="31">
        <v>0.59169236085426913</v>
      </c>
    </row>
    <row r="248" spans="2:5" ht="15.75" thickBot="1" x14ac:dyDescent="0.3">
      <c r="B248" s="34" t="s">
        <v>2</v>
      </c>
      <c r="C248" s="35">
        <v>0.1877818173148228</v>
      </c>
      <c r="D248" s="35">
        <v>0.64333104513863204</v>
      </c>
      <c r="E248" s="35">
        <v>0.16888713754654508</v>
      </c>
    </row>
    <row r="251" spans="2:5" x14ac:dyDescent="0.25">
      <c r="B251" t="s">
        <v>50</v>
      </c>
    </row>
    <row r="252" spans="2:5" ht="15.75" thickBot="1" x14ac:dyDescent="0.3"/>
    <row r="253" spans="2:5" x14ac:dyDescent="0.25">
      <c r="B253" s="22"/>
      <c r="C253" s="23" t="s">
        <v>33</v>
      </c>
      <c r="D253" s="23" t="s">
        <v>34</v>
      </c>
      <c r="E253" s="23" t="s">
        <v>35</v>
      </c>
    </row>
    <row r="254" spans="2:5" x14ac:dyDescent="0.25">
      <c r="B254" s="24" t="s">
        <v>0</v>
      </c>
      <c r="C254" s="30">
        <v>0.89917556204100968</v>
      </c>
      <c r="D254" s="30">
        <v>6.3050694759770584E-2</v>
      </c>
      <c r="E254" s="30">
        <v>3.777374319921975E-2</v>
      </c>
    </row>
    <row r="255" spans="2:5" x14ac:dyDescent="0.25">
      <c r="B255" s="17" t="s">
        <v>1</v>
      </c>
      <c r="C255" s="31">
        <v>0.90541472240098575</v>
      </c>
      <c r="D255" s="31">
        <v>4.4792046581601226E-4</v>
      </c>
      <c r="E255" s="31">
        <v>9.4137357133198096E-2</v>
      </c>
    </row>
    <row r="256" spans="2:5" ht="15.75" thickBot="1" x14ac:dyDescent="0.3">
      <c r="B256" s="34" t="s">
        <v>2</v>
      </c>
      <c r="C256" s="35">
        <v>0.74638497378501933</v>
      </c>
      <c r="D256" s="35">
        <v>0.20574652160195014</v>
      </c>
      <c r="E256" s="35">
        <v>4.7868504613030514E-2</v>
      </c>
    </row>
    <row r="259" spans="2:5" x14ac:dyDescent="0.25">
      <c r="B259" t="s">
        <v>51</v>
      </c>
    </row>
    <row r="260" spans="2:5" ht="15.75" thickBot="1" x14ac:dyDescent="0.3"/>
    <row r="261" spans="2:5" x14ac:dyDescent="0.25">
      <c r="B261" s="22"/>
      <c r="C261" s="23" t="s">
        <v>33</v>
      </c>
      <c r="D261" s="23" t="s">
        <v>34</v>
      </c>
      <c r="E261" s="23" t="s">
        <v>35</v>
      </c>
    </row>
    <row r="262" spans="2:5" x14ac:dyDescent="0.25">
      <c r="B262" s="24" t="s">
        <v>67</v>
      </c>
      <c r="C262" s="30">
        <v>0.68295236151813477</v>
      </c>
      <c r="D262" s="30">
        <v>1.7658144696746078E-2</v>
      </c>
      <c r="E262" s="30">
        <v>-0.21017878003933627</v>
      </c>
    </row>
    <row r="263" spans="2:5" x14ac:dyDescent="0.25">
      <c r="B263" s="17" t="s">
        <v>68</v>
      </c>
      <c r="C263" s="31">
        <v>0.46161749857290202</v>
      </c>
      <c r="D263" s="31">
        <v>0.40686306575023051</v>
      </c>
      <c r="E263" s="31">
        <v>2.8041660942671794E-2</v>
      </c>
    </row>
    <row r="264" spans="2:5" x14ac:dyDescent="0.25">
      <c r="B264" s="17" t="s">
        <v>69</v>
      </c>
      <c r="C264" s="31">
        <v>0.75091577166313161</v>
      </c>
      <c r="D264" s="31">
        <v>-7.2485077355797886E-2</v>
      </c>
      <c r="E264" s="31">
        <v>-0.10406278132861957</v>
      </c>
    </row>
    <row r="265" spans="2:5" x14ac:dyDescent="0.25">
      <c r="B265" s="17" t="s">
        <v>70</v>
      </c>
      <c r="C265" s="31">
        <v>0.43446929460162537</v>
      </c>
      <c r="D265" s="31">
        <v>-8.7682611088964732E-2</v>
      </c>
      <c r="E265" s="31">
        <v>-0.10503294452438371</v>
      </c>
    </row>
    <row r="266" spans="2:5" x14ac:dyDescent="0.25">
      <c r="B266" s="17" t="s">
        <v>71</v>
      </c>
      <c r="C266" s="31">
        <v>0.49179213012110778</v>
      </c>
      <c r="D266" s="31">
        <v>0.10276190101348008</v>
      </c>
      <c r="E266" s="31">
        <v>-0.32386612272564635</v>
      </c>
    </row>
    <row r="267" spans="2:5" x14ac:dyDescent="0.25">
      <c r="B267" s="17" t="s">
        <v>72</v>
      </c>
      <c r="C267" s="31">
        <v>0.36875642047822604</v>
      </c>
      <c r="D267" s="31">
        <v>-8.0386177806225437E-2</v>
      </c>
      <c r="E267" s="31">
        <v>-0.2321848119726953</v>
      </c>
    </row>
    <row r="268" spans="2:5" ht="15.75" thickBot="1" x14ac:dyDescent="0.3">
      <c r="B268" s="34" t="s">
        <v>73</v>
      </c>
      <c r="C268" s="35">
        <v>0.60594723444862142</v>
      </c>
      <c r="D268" s="35">
        <v>-0.19871561268387111</v>
      </c>
      <c r="E268" s="35">
        <v>0.11492207368150632</v>
      </c>
    </row>
    <row r="288" spans="6:6" x14ac:dyDescent="0.25">
      <c r="F288" t="s">
        <v>31</v>
      </c>
    </row>
    <row r="291" spans="2:5" x14ac:dyDescent="0.25">
      <c r="B291" s="19" t="s">
        <v>52</v>
      </c>
    </row>
    <row r="293" spans="2:5" x14ac:dyDescent="0.25">
      <c r="B293" t="s">
        <v>45</v>
      </c>
    </row>
    <row r="294" spans="2:5" ht="15.75" thickBot="1" x14ac:dyDescent="0.3"/>
    <row r="295" spans="2:5" x14ac:dyDescent="0.25">
      <c r="B295" s="22"/>
      <c r="C295" s="23" t="s">
        <v>33</v>
      </c>
      <c r="D295" s="23" t="s">
        <v>34</v>
      </c>
      <c r="E295" s="23" t="s">
        <v>35</v>
      </c>
    </row>
    <row r="296" spans="2:5" x14ac:dyDescent="0.25">
      <c r="B296" s="24" t="s">
        <v>84</v>
      </c>
      <c r="C296" s="30">
        <v>-0.15766043855668541</v>
      </c>
      <c r="D296" s="30">
        <v>-0.29271793450545691</v>
      </c>
      <c r="E296" s="30">
        <v>-0.38877754092971012</v>
      </c>
    </row>
    <row r="297" spans="2:5" x14ac:dyDescent="0.25">
      <c r="B297" s="17" t="s">
        <v>85</v>
      </c>
      <c r="C297" s="31">
        <v>0.16750998584055357</v>
      </c>
      <c r="D297" s="31">
        <v>-0.36856670291933641</v>
      </c>
      <c r="E297" s="31">
        <v>0.47250935801095356</v>
      </c>
    </row>
    <row r="298" spans="2:5" x14ac:dyDescent="0.25">
      <c r="B298" s="17" t="s">
        <v>86</v>
      </c>
      <c r="C298" s="31">
        <v>0.34506791411119497</v>
      </c>
      <c r="D298" s="31">
        <v>-0.23203725065406272</v>
      </c>
      <c r="E298" s="31">
        <v>-1.6130416486670793</v>
      </c>
    </row>
    <row r="299" spans="2:5" x14ac:dyDescent="0.25">
      <c r="B299" s="17" t="s">
        <v>87</v>
      </c>
      <c r="C299" s="31">
        <v>-0.33024176637284525</v>
      </c>
      <c r="D299" s="31">
        <v>-0.18476204340887781</v>
      </c>
      <c r="E299" s="31">
        <v>-9.9575527738432798E-2</v>
      </c>
    </row>
    <row r="300" spans="2:5" x14ac:dyDescent="0.25">
      <c r="B300" s="17" t="s">
        <v>88</v>
      </c>
      <c r="C300" s="31">
        <v>-0.53890831809667727</v>
      </c>
      <c r="D300" s="31">
        <v>-9.5637973718074476E-2</v>
      </c>
      <c r="E300" s="31">
        <v>-0.61601885562918568</v>
      </c>
    </row>
    <row r="301" spans="2:5" x14ac:dyDescent="0.25">
      <c r="B301" s="17" t="s">
        <v>89</v>
      </c>
      <c r="C301" s="31">
        <v>0.57750305312011341</v>
      </c>
      <c r="D301" s="31">
        <v>0.51323392296094472</v>
      </c>
      <c r="E301" s="31">
        <v>0.70268748939682213</v>
      </c>
    </row>
    <row r="302" spans="2:5" x14ac:dyDescent="0.25">
      <c r="B302" s="17" t="s">
        <v>90</v>
      </c>
      <c r="C302" s="31">
        <v>1.3443680011751573</v>
      </c>
      <c r="D302" s="31">
        <v>0.64890116886752414</v>
      </c>
      <c r="E302" s="31">
        <v>8.7975729201598504E-2</v>
      </c>
    </row>
    <row r="303" spans="2:5" x14ac:dyDescent="0.25">
      <c r="B303" s="17" t="s">
        <v>91</v>
      </c>
      <c r="C303" s="31">
        <v>-0.40218872433226671</v>
      </c>
      <c r="D303" s="31">
        <v>-0.22234938965147774</v>
      </c>
      <c r="E303" s="31">
        <v>-9.0489169954537929E-2</v>
      </c>
    </row>
    <row r="304" spans="2:5" x14ac:dyDescent="0.25">
      <c r="B304" s="17" t="s">
        <v>92</v>
      </c>
      <c r="C304" s="31">
        <v>-0.61000253329960996</v>
      </c>
      <c r="D304" s="31">
        <v>0.4708927730367381</v>
      </c>
      <c r="E304" s="31">
        <v>0.56496822240934552</v>
      </c>
    </row>
    <row r="305" spans="2:5" x14ac:dyDescent="0.25">
      <c r="B305" s="17" t="s">
        <v>93</v>
      </c>
      <c r="C305" s="31">
        <v>-0.95094106197511119</v>
      </c>
      <c r="D305" s="31">
        <v>0.37591728373585392</v>
      </c>
      <c r="E305" s="31">
        <v>0.50899765345550396</v>
      </c>
    </row>
    <row r="306" spans="2:5" x14ac:dyDescent="0.25">
      <c r="B306" s="17" t="s">
        <v>94</v>
      </c>
      <c r="C306" s="31">
        <v>-4.0184169030134172E-2</v>
      </c>
      <c r="D306" s="31">
        <v>-0.28819710887015837</v>
      </c>
      <c r="E306" s="31">
        <v>-0.47237005893585565</v>
      </c>
    </row>
    <row r="307" spans="2:5" x14ac:dyDescent="0.25">
      <c r="B307" s="17" t="s">
        <v>95</v>
      </c>
      <c r="C307" s="31">
        <v>1.0853529254616629E-2</v>
      </c>
      <c r="D307" s="31">
        <v>0.27709312975506922</v>
      </c>
      <c r="E307" s="31">
        <v>-0.43906095189697103</v>
      </c>
    </row>
    <row r="308" spans="2:5" x14ac:dyDescent="0.25">
      <c r="B308" s="17" t="s">
        <v>96</v>
      </c>
      <c r="C308" s="31">
        <v>-0.13445149900059425</v>
      </c>
      <c r="D308" s="31">
        <v>-7.9211036383485492E-2</v>
      </c>
      <c r="E308" s="31">
        <v>0.4699392884695594</v>
      </c>
    </row>
    <row r="309" spans="2:5" x14ac:dyDescent="0.25">
      <c r="B309" s="17" t="s">
        <v>97</v>
      </c>
      <c r="C309" s="31">
        <v>-0.84439493026381185</v>
      </c>
      <c r="D309" s="31">
        <v>0.51245222289429404</v>
      </c>
      <c r="E309" s="31">
        <v>0.28631046715654968</v>
      </c>
    </row>
    <row r="310" spans="2:5" x14ac:dyDescent="0.25">
      <c r="B310" s="17" t="s">
        <v>98</v>
      </c>
      <c r="C310" s="31">
        <v>-0.46206525304019946</v>
      </c>
      <c r="D310" s="31">
        <v>-0.59246572858757951</v>
      </c>
      <c r="E310" s="31">
        <v>0.9238675947610907</v>
      </c>
    </row>
    <row r="311" spans="2:5" x14ac:dyDescent="0.25">
      <c r="B311" s="17" t="s">
        <v>99</v>
      </c>
      <c r="C311" s="31">
        <v>1.1481830170024374</v>
      </c>
      <c r="D311" s="31">
        <v>-1.2738898848221898</v>
      </c>
      <c r="E311" s="31">
        <v>0.16118255736641587</v>
      </c>
    </row>
    <row r="312" spans="2:5" x14ac:dyDescent="0.25">
      <c r="B312" s="17" t="s">
        <v>100</v>
      </c>
      <c r="C312" s="31">
        <v>-0.9281024405203584</v>
      </c>
      <c r="D312" s="31">
        <v>0.50479664067622843</v>
      </c>
      <c r="E312" s="31">
        <v>-0.58387852701508025</v>
      </c>
    </row>
    <row r="313" spans="2:5" x14ac:dyDescent="0.25">
      <c r="B313" s="17" t="s">
        <v>101</v>
      </c>
      <c r="C313" s="31">
        <v>3.5593063825967289E-2</v>
      </c>
      <c r="D313" s="31">
        <v>-0.15691373842740536</v>
      </c>
      <c r="E313" s="31">
        <v>0.67880922553155754</v>
      </c>
    </row>
    <row r="314" spans="2:5" x14ac:dyDescent="0.25">
      <c r="B314" s="17" t="s">
        <v>102</v>
      </c>
      <c r="C314" s="31">
        <v>0.62704794558717725</v>
      </c>
      <c r="D314" s="31">
        <v>0.55702854296601323</v>
      </c>
      <c r="E314" s="31">
        <v>0.50138519402537918</v>
      </c>
    </row>
    <row r="315" spans="2:5" x14ac:dyDescent="0.25">
      <c r="B315" s="17" t="s">
        <v>103</v>
      </c>
      <c r="C315" s="31">
        <v>-0.30121271121339122</v>
      </c>
      <c r="D315" s="31">
        <v>-0.98512500633668387</v>
      </c>
      <c r="E315" s="31">
        <v>-7.3510478175939295E-2</v>
      </c>
    </row>
    <row r="316" spans="2:5" x14ac:dyDescent="0.25">
      <c r="B316" s="17" t="s">
        <v>104</v>
      </c>
      <c r="C316" s="31">
        <v>-0.31911828447264118</v>
      </c>
      <c r="D316" s="31">
        <v>3.0398349685635293E-2</v>
      </c>
      <c r="E316" s="31">
        <v>-0.67100095899307366</v>
      </c>
    </row>
    <row r="317" spans="2:5" x14ac:dyDescent="0.25">
      <c r="B317" s="17" t="s">
        <v>105</v>
      </c>
      <c r="C317" s="31">
        <v>0.13248500004923869</v>
      </c>
      <c r="D317" s="31">
        <v>0.68476346695265267</v>
      </c>
      <c r="E317" s="31">
        <v>0.65305464562362059</v>
      </c>
    </row>
    <row r="318" spans="2:5" x14ac:dyDescent="0.25">
      <c r="B318" s="17" t="s">
        <v>106</v>
      </c>
      <c r="C318" s="31">
        <v>0.61967134003907276</v>
      </c>
      <c r="D318" s="31">
        <v>0.97475562881054822</v>
      </c>
      <c r="E318" s="31">
        <v>-0.7499527176206251</v>
      </c>
    </row>
    <row r="319" spans="2:5" x14ac:dyDescent="0.25">
      <c r="B319" s="17" t="s">
        <v>107</v>
      </c>
      <c r="C319" s="31">
        <v>-0.15482675537544974</v>
      </c>
      <c r="D319" s="31">
        <v>-0.57286885726643633</v>
      </c>
      <c r="E319" s="31">
        <v>-0.33856925628938833</v>
      </c>
    </row>
    <row r="320" spans="2:5" x14ac:dyDescent="0.25">
      <c r="B320" s="17" t="s">
        <v>108</v>
      </c>
      <c r="C320" s="31">
        <v>0.32149609641829979</v>
      </c>
      <c r="D320" s="31">
        <v>-1.1301404644466113</v>
      </c>
      <c r="E320" s="31">
        <v>0.34661651966770507</v>
      </c>
    </row>
    <row r="321" spans="2:5" x14ac:dyDescent="0.25">
      <c r="B321" s="17" t="s">
        <v>109</v>
      </c>
      <c r="C321" s="31">
        <v>0.62571541696434885</v>
      </c>
      <c r="D321" s="31">
        <v>0.44570079839121746</v>
      </c>
      <c r="E321" s="31">
        <v>-4.2983787853721851E-3</v>
      </c>
    </row>
    <row r="322" spans="2:5" ht="15.75" thickBot="1" x14ac:dyDescent="0.3">
      <c r="B322" s="34" t="s">
        <v>110</v>
      </c>
      <c r="C322" s="35">
        <v>0.21880452216155638</v>
      </c>
      <c r="D322" s="35">
        <v>0.47894919126509922</v>
      </c>
      <c r="E322" s="35">
        <v>-0.21775987444475195</v>
      </c>
    </row>
    <row r="325" spans="2:5" x14ac:dyDescent="0.25">
      <c r="B325" t="s">
        <v>46</v>
      </c>
    </row>
    <row r="326" spans="2:5" ht="15.75" thickBot="1" x14ac:dyDescent="0.3"/>
    <row r="327" spans="2:5" x14ac:dyDescent="0.25">
      <c r="B327" s="22"/>
      <c r="C327" s="23" t="s">
        <v>33</v>
      </c>
      <c r="D327" s="23" t="s">
        <v>34</v>
      </c>
      <c r="E327" s="23" t="s">
        <v>35</v>
      </c>
    </row>
    <row r="328" spans="2:5" x14ac:dyDescent="0.25">
      <c r="B328" s="24" t="s">
        <v>84</v>
      </c>
      <c r="C328" s="30">
        <v>2.814479950499564E-3</v>
      </c>
      <c r="D328" s="30">
        <v>9.7017786688293056E-3</v>
      </c>
      <c r="E328" s="30">
        <v>1.7114138235742139E-2</v>
      </c>
    </row>
    <row r="329" spans="2:5" x14ac:dyDescent="0.25">
      <c r="B329" s="17" t="s">
        <v>85</v>
      </c>
      <c r="C329" s="31">
        <v>3.1771235409331637E-3</v>
      </c>
      <c r="D329" s="31">
        <v>1.5381011392500685E-2</v>
      </c>
      <c r="E329" s="31">
        <v>2.5279793779193989E-2</v>
      </c>
    </row>
    <row r="330" spans="2:5" x14ac:dyDescent="0.25">
      <c r="B330" s="17" t="s">
        <v>86</v>
      </c>
      <c r="C330" s="31">
        <v>1.3482233854748824E-2</v>
      </c>
      <c r="D330" s="31">
        <v>6.0963251276846394E-3</v>
      </c>
      <c r="E330" s="31">
        <v>0.29460754199705302</v>
      </c>
    </row>
    <row r="331" spans="2:5" x14ac:dyDescent="0.25">
      <c r="B331" s="17" t="s">
        <v>87</v>
      </c>
      <c r="C331" s="31">
        <v>1.2348570789870447E-2</v>
      </c>
      <c r="D331" s="31">
        <v>3.8652555477102549E-3</v>
      </c>
      <c r="E331" s="31">
        <v>1.1226850312705621E-3</v>
      </c>
    </row>
    <row r="332" spans="2:5" x14ac:dyDescent="0.25">
      <c r="B332" s="17" t="s">
        <v>88</v>
      </c>
      <c r="C332" s="31">
        <v>3.2883835931411955E-2</v>
      </c>
      <c r="D332" s="31">
        <v>1.0356510049736175E-3</v>
      </c>
      <c r="E332" s="31">
        <v>4.2967561761947382E-2</v>
      </c>
    </row>
    <row r="333" spans="2:5" x14ac:dyDescent="0.25">
      <c r="B333" s="17" t="s">
        <v>89</v>
      </c>
      <c r="C333" s="31">
        <v>3.7762546043858466E-2</v>
      </c>
      <c r="D333" s="31">
        <v>2.9825202885888774E-2</v>
      </c>
      <c r="E333" s="31">
        <v>5.5908410024705923E-2</v>
      </c>
    </row>
    <row r="334" spans="2:5" x14ac:dyDescent="0.25">
      <c r="B334" s="17" t="s">
        <v>90</v>
      </c>
      <c r="C334" s="31">
        <v>0.20463929559894839</v>
      </c>
      <c r="D334" s="31">
        <v>4.7677097843877261E-2</v>
      </c>
      <c r="E334" s="31">
        <v>8.7635173163051153E-4</v>
      </c>
    </row>
    <row r="335" spans="2:5" x14ac:dyDescent="0.25">
      <c r="B335" s="17" t="s">
        <v>91</v>
      </c>
      <c r="C335" s="31">
        <v>1.8315234348874807E-2</v>
      </c>
      <c r="D335" s="31">
        <v>5.597892858136339E-3</v>
      </c>
      <c r="E335" s="31">
        <v>9.2714125789796886E-4</v>
      </c>
    </row>
    <row r="336" spans="2:5" x14ac:dyDescent="0.25">
      <c r="B336" s="17" t="s">
        <v>92</v>
      </c>
      <c r="C336" s="31">
        <v>4.2132378385677294E-2</v>
      </c>
      <c r="D336" s="31">
        <v>2.5107111373864229E-2</v>
      </c>
      <c r="E336" s="31">
        <v>3.6141047879740804E-2</v>
      </c>
    </row>
    <row r="337" spans="2:5" x14ac:dyDescent="0.25">
      <c r="B337" s="17" t="s">
        <v>93</v>
      </c>
      <c r="C337" s="31">
        <v>0.10239055574954065</v>
      </c>
      <c r="D337" s="31">
        <v>1.6000637511610894E-2</v>
      </c>
      <c r="E337" s="31">
        <v>2.9334876152611634E-2</v>
      </c>
    </row>
    <row r="338" spans="2:5" x14ac:dyDescent="0.25">
      <c r="B338" s="17" t="s">
        <v>94</v>
      </c>
      <c r="C338" s="31">
        <v>1.8283640885238307E-4</v>
      </c>
      <c r="D338" s="31">
        <v>9.4044183055029158E-3</v>
      </c>
      <c r="E338" s="31">
        <v>2.5264890655020689E-2</v>
      </c>
    </row>
    <row r="339" spans="2:5" x14ac:dyDescent="0.25">
      <c r="B339" s="17" t="s">
        <v>95</v>
      </c>
      <c r="C339" s="31">
        <v>1.3338121249403652E-5</v>
      </c>
      <c r="D339" s="31">
        <v>8.6936912943595315E-3</v>
      </c>
      <c r="E339" s="31">
        <v>2.1827416117622761E-2</v>
      </c>
    </row>
    <row r="340" spans="2:5" x14ac:dyDescent="0.25">
      <c r="B340" s="17" t="s">
        <v>96</v>
      </c>
      <c r="C340" s="31">
        <v>2.0468404723715215E-3</v>
      </c>
      <c r="D340" s="31">
        <v>7.1043457583500958E-4</v>
      </c>
      <c r="E340" s="31">
        <v>2.5005538328066172E-2</v>
      </c>
    </row>
    <row r="341" spans="2:5" x14ac:dyDescent="0.25">
      <c r="B341" s="17" t="s">
        <v>97</v>
      </c>
      <c r="C341" s="31">
        <v>8.0731669374522724E-2</v>
      </c>
      <c r="D341" s="31">
        <v>2.9734419299159816E-2</v>
      </c>
      <c r="E341" s="31">
        <v>9.2816919348367218E-3</v>
      </c>
    </row>
    <row r="342" spans="2:5" x14ac:dyDescent="0.25">
      <c r="B342" s="17" t="s">
        <v>98</v>
      </c>
      <c r="C342" s="31">
        <v>2.4174601339254389E-2</v>
      </c>
      <c r="D342" s="31">
        <v>3.9744694728896114E-2</v>
      </c>
      <c r="E342" s="31">
        <v>9.6643392588202245E-2</v>
      </c>
    </row>
    <row r="343" spans="2:5" x14ac:dyDescent="0.25">
      <c r="B343" s="17" t="s">
        <v>99</v>
      </c>
      <c r="C343" s="31">
        <v>0.14927082611114284</v>
      </c>
      <c r="D343" s="31">
        <v>0.18374540063005951</v>
      </c>
      <c r="E343" s="31">
        <v>2.9416349912993163E-3</v>
      </c>
    </row>
    <row r="344" spans="2:5" x14ac:dyDescent="0.25">
      <c r="B344" s="17" t="s">
        <v>100</v>
      </c>
      <c r="C344" s="31">
        <v>9.7531415664110485E-2</v>
      </c>
      <c r="D344" s="31">
        <v>2.8852643577515307E-2</v>
      </c>
      <c r="E344" s="31">
        <v>3.860092448937065E-2</v>
      </c>
    </row>
    <row r="345" spans="2:5" x14ac:dyDescent="0.25">
      <c r="B345" s="17" t="s">
        <v>101</v>
      </c>
      <c r="C345" s="31">
        <v>1.4344434951239023E-4</v>
      </c>
      <c r="D345" s="31">
        <v>2.7878836032730714E-3</v>
      </c>
      <c r="E345" s="31">
        <v>5.2173283634019116E-2</v>
      </c>
    </row>
    <row r="346" spans="2:5" x14ac:dyDescent="0.25">
      <c r="B346" s="17" t="s">
        <v>102</v>
      </c>
      <c r="C346" s="31">
        <v>4.4519901751889676E-2</v>
      </c>
      <c r="D346" s="31">
        <v>3.5132382134781585E-2</v>
      </c>
      <c r="E346" s="31">
        <v>2.8463985448961931E-2</v>
      </c>
    </row>
    <row r="347" spans="2:5" x14ac:dyDescent="0.25">
      <c r="B347" s="17" t="s">
        <v>103</v>
      </c>
      <c r="C347" s="31">
        <v>1.0273047331074993E-2</v>
      </c>
      <c r="D347" s="31">
        <v>0.10988423405007375</v>
      </c>
      <c r="E347" s="31">
        <v>6.1185877691252407E-4</v>
      </c>
    </row>
    <row r="348" spans="2:5" x14ac:dyDescent="0.25">
      <c r="B348" s="17" t="s">
        <v>104</v>
      </c>
      <c r="C348" s="31">
        <v>1.1530710695873282E-2</v>
      </c>
      <c r="D348" s="31">
        <v>1.0462915352851682E-4</v>
      </c>
      <c r="E348" s="31">
        <v>5.0979900133644673E-2</v>
      </c>
    </row>
    <row r="349" spans="2:5" x14ac:dyDescent="0.25">
      <c r="B349" s="17" t="s">
        <v>105</v>
      </c>
      <c r="C349" s="31">
        <v>1.9874038149025244E-3</v>
      </c>
      <c r="D349" s="31">
        <v>5.3092584001086136E-2</v>
      </c>
      <c r="E349" s="31">
        <v>4.8289392865764821E-2</v>
      </c>
    </row>
    <row r="350" spans="2:5" x14ac:dyDescent="0.25">
      <c r="B350" s="17" t="s">
        <v>106</v>
      </c>
      <c r="C350" s="31">
        <v>4.3478596791477711E-2</v>
      </c>
      <c r="D350" s="31">
        <v>0.10758313662232442</v>
      </c>
      <c r="E350" s="31">
        <v>6.3682552910925158E-2</v>
      </c>
    </row>
    <row r="351" spans="2:5" x14ac:dyDescent="0.25">
      <c r="B351" s="17" t="s">
        <v>107</v>
      </c>
      <c r="C351" s="31">
        <v>2.7142179847150223E-3</v>
      </c>
      <c r="D351" s="31">
        <v>3.7158923638543416E-2</v>
      </c>
      <c r="E351" s="31">
        <v>1.2979194414263071E-2</v>
      </c>
    </row>
    <row r="352" spans="2:5" x14ac:dyDescent="0.25">
      <c r="B352" s="17" t="s">
        <v>108</v>
      </c>
      <c r="C352" s="31">
        <v>1.1703185987097572E-2</v>
      </c>
      <c r="D352" s="31">
        <v>0.14461640081868019</v>
      </c>
      <c r="E352" s="31">
        <v>1.3603517296829487E-2</v>
      </c>
    </row>
    <row r="353" spans="2:5" x14ac:dyDescent="0.25">
      <c r="B353" s="17" t="s">
        <v>109</v>
      </c>
      <c r="C353" s="31">
        <v>4.4330885873459902E-2</v>
      </c>
      <c r="D353" s="31">
        <v>2.2492592892085952E-2</v>
      </c>
      <c r="E353" s="31">
        <v>2.0920018626160812E-6</v>
      </c>
    </row>
    <row r="354" spans="2:5" ht="15.75" thickBot="1" x14ac:dyDescent="0.3">
      <c r="B354" s="34" t="s">
        <v>110</v>
      </c>
      <c r="C354" s="35">
        <v>5.420823734129606E-3</v>
      </c>
      <c r="D354" s="35">
        <v>2.5973566459218618E-2</v>
      </c>
      <c r="E354" s="35">
        <v>5.3691855606039099E-3</v>
      </c>
    </row>
    <row r="357" spans="2:5" x14ac:dyDescent="0.25">
      <c r="B357" t="s">
        <v>47</v>
      </c>
    </row>
    <row r="358" spans="2:5" ht="15.75" thickBot="1" x14ac:dyDescent="0.3"/>
    <row r="359" spans="2:5" x14ac:dyDescent="0.25">
      <c r="B359" s="22"/>
      <c r="C359" s="23" t="s">
        <v>33</v>
      </c>
      <c r="D359" s="23" t="s">
        <v>34</v>
      </c>
      <c r="E359" s="23" t="s">
        <v>35</v>
      </c>
    </row>
    <row r="360" spans="2:5" x14ac:dyDescent="0.25">
      <c r="B360" s="24" t="s">
        <v>84</v>
      </c>
      <c r="C360" s="30">
        <v>9.4986238769120213E-2</v>
      </c>
      <c r="D360" s="30">
        <v>0.32742655173614149</v>
      </c>
      <c r="E360" s="30">
        <v>0.5775872094947383</v>
      </c>
    </row>
    <row r="361" spans="2:5" x14ac:dyDescent="0.25">
      <c r="B361" s="17" t="s">
        <v>85</v>
      </c>
      <c r="C361" s="31">
        <v>7.2474307847897226E-2</v>
      </c>
      <c r="D361" s="31">
        <v>0.35086081491961735</v>
      </c>
      <c r="E361" s="31">
        <v>0.5766648772324855</v>
      </c>
    </row>
    <row r="362" spans="2:5" x14ac:dyDescent="0.25">
      <c r="B362" s="17" t="s">
        <v>86</v>
      </c>
      <c r="C362" s="31">
        <v>4.2911617709114037E-2</v>
      </c>
      <c r="D362" s="31">
        <v>1.9403548115843224E-2</v>
      </c>
      <c r="E362" s="31">
        <v>0.93768483417504278</v>
      </c>
    </row>
    <row r="363" spans="2:5" x14ac:dyDescent="0.25">
      <c r="B363" s="17" t="s">
        <v>87</v>
      </c>
      <c r="C363" s="31">
        <v>0.71228694903735257</v>
      </c>
      <c r="D363" s="31">
        <v>0.22295463403640783</v>
      </c>
      <c r="E363" s="31">
        <v>6.4758416926239543E-2</v>
      </c>
    </row>
    <row r="364" spans="2:5" x14ac:dyDescent="0.25">
      <c r="B364" s="17" t="s">
        <v>88</v>
      </c>
      <c r="C364" s="31">
        <v>0.42769018304281636</v>
      </c>
      <c r="D364" s="31">
        <v>1.3469771860238837E-2</v>
      </c>
      <c r="E364" s="31">
        <v>0.55884004509694485</v>
      </c>
    </row>
    <row r="365" spans="2:5" x14ac:dyDescent="0.25">
      <c r="B365" s="17" t="s">
        <v>89</v>
      </c>
      <c r="C365" s="31">
        <v>0.30577911380859818</v>
      </c>
      <c r="D365" s="31">
        <v>0.24150712976335306</v>
      </c>
      <c r="E365" s="31">
        <v>0.45271375642804884</v>
      </c>
    </row>
    <row r="366" spans="2:5" x14ac:dyDescent="0.25">
      <c r="B366" s="17" t="s">
        <v>90</v>
      </c>
      <c r="C366" s="31">
        <v>0.80823522592618813</v>
      </c>
      <c r="D366" s="31">
        <v>0.18830357011622342</v>
      </c>
      <c r="E366" s="31">
        <v>3.4612039575884494E-3</v>
      </c>
    </row>
    <row r="367" spans="2:5" x14ac:dyDescent="0.25">
      <c r="B367" s="17" t="s">
        <v>91</v>
      </c>
      <c r="C367" s="31">
        <v>0.73732030612905919</v>
      </c>
      <c r="D367" s="31">
        <v>0.22535556997076214</v>
      </c>
      <c r="E367" s="31">
        <v>3.7324123900178661E-2</v>
      </c>
    </row>
    <row r="368" spans="2:5" x14ac:dyDescent="0.25">
      <c r="B368" s="17" t="s">
        <v>92</v>
      </c>
      <c r="C368" s="31">
        <v>0.40754652033912336</v>
      </c>
      <c r="D368" s="31">
        <v>0.24286110274903516</v>
      </c>
      <c r="E368" s="31">
        <v>0.34959237691184147</v>
      </c>
    </row>
    <row r="369" spans="2:5" x14ac:dyDescent="0.25">
      <c r="B369" s="17" t="s">
        <v>93</v>
      </c>
      <c r="C369" s="31">
        <v>0.69311094619837788</v>
      </c>
      <c r="D369" s="31">
        <v>0.10831289003429058</v>
      </c>
      <c r="E369" s="31">
        <v>0.19857616376733161</v>
      </c>
    </row>
    <row r="370" spans="2:5" x14ac:dyDescent="0.25">
      <c r="B370" s="17" t="s">
        <v>94</v>
      </c>
      <c r="C370" s="31">
        <v>5.2460589416982754E-3</v>
      </c>
      <c r="D370" s="31">
        <v>0.26983757257498503</v>
      </c>
      <c r="E370" s="31">
        <v>0.72491636848331675</v>
      </c>
    </row>
    <row r="371" spans="2:5" x14ac:dyDescent="0.25">
      <c r="B371" s="17" t="s">
        <v>95</v>
      </c>
      <c r="C371" s="31">
        <v>4.3682212060760389E-4</v>
      </c>
      <c r="D371" s="31">
        <v>0.28471750976771104</v>
      </c>
      <c r="E371" s="31">
        <v>0.71484566811168138</v>
      </c>
    </row>
    <row r="372" spans="2:5" x14ac:dyDescent="0.25">
      <c r="B372" s="17" t="s">
        <v>96</v>
      </c>
      <c r="C372" s="31">
        <v>7.372597454841659E-2</v>
      </c>
      <c r="D372" s="31">
        <v>2.55894302283564E-2</v>
      </c>
      <c r="E372" s="31">
        <v>0.90068459522322697</v>
      </c>
    </row>
    <row r="373" spans="2:5" x14ac:dyDescent="0.25">
      <c r="B373" s="17" t="s">
        <v>97</v>
      </c>
      <c r="C373" s="31">
        <v>0.67418092397429519</v>
      </c>
      <c r="D373" s="31">
        <v>0.24830872979907592</v>
      </c>
      <c r="E373" s="31">
        <v>7.7510346226628835E-2</v>
      </c>
    </row>
    <row r="374" spans="2:5" x14ac:dyDescent="0.25">
      <c r="B374" s="17" t="s">
        <v>98</v>
      </c>
      <c r="C374" s="31">
        <v>0.1505617621475841</v>
      </c>
      <c r="D374" s="31">
        <v>0.24753381412265993</v>
      </c>
      <c r="E374" s="31">
        <v>0.60190442372975594</v>
      </c>
    </row>
    <row r="375" spans="2:5" x14ac:dyDescent="0.25">
      <c r="B375" s="17" t="s">
        <v>99</v>
      </c>
      <c r="C375" s="31">
        <v>0.44431413315160362</v>
      </c>
      <c r="D375" s="31">
        <v>0.5469299027041743</v>
      </c>
      <c r="E375" s="31">
        <v>8.7559641442221149E-3</v>
      </c>
    </row>
    <row r="376" spans="2:5" x14ac:dyDescent="0.25">
      <c r="B376" s="17" t="s">
        <v>100</v>
      </c>
      <c r="C376" s="31">
        <v>0.59115328836915737</v>
      </c>
      <c r="D376" s="31">
        <v>0.17488042199379053</v>
      </c>
      <c r="E376" s="31">
        <v>0.23396628963705213</v>
      </c>
    </row>
    <row r="377" spans="2:5" x14ac:dyDescent="0.25">
      <c r="B377" s="17" t="s">
        <v>101</v>
      </c>
      <c r="C377" s="31">
        <v>2.6031278577551861E-3</v>
      </c>
      <c r="D377" s="31">
        <v>5.0592564269896126E-2</v>
      </c>
      <c r="E377" s="31">
        <v>0.9468043078723487</v>
      </c>
    </row>
    <row r="378" spans="2:5" x14ac:dyDescent="0.25">
      <c r="B378" s="17" t="s">
        <v>102</v>
      </c>
      <c r="C378" s="31">
        <v>0.41177800552554494</v>
      </c>
      <c r="D378" s="31">
        <v>0.32495000383076111</v>
      </c>
      <c r="E378" s="31">
        <v>0.26327199064369405</v>
      </c>
    </row>
    <row r="379" spans="2:5" x14ac:dyDescent="0.25">
      <c r="B379" s="17" t="s">
        <v>103</v>
      </c>
      <c r="C379" s="31">
        <v>8.50635130599567E-2</v>
      </c>
      <c r="D379" s="31">
        <v>0.90987013657842164</v>
      </c>
      <c r="E379" s="31">
        <v>5.0663503616216023E-3</v>
      </c>
    </row>
    <row r="380" spans="2:5" x14ac:dyDescent="0.25">
      <c r="B380" s="17" t="s">
        <v>104</v>
      </c>
      <c r="C380" s="31">
        <v>0.1841518246835005</v>
      </c>
      <c r="D380" s="31">
        <v>1.6709854271395592E-3</v>
      </c>
      <c r="E380" s="31">
        <v>0.81417718988935994</v>
      </c>
    </row>
    <row r="381" spans="2:5" x14ac:dyDescent="0.25">
      <c r="B381" s="17" t="s">
        <v>105</v>
      </c>
      <c r="C381" s="31">
        <v>1.9226233163002159E-2</v>
      </c>
      <c r="D381" s="31">
        <v>0.51362002607468404</v>
      </c>
      <c r="E381" s="31">
        <v>0.46715374076231386</v>
      </c>
    </row>
    <row r="382" spans="2:5" x14ac:dyDescent="0.25">
      <c r="B382" s="17" t="s">
        <v>106</v>
      </c>
      <c r="C382" s="31">
        <v>0.20246683874853455</v>
      </c>
      <c r="D382" s="31">
        <v>0.50098253352194788</v>
      </c>
      <c r="E382" s="31">
        <v>0.29655062772951757</v>
      </c>
    </row>
    <row r="383" spans="2:5" x14ac:dyDescent="0.25">
      <c r="B383" s="17" t="s">
        <v>107</v>
      </c>
      <c r="C383" s="31">
        <v>5.1354740172470582E-2</v>
      </c>
      <c r="D383" s="31">
        <v>0.70307060055326887</v>
      </c>
      <c r="E383" s="31">
        <v>0.2455746592742605</v>
      </c>
    </row>
    <row r="384" spans="2:5" x14ac:dyDescent="0.25">
      <c r="B384" s="17" t="s">
        <v>108</v>
      </c>
      <c r="C384" s="31">
        <v>6.8873423946108306E-2</v>
      </c>
      <c r="D384" s="31">
        <v>0.85106967402946154</v>
      </c>
      <c r="E384" s="31">
        <v>8.0056902024430179E-2</v>
      </c>
    </row>
    <row r="385" spans="2:5" x14ac:dyDescent="0.25">
      <c r="B385" s="17" t="s">
        <v>109</v>
      </c>
      <c r="C385" s="31">
        <v>0.66338207611809175</v>
      </c>
      <c r="D385" s="31">
        <v>0.33658661847233839</v>
      </c>
      <c r="E385" s="31">
        <v>3.1305409569900326E-5</v>
      </c>
    </row>
    <row r="386" spans="2:5" ht="15.75" thickBot="1" x14ac:dyDescent="0.3">
      <c r="B386" s="34" t="s">
        <v>110</v>
      </c>
      <c r="C386" s="35">
        <v>0.14745093813533242</v>
      </c>
      <c r="D386" s="35">
        <v>0.70650272522597113</v>
      </c>
      <c r="E386" s="35">
        <v>0.14604633663869629</v>
      </c>
    </row>
    <row r="389" spans="2:5" x14ac:dyDescent="0.25">
      <c r="B389" t="s">
        <v>48</v>
      </c>
    </row>
    <row r="390" spans="2:5" ht="15.75" thickBot="1" x14ac:dyDescent="0.3"/>
    <row r="391" spans="2:5" x14ac:dyDescent="0.25">
      <c r="B391" s="22"/>
      <c r="C391" s="23" t="s">
        <v>33</v>
      </c>
      <c r="D391" s="23" t="s">
        <v>34</v>
      </c>
      <c r="E391" s="23" t="s">
        <v>35</v>
      </c>
    </row>
    <row r="392" spans="2:5" x14ac:dyDescent="0.25">
      <c r="B392" s="24" t="s">
        <v>0</v>
      </c>
      <c r="C392" s="30">
        <v>0.76433050156514859</v>
      </c>
      <c r="D392" s="30">
        <v>-0.38935826635333698</v>
      </c>
      <c r="E392" s="30">
        <v>-0.35285294615761781</v>
      </c>
    </row>
    <row r="393" spans="2:5" x14ac:dyDescent="0.25">
      <c r="B393" s="17" t="s">
        <v>1</v>
      </c>
      <c r="C393" s="31">
        <v>0.42960348235038631</v>
      </c>
      <c r="D393" s="31">
        <v>-0.7912325124916314</v>
      </c>
      <c r="E393" s="31">
        <v>0.2589906962613317</v>
      </c>
    </row>
    <row r="394" spans="2:5" ht="15.75" thickBot="1" x14ac:dyDescent="0.3">
      <c r="B394" s="34" t="s">
        <v>2</v>
      </c>
      <c r="C394" s="35">
        <v>1.2229292158361413</v>
      </c>
      <c r="D394" s="35">
        <v>0.52130134227740355</v>
      </c>
      <c r="E394" s="35">
        <v>0.12955203151054764</v>
      </c>
    </row>
    <row r="397" spans="2:5" x14ac:dyDescent="0.25">
      <c r="B397" t="s">
        <v>49</v>
      </c>
    </row>
    <row r="398" spans="2:5" ht="15.75" thickBot="1" x14ac:dyDescent="0.3"/>
    <row r="399" spans="2:5" x14ac:dyDescent="0.25">
      <c r="B399" s="22"/>
      <c r="C399" s="23" t="s">
        <v>33</v>
      </c>
      <c r="D399" s="23" t="s">
        <v>34</v>
      </c>
      <c r="E399" s="23" t="s">
        <v>35</v>
      </c>
    </row>
    <row r="400" spans="2:5" x14ac:dyDescent="0.25">
      <c r="B400" s="24" t="s">
        <v>0</v>
      </c>
      <c r="C400" s="30">
        <v>0.25800333561722483</v>
      </c>
      <c r="D400" s="30">
        <v>0.14446284081310237</v>
      </c>
      <c r="E400" s="30">
        <v>0.59753382356967288</v>
      </c>
    </row>
    <row r="401" spans="2:5" x14ac:dyDescent="0.25">
      <c r="B401" s="17" t="s">
        <v>1</v>
      </c>
      <c r="C401" s="31">
        <v>8.1507678731829042E-2</v>
      </c>
      <c r="D401" s="31">
        <v>0.59657575685969155</v>
      </c>
      <c r="E401" s="31">
        <v>0.3219165644084796</v>
      </c>
    </row>
    <row r="402" spans="2:5" ht="15.75" thickBot="1" x14ac:dyDescent="0.3">
      <c r="B402" s="34" t="s">
        <v>2</v>
      </c>
      <c r="C402" s="35">
        <v>0.66048898565094605</v>
      </c>
      <c r="D402" s="35">
        <v>0.25896140232720616</v>
      </c>
      <c r="E402" s="35">
        <v>8.0549612021847627E-2</v>
      </c>
    </row>
    <row r="405" spans="2:5" x14ac:dyDescent="0.25">
      <c r="B405" t="s">
        <v>50</v>
      </c>
    </row>
    <row r="406" spans="2:5" ht="15.75" thickBot="1" x14ac:dyDescent="0.3"/>
    <row r="407" spans="2:5" x14ac:dyDescent="0.25">
      <c r="B407" s="22"/>
      <c r="C407" s="23" t="s">
        <v>33</v>
      </c>
      <c r="D407" s="23" t="s">
        <v>34</v>
      </c>
      <c r="E407" s="23" t="s">
        <v>35</v>
      </c>
    </row>
    <row r="408" spans="2:5" x14ac:dyDescent="0.25">
      <c r="B408" s="24" t="s">
        <v>0</v>
      </c>
      <c r="C408" s="30">
        <v>0.67906186351847531</v>
      </c>
      <c r="D408" s="30">
        <v>0.17621617008417198</v>
      </c>
      <c r="E408" s="30">
        <v>0.14472196639735269</v>
      </c>
    </row>
    <row r="409" spans="2:5" x14ac:dyDescent="0.25">
      <c r="B409" s="17" t="s">
        <v>1</v>
      </c>
      <c r="C409" s="31">
        <v>0.2102796740570845</v>
      </c>
      <c r="D409" s="31">
        <v>0.71329627832129949</v>
      </c>
      <c r="E409" s="31">
        <v>7.6424047621616059E-2</v>
      </c>
    </row>
    <row r="410" spans="2:5" ht="15.75" thickBot="1" x14ac:dyDescent="0.3">
      <c r="B410" s="34" t="s">
        <v>2</v>
      </c>
      <c r="C410" s="35">
        <v>0.83827157789870022</v>
      </c>
      <c r="D410" s="35">
        <v>0.1523210016280252</v>
      </c>
      <c r="E410" s="35">
        <v>9.4074204732744714E-3</v>
      </c>
    </row>
    <row r="430" spans="6:6" x14ac:dyDescent="0.25">
      <c r="F430" t="s">
        <v>31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C861-D735-4407-9987-5F0912DE5D80}">
  <sheetPr>
    <tabColor rgb="FF007800"/>
  </sheetPr>
  <dimension ref="B1:M433"/>
  <sheetViews>
    <sheetView showGridLines="0" zoomScaleNormal="100" workbookViewId="0">
      <selection activeCell="A273" sqref="A273"/>
    </sheetView>
  </sheetViews>
  <sheetFormatPr baseColWidth="10" defaultRowHeight="15" x14ac:dyDescent="0.25"/>
  <cols>
    <col min="1" max="1" width="6.28515625" customWidth="1"/>
  </cols>
  <sheetData>
    <row r="1" spans="2:13" x14ac:dyDescent="0.25">
      <c r="B1" s="81" t="s">
        <v>111</v>
      </c>
      <c r="C1" s="82"/>
      <c r="D1" s="82"/>
      <c r="E1" s="82"/>
      <c r="F1" s="82"/>
      <c r="G1" s="82"/>
      <c r="H1" s="82"/>
      <c r="I1" s="82"/>
      <c r="J1" s="82"/>
      <c r="K1" s="82"/>
      <c r="L1" s="18"/>
      <c r="M1" s="18"/>
    </row>
    <row r="2" spans="2:13" x14ac:dyDescent="0.25">
      <c r="B2" s="82"/>
      <c r="C2" s="82"/>
      <c r="D2" s="82"/>
      <c r="E2" s="82"/>
      <c r="F2" s="82"/>
      <c r="G2" s="82"/>
      <c r="H2" s="82"/>
      <c r="I2" s="82"/>
      <c r="J2" s="82"/>
      <c r="K2" s="82"/>
      <c r="L2" s="18"/>
      <c r="M2" s="18"/>
    </row>
    <row r="3" spans="2:13" x14ac:dyDescent="0.25">
      <c r="B3" t="s">
        <v>125</v>
      </c>
    </row>
    <row r="4" spans="2:13" x14ac:dyDescent="0.25">
      <c r="B4" t="s">
        <v>116</v>
      </c>
    </row>
    <row r="5" spans="2:13" x14ac:dyDescent="0.25">
      <c r="B5" t="s">
        <v>123</v>
      </c>
    </row>
    <row r="6" spans="2:13" x14ac:dyDescent="0.25">
      <c r="B6" t="s">
        <v>3</v>
      </c>
    </row>
    <row r="7" spans="2:13" x14ac:dyDescent="0.25">
      <c r="B7" t="s">
        <v>4</v>
      </c>
    </row>
    <row r="8" spans="2:13" x14ac:dyDescent="0.25">
      <c r="B8" t="s">
        <v>124</v>
      </c>
    </row>
    <row r="9" spans="2:13" ht="34.15" customHeight="1" x14ac:dyDescent="0.25"/>
    <row r="10" spans="2:13" x14ac:dyDescent="0.25">
      <c r="B10" s="41"/>
    </row>
    <row r="13" spans="2:13" x14ac:dyDescent="0.25">
      <c r="B13" t="s">
        <v>5</v>
      </c>
    </row>
    <row r="14" spans="2:13" ht="15.75" thickBot="1" x14ac:dyDescent="0.3"/>
    <row r="15" spans="2:13" x14ac:dyDescent="0.25">
      <c r="B15" s="22" t="s">
        <v>6</v>
      </c>
      <c r="C15" s="23" t="s">
        <v>7</v>
      </c>
      <c r="D15" s="23" t="s">
        <v>8</v>
      </c>
      <c r="E15" s="23" t="s">
        <v>9</v>
      </c>
      <c r="F15" s="23" t="s">
        <v>10</v>
      </c>
      <c r="G15" s="23" t="s">
        <v>11</v>
      </c>
      <c r="H15" s="23" t="s">
        <v>12</v>
      </c>
      <c r="I15" s="23" t="s">
        <v>13</v>
      </c>
    </row>
    <row r="16" spans="2:13" x14ac:dyDescent="0.25">
      <c r="B16" s="24" t="s">
        <v>0</v>
      </c>
      <c r="C16" s="26">
        <v>27</v>
      </c>
      <c r="D16" s="26">
        <v>0</v>
      </c>
      <c r="E16" s="26">
        <v>27</v>
      </c>
      <c r="F16" s="30">
        <v>16.159149669635163</v>
      </c>
      <c r="G16" s="30">
        <v>26.005089688040133</v>
      </c>
      <c r="H16" s="30">
        <v>20.137177157504695</v>
      </c>
      <c r="I16" s="30">
        <v>2.1718200836063728</v>
      </c>
    </row>
    <row r="17" spans="2:9" x14ac:dyDescent="0.25">
      <c r="B17" s="17" t="s">
        <v>1</v>
      </c>
      <c r="C17" s="27">
        <v>27</v>
      </c>
      <c r="D17" s="27">
        <v>0</v>
      </c>
      <c r="E17" s="27">
        <v>27</v>
      </c>
      <c r="F17" s="31">
        <v>32.335791800740267</v>
      </c>
      <c r="G17" s="31">
        <v>72.912123534575883</v>
      </c>
      <c r="H17" s="31">
        <v>48.713799777650458</v>
      </c>
      <c r="I17" s="31">
        <v>10.24206925385692</v>
      </c>
    </row>
    <row r="18" spans="2:9" x14ac:dyDescent="0.25">
      <c r="B18" s="17" t="s">
        <v>2</v>
      </c>
      <c r="C18" s="27">
        <v>27</v>
      </c>
      <c r="D18" s="27">
        <v>0</v>
      </c>
      <c r="E18" s="27">
        <v>27</v>
      </c>
      <c r="F18" s="31">
        <v>5.2768874567363326</v>
      </c>
      <c r="G18" s="31">
        <v>20.708611847208161</v>
      </c>
      <c r="H18" s="31">
        <v>9.1840864636585859</v>
      </c>
      <c r="I18" s="31">
        <v>3.8870161637207392</v>
      </c>
    </row>
    <row r="19" spans="2:9" x14ac:dyDescent="0.25">
      <c r="B19" s="21" t="s">
        <v>74</v>
      </c>
      <c r="C19" s="28">
        <v>27</v>
      </c>
      <c r="D19" s="28">
        <v>0</v>
      </c>
      <c r="E19" s="28">
        <v>27</v>
      </c>
      <c r="F19" s="32">
        <v>23.7</v>
      </c>
      <c r="G19" s="32">
        <v>36.4</v>
      </c>
      <c r="H19" s="32">
        <v>28.796296296296294</v>
      </c>
      <c r="I19" s="32">
        <v>3.0840135539811753</v>
      </c>
    </row>
    <row r="20" spans="2:9" x14ac:dyDescent="0.25">
      <c r="B20" s="21" t="s">
        <v>76</v>
      </c>
      <c r="C20" s="28">
        <v>27</v>
      </c>
      <c r="D20" s="28">
        <v>0</v>
      </c>
      <c r="E20" s="28">
        <v>27</v>
      </c>
      <c r="F20" s="32">
        <v>20.3</v>
      </c>
      <c r="G20" s="32">
        <v>28.6</v>
      </c>
      <c r="H20" s="32">
        <v>24.500000000000007</v>
      </c>
      <c r="I20" s="32">
        <v>2.0667700553129915</v>
      </c>
    </row>
    <row r="21" spans="2:9" x14ac:dyDescent="0.25">
      <c r="B21" s="21" t="s">
        <v>77</v>
      </c>
      <c r="C21" s="28">
        <v>27</v>
      </c>
      <c r="D21" s="28">
        <v>0</v>
      </c>
      <c r="E21" s="28">
        <v>27</v>
      </c>
      <c r="F21" s="32">
        <v>12.7</v>
      </c>
      <c r="G21" s="32">
        <v>17.5</v>
      </c>
      <c r="H21" s="32">
        <v>15.751851851851853</v>
      </c>
      <c r="I21" s="32">
        <v>0.9120435087337454</v>
      </c>
    </row>
    <row r="22" spans="2:9" x14ac:dyDescent="0.25">
      <c r="B22" s="21" t="s">
        <v>78</v>
      </c>
      <c r="C22" s="28">
        <v>27</v>
      </c>
      <c r="D22" s="28">
        <v>0</v>
      </c>
      <c r="E22" s="28">
        <v>27</v>
      </c>
      <c r="F22" s="32">
        <v>76</v>
      </c>
      <c r="G22" s="32">
        <v>108.3</v>
      </c>
      <c r="H22" s="32">
        <v>87.125925925925941</v>
      </c>
      <c r="I22" s="32">
        <v>6.6712697783735644</v>
      </c>
    </row>
    <row r="23" spans="2:9" x14ac:dyDescent="0.25">
      <c r="B23" s="21" t="s">
        <v>79</v>
      </c>
      <c r="C23" s="28">
        <v>27</v>
      </c>
      <c r="D23" s="28">
        <v>0</v>
      </c>
      <c r="E23" s="28">
        <v>27</v>
      </c>
      <c r="F23" s="32">
        <v>60.5</v>
      </c>
      <c r="G23" s="32">
        <v>89.5</v>
      </c>
      <c r="H23" s="32">
        <v>70.970370370370361</v>
      </c>
      <c r="I23" s="32">
        <v>6.4116969321590327</v>
      </c>
    </row>
    <row r="24" spans="2:9" x14ac:dyDescent="0.25">
      <c r="B24" s="21" t="s">
        <v>80</v>
      </c>
      <c r="C24" s="28">
        <v>27</v>
      </c>
      <c r="D24" s="28">
        <v>0</v>
      </c>
      <c r="E24" s="28">
        <v>27</v>
      </c>
      <c r="F24" s="32">
        <v>74.5</v>
      </c>
      <c r="G24" s="32">
        <v>104.1</v>
      </c>
      <c r="H24" s="32">
        <v>85.029629629629625</v>
      </c>
      <c r="I24" s="32">
        <v>5.8414180848630624</v>
      </c>
    </row>
    <row r="25" spans="2:9" x14ac:dyDescent="0.25">
      <c r="B25" s="21" t="s">
        <v>81</v>
      </c>
      <c r="C25" s="28">
        <v>27</v>
      </c>
      <c r="D25" s="28">
        <v>0</v>
      </c>
      <c r="E25" s="28">
        <v>27</v>
      </c>
      <c r="F25" s="32">
        <v>42.3</v>
      </c>
      <c r="G25" s="32">
        <v>62.3</v>
      </c>
      <c r="H25" s="32">
        <v>49.785185185185199</v>
      </c>
      <c r="I25" s="32">
        <v>4.2491359939588547</v>
      </c>
    </row>
    <row r="26" spans="2:9" ht="15.75" thickBot="1" x14ac:dyDescent="0.3">
      <c r="B26" s="25" t="s">
        <v>82</v>
      </c>
      <c r="C26" s="29">
        <v>27</v>
      </c>
      <c r="D26" s="29">
        <v>0</v>
      </c>
      <c r="E26" s="29">
        <v>27</v>
      </c>
      <c r="F26" s="33">
        <v>29.1</v>
      </c>
      <c r="G26" s="33">
        <v>37.200000000000003</v>
      </c>
      <c r="H26" s="33">
        <v>33.059259259259264</v>
      </c>
      <c r="I26" s="33">
        <v>2.1095495799339332</v>
      </c>
    </row>
    <row r="29" spans="2:9" x14ac:dyDescent="0.25">
      <c r="B29" t="s">
        <v>14</v>
      </c>
    </row>
    <row r="30" spans="2:9" ht="15.75" thickBot="1" x14ac:dyDescent="0.3"/>
    <row r="31" spans="2:9" x14ac:dyDescent="0.25">
      <c r="B31" s="22"/>
      <c r="C31" s="23" t="s">
        <v>15</v>
      </c>
      <c r="D31" s="23" t="s">
        <v>16</v>
      </c>
    </row>
    <row r="32" spans="2:9" x14ac:dyDescent="0.25">
      <c r="B32" s="24" t="s">
        <v>17</v>
      </c>
      <c r="C32" s="30">
        <v>2.9999999999999991</v>
      </c>
      <c r="D32" s="30">
        <v>100</v>
      </c>
    </row>
    <row r="33" spans="2:4" x14ac:dyDescent="0.25">
      <c r="B33" s="17" t="s">
        <v>18</v>
      </c>
      <c r="C33" s="31">
        <v>2.5547685197794441</v>
      </c>
      <c r="D33" s="31">
        <v>85.158950659314826</v>
      </c>
    </row>
    <row r="34" spans="2:4" ht="15.75" thickBot="1" x14ac:dyDescent="0.3">
      <c r="B34" s="34" t="s">
        <v>19</v>
      </c>
      <c r="C34" s="35">
        <v>0.44523148022055509</v>
      </c>
      <c r="D34" s="35">
        <v>14.841049340685174</v>
      </c>
    </row>
    <row r="37" spans="2:4" x14ac:dyDescent="0.25">
      <c r="B37" t="s">
        <v>20</v>
      </c>
    </row>
    <row r="38" spans="2:4" ht="15.75" thickBot="1" x14ac:dyDescent="0.3"/>
    <row r="39" spans="2:4" x14ac:dyDescent="0.25">
      <c r="B39" s="36" t="s">
        <v>21</v>
      </c>
      <c r="C39" s="37">
        <v>1000</v>
      </c>
    </row>
    <row r="40" spans="2:4" x14ac:dyDescent="0.25">
      <c r="B40" s="17" t="s">
        <v>22</v>
      </c>
      <c r="C40" s="38">
        <v>5.7380680236579051</v>
      </c>
    </row>
    <row r="41" spans="2:4" x14ac:dyDescent="0.25">
      <c r="B41" s="17" t="s">
        <v>23</v>
      </c>
      <c r="C41" s="38" t="s">
        <v>25</v>
      </c>
    </row>
    <row r="42" spans="2:4" ht="15.75" thickBot="1" x14ac:dyDescent="0.3">
      <c r="B42" s="34" t="s">
        <v>24</v>
      </c>
      <c r="C42" s="39">
        <v>0.05</v>
      </c>
    </row>
    <row r="45" spans="2:4" x14ac:dyDescent="0.25">
      <c r="B45" s="40" t="s">
        <v>26</v>
      </c>
    </row>
    <row r="46" spans="2:4" x14ac:dyDescent="0.25">
      <c r="B46" s="40" t="s">
        <v>27</v>
      </c>
    </row>
    <row r="47" spans="2:4" x14ac:dyDescent="0.25">
      <c r="B47" s="40" t="s">
        <v>28</v>
      </c>
    </row>
    <row r="48" spans="2:4" x14ac:dyDescent="0.25">
      <c r="B48" s="40" t="s">
        <v>29</v>
      </c>
    </row>
    <row r="49" spans="2:2" x14ac:dyDescent="0.25">
      <c r="B49" s="40" t="s">
        <v>30</v>
      </c>
    </row>
    <row r="69" spans="2:6" x14ac:dyDescent="0.25">
      <c r="F69" t="s">
        <v>31</v>
      </c>
    </row>
    <row r="72" spans="2:6" x14ac:dyDescent="0.25">
      <c r="B72" t="s">
        <v>32</v>
      </c>
    </row>
    <row r="73" spans="2:6" ht="15.75" thickBot="1" x14ac:dyDescent="0.3"/>
    <row r="74" spans="2:6" x14ac:dyDescent="0.25">
      <c r="B74" s="22"/>
      <c r="C74" s="23" t="s">
        <v>33</v>
      </c>
      <c r="D74" s="23" t="s">
        <v>34</v>
      </c>
      <c r="E74" s="23" t="s">
        <v>35</v>
      </c>
    </row>
    <row r="75" spans="2:6" x14ac:dyDescent="0.25">
      <c r="B75" s="24" t="s">
        <v>36</v>
      </c>
      <c r="C75" s="30">
        <v>2.1767025639213764</v>
      </c>
      <c r="D75" s="30">
        <v>0.24452808738156795</v>
      </c>
      <c r="E75" s="30">
        <v>0.13353786847649973</v>
      </c>
    </row>
    <row r="76" spans="2:6" x14ac:dyDescent="0.25">
      <c r="B76" s="17" t="s">
        <v>37</v>
      </c>
      <c r="C76" s="31">
        <v>85.201557286657561</v>
      </c>
      <c r="D76" s="31">
        <v>9.5714380965786408</v>
      </c>
      <c r="E76" s="31">
        <v>5.2270046167638</v>
      </c>
    </row>
    <row r="77" spans="2:6" x14ac:dyDescent="0.25">
      <c r="B77" s="17" t="s">
        <v>38</v>
      </c>
      <c r="C77" s="31">
        <v>85.201557286657561</v>
      </c>
      <c r="D77" s="31">
        <v>94.772995383236207</v>
      </c>
      <c r="E77" s="31">
        <v>100</v>
      </c>
    </row>
    <row r="78" spans="2:6" x14ac:dyDescent="0.25">
      <c r="B78" s="24" t="s">
        <v>39</v>
      </c>
      <c r="C78" s="30">
        <v>72.556752130712567</v>
      </c>
      <c r="D78" s="30">
        <v>8.1509362460522681</v>
      </c>
      <c r="E78" s="30">
        <v>4.4512622825499921</v>
      </c>
    </row>
    <row r="79" spans="2:6" ht="15.75" thickBot="1" x14ac:dyDescent="0.3">
      <c r="B79" s="34" t="s">
        <v>40</v>
      </c>
      <c r="C79" s="35">
        <v>72.556752130712567</v>
      </c>
      <c r="D79" s="35">
        <v>80.707688376764835</v>
      </c>
      <c r="E79" s="35">
        <v>85.158950659314826</v>
      </c>
    </row>
    <row r="96" spans="6:6" x14ac:dyDescent="0.25">
      <c r="F96" t="s">
        <v>31</v>
      </c>
    </row>
    <row r="99" spans="2:5" x14ac:dyDescent="0.25">
      <c r="B99" t="s">
        <v>41</v>
      </c>
    </row>
    <row r="100" spans="2:5" ht="15.75" thickBot="1" x14ac:dyDescent="0.3"/>
    <row r="101" spans="2:5" x14ac:dyDescent="0.25">
      <c r="B101" s="22"/>
      <c r="C101" s="23" t="s">
        <v>33</v>
      </c>
      <c r="D101" s="23" t="s">
        <v>34</v>
      </c>
      <c r="E101" s="23" t="s">
        <v>35</v>
      </c>
    </row>
    <row r="102" spans="2:5" x14ac:dyDescent="0.25">
      <c r="B102" s="24" t="s">
        <v>36</v>
      </c>
      <c r="C102" s="30">
        <v>0.33317450253955599</v>
      </c>
      <c r="D102" s="30">
        <v>7.4109938089272714E-2</v>
      </c>
      <c r="E102" s="30">
        <v>3.794703959172633E-2</v>
      </c>
    </row>
    <row r="103" spans="2:5" x14ac:dyDescent="0.25">
      <c r="B103" s="17" t="s">
        <v>42</v>
      </c>
      <c r="C103" s="31">
        <v>74.83174872866374</v>
      </c>
      <c r="D103" s="31">
        <v>16.645260135819854</v>
      </c>
      <c r="E103" s="31">
        <v>8.5229911355163921</v>
      </c>
    </row>
    <row r="104" spans="2:5" x14ac:dyDescent="0.25">
      <c r="B104" s="17" t="s">
        <v>38</v>
      </c>
      <c r="C104" s="31">
        <v>74.83174872866374</v>
      </c>
      <c r="D104" s="31">
        <v>91.477008864483594</v>
      </c>
      <c r="E104" s="31">
        <v>99.999999999999986</v>
      </c>
    </row>
    <row r="105" spans="2:5" x14ac:dyDescent="0.25">
      <c r="B105" s="24" t="s">
        <v>39</v>
      </c>
      <c r="C105" s="30">
        <v>11.105816751318537</v>
      </c>
      <c r="D105" s="30">
        <v>2.4703312696424247</v>
      </c>
      <c r="E105" s="30">
        <v>1.2649013197242114</v>
      </c>
    </row>
    <row r="106" spans="2:5" ht="15.75" thickBot="1" x14ac:dyDescent="0.3">
      <c r="B106" s="34" t="s">
        <v>40</v>
      </c>
      <c r="C106" s="35">
        <v>11.105816751318537</v>
      </c>
      <c r="D106" s="35">
        <v>13.576148020960961</v>
      </c>
      <c r="E106" s="35">
        <v>14.841049340685172</v>
      </c>
    </row>
    <row r="123" spans="2:6" x14ac:dyDescent="0.25">
      <c r="F123" t="s">
        <v>31</v>
      </c>
    </row>
    <row r="126" spans="2:6" x14ac:dyDescent="0.25">
      <c r="B126" s="19" t="s">
        <v>43</v>
      </c>
    </row>
    <row r="128" spans="2:6" x14ac:dyDescent="0.25">
      <c r="B128" t="s">
        <v>44</v>
      </c>
    </row>
    <row r="129" spans="2:5" ht="15.75" thickBot="1" x14ac:dyDescent="0.3"/>
    <row r="130" spans="2:5" x14ac:dyDescent="0.25">
      <c r="B130" s="22"/>
      <c r="C130" s="23" t="s">
        <v>33</v>
      </c>
      <c r="D130" s="23" t="s">
        <v>34</v>
      </c>
      <c r="E130" s="23" t="s">
        <v>35</v>
      </c>
    </row>
    <row r="131" spans="2:5" x14ac:dyDescent="0.25">
      <c r="B131" s="24" t="s">
        <v>74</v>
      </c>
      <c r="C131" s="30">
        <v>0.62319984961614139</v>
      </c>
      <c r="D131" s="30">
        <v>-0.48727539981790807</v>
      </c>
      <c r="E131" s="30">
        <v>5.0537806626063039E-2</v>
      </c>
    </row>
    <row r="132" spans="2:5" x14ac:dyDescent="0.25">
      <c r="B132" s="17" t="s">
        <v>76</v>
      </c>
      <c r="C132" s="31">
        <v>-0.16322623905658495</v>
      </c>
      <c r="D132" s="31">
        <v>-0.12673615961003254</v>
      </c>
      <c r="E132" s="31">
        <v>-0.70856738627018367</v>
      </c>
    </row>
    <row r="133" spans="2:5" x14ac:dyDescent="0.25">
      <c r="B133" s="17" t="s">
        <v>77</v>
      </c>
      <c r="C133" s="31">
        <v>-2.7758732186627999E-2</v>
      </c>
      <c r="D133" s="31">
        <v>-0.25304510614075981</v>
      </c>
      <c r="E133" s="31">
        <v>0.30962783068634608</v>
      </c>
    </row>
    <row r="134" spans="2:5" x14ac:dyDescent="0.25">
      <c r="B134" s="17" t="s">
        <v>78</v>
      </c>
      <c r="C134" s="31">
        <v>0.20276916189195379</v>
      </c>
      <c r="D134" s="31">
        <v>-0.33656315856902008</v>
      </c>
      <c r="E134" s="31">
        <v>0.38201552705043201</v>
      </c>
    </row>
    <row r="135" spans="2:5" x14ac:dyDescent="0.25">
      <c r="B135" s="17" t="s">
        <v>79</v>
      </c>
      <c r="C135" s="31">
        <v>5.0054215604278487E-2</v>
      </c>
      <c r="D135" s="31">
        <v>0.23679205241345114</v>
      </c>
      <c r="E135" s="31">
        <v>0.19630673487337466</v>
      </c>
    </row>
    <row r="136" spans="2:5" x14ac:dyDescent="0.25">
      <c r="B136" s="17" t="s">
        <v>80</v>
      </c>
      <c r="C136" s="31">
        <v>-0.14084238684423608</v>
      </c>
      <c r="D136" s="31">
        <v>0.44765854533966509</v>
      </c>
      <c r="E136" s="31">
        <v>-0.13816985803695084</v>
      </c>
    </row>
    <row r="137" spans="2:5" x14ac:dyDescent="0.25">
      <c r="B137" s="17" t="s">
        <v>81</v>
      </c>
      <c r="C137" s="31">
        <v>0.78250764185300059</v>
      </c>
      <c r="D137" s="31">
        <v>0.67395393768917211</v>
      </c>
      <c r="E137" s="31">
        <v>-0.33135470322745603</v>
      </c>
    </row>
    <row r="138" spans="2:5" ht="15.75" thickBot="1" x14ac:dyDescent="0.3">
      <c r="B138" s="34" t="s">
        <v>82</v>
      </c>
      <c r="C138" s="35">
        <v>0.19095059040086657</v>
      </c>
      <c r="D138" s="35">
        <v>-0.22893294696072064</v>
      </c>
      <c r="E138" s="35">
        <v>0.34997402024125041</v>
      </c>
    </row>
    <row r="141" spans="2:5" x14ac:dyDescent="0.25">
      <c r="B141" t="s">
        <v>45</v>
      </c>
    </row>
    <row r="142" spans="2:5" ht="15.75" thickBot="1" x14ac:dyDescent="0.3"/>
    <row r="143" spans="2:5" x14ac:dyDescent="0.25">
      <c r="B143" s="22"/>
      <c r="C143" s="23" t="s">
        <v>33</v>
      </c>
      <c r="D143" s="23" t="s">
        <v>34</v>
      </c>
      <c r="E143" s="23" t="s">
        <v>35</v>
      </c>
    </row>
    <row r="144" spans="2:5" x14ac:dyDescent="0.25">
      <c r="B144" s="24" t="s">
        <v>84</v>
      </c>
      <c r="C144" s="30">
        <v>-0.21760362344189965</v>
      </c>
      <c r="D144" s="30">
        <v>-0.72107248831736726</v>
      </c>
      <c r="E144" s="30">
        <v>1.0098057274378089</v>
      </c>
    </row>
    <row r="145" spans="2:5" x14ac:dyDescent="0.25">
      <c r="B145" s="17" t="s">
        <v>85</v>
      </c>
      <c r="C145" s="31">
        <v>-0.737205571457761</v>
      </c>
      <c r="D145" s="31">
        <v>0.67991580966631981</v>
      </c>
      <c r="E145" s="31">
        <v>-9.4106518305888856E-2</v>
      </c>
    </row>
    <row r="146" spans="2:5" x14ac:dyDescent="0.25">
      <c r="B146" s="17" t="s">
        <v>86</v>
      </c>
      <c r="C146" s="31">
        <v>0.67145443978291852</v>
      </c>
      <c r="D146" s="31">
        <v>0.29901624582304126</v>
      </c>
      <c r="E146" s="31">
        <v>1.2866869468365836</v>
      </c>
    </row>
    <row r="147" spans="2:5" x14ac:dyDescent="0.25">
      <c r="B147" s="17" t="s">
        <v>87</v>
      </c>
      <c r="C147" s="31">
        <v>0.27435173886339892</v>
      </c>
      <c r="D147" s="31">
        <v>-1.2233312216227141</v>
      </c>
      <c r="E147" s="31">
        <v>-1.0482994049566314</v>
      </c>
    </row>
    <row r="148" spans="2:5" x14ac:dyDescent="0.25">
      <c r="B148" s="17" t="s">
        <v>88</v>
      </c>
      <c r="C148" s="31">
        <v>-0.24422914193692277</v>
      </c>
      <c r="D148" s="31">
        <v>-0.29150561442229517</v>
      </c>
      <c r="E148" s="31">
        <v>0.11513381066924597</v>
      </c>
    </row>
    <row r="149" spans="2:5" x14ac:dyDescent="0.25">
      <c r="B149" s="17" t="s">
        <v>89</v>
      </c>
      <c r="C149" s="31">
        <v>0.54145399345650069</v>
      </c>
      <c r="D149" s="31">
        <v>0.61964486848466394</v>
      </c>
      <c r="E149" s="31">
        <v>-1.4057086279808553</v>
      </c>
    </row>
    <row r="150" spans="2:5" x14ac:dyDescent="0.25">
      <c r="B150" s="17" t="s">
        <v>90</v>
      </c>
      <c r="C150" s="31">
        <v>0.5896583258074064</v>
      </c>
      <c r="D150" s="31">
        <v>2.097117658149656</v>
      </c>
      <c r="E150" s="31">
        <v>-1.753168622755692</v>
      </c>
    </row>
    <row r="151" spans="2:5" x14ac:dyDescent="0.25">
      <c r="B151" s="17" t="s">
        <v>91</v>
      </c>
      <c r="C151" s="31">
        <v>-0.114355290359008</v>
      </c>
      <c r="D151" s="31">
        <v>-0.61009526837462402</v>
      </c>
      <c r="E151" s="31">
        <v>0.41136308826442358</v>
      </c>
    </row>
    <row r="152" spans="2:5" x14ac:dyDescent="0.25">
      <c r="B152" s="17" t="s">
        <v>92</v>
      </c>
      <c r="C152" s="31">
        <v>-0.25048777496394409</v>
      </c>
      <c r="D152" s="31">
        <v>-0.11509248176179022</v>
      </c>
      <c r="E152" s="31">
        <v>-0.1632500848018828</v>
      </c>
    </row>
    <row r="153" spans="2:5" x14ac:dyDescent="0.25">
      <c r="B153" s="17" t="s">
        <v>93</v>
      </c>
      <c r="C153" s="31">
        <v>-0.54950221380784448</v>
      </c>
      <c r="D153" s="31">
        <v>-0.31292934813335677</v>
      </c>
      <c r="E153" s="31">
        <v>0.26631939534810123</v>
      </c>
    </row>
    <row r="154" spans="2:5" x14ac:dyDescent="0.25">
      <c r="B154" s="17" t="s">
        <v>94</v>
      </c>
      <c r="C154" s="31">
        <v>-0.20600779282066325</v>
      </c>
      <c r="D154" s="31">
        <v>-6.6705800968027459E-2</v>
      </c>
      <c r="E154" s="31">
        <v>0.64245086874445501</v>
      </c>
    </row>
    <row r="155" spans="2:5" x14ac:dyDescent="0.25">
      <c r="B155" s="17" t="s">
        <v>95</v>
      </c>
      <c r="C155" s="31">
        <v>6.4904927905785323E-2</v>
      </c>
      <c r="D155" s="31">
        <v>0.69984177376409418</v>
      </c>
      <c r="E155" s="31">
        <v>-0.26061940602831785</v>
      </c>
    </row>
    <row r="156" spans="2:5" x14ac:dyDescent="0.25">
      <c r="B156" s="17" t="s">
        <v>96</v>
      </c>
      <c r="C156" s="31">
        <v>-0.63054350333252063</v>
      </c>
      <c r="D156" s="31">
        <v>0.44238841674063578</v>
      </c>
      <c r="E156" s="31">
        <v>-0.18703554306349573</v>
      </c>
    </row>
    <row r="157" spans="2:5" x14ac:dyDescent="0.25">
      <c r="B157" s="17" t="s">
        <v>97</v>
      </c>
      <c r="C157" s="31">
        <v>-3.4797785026588791E-2</v>
      </c>
      <c r="D157" s="31">
        <v>-0.4260036804414708</v>
      </c>
      <c r="E157" s="31">
        <v>-0.29809901734746069</v>
      </c>
    </row>
    <row r="158" spans="2:5" x14ac:dyDescent="0.25">
      <c r="B158" s="17" t="s">
        <v>98</v>
      </c>
      <c r="C158" s="31">
        <v>0.15800802099968542</v>
      </c>
      <c r="D158" s="31">
        <v>-1.5079051025539991</v>
      </c>
      <c r="E158" s="31">
        <v>-0.12128983837642709</v>
      </c>
    </row>
    <row r="159" spans="2:5" x14ac:dyDescent="0.25">
      <c r="B159" s="17" t="s">
        <v>99</v>
      </c>
      <c r="C159" s="31">
        <v>1.1796497360531202</v>
      </c>
      <c r="D159" s="31">
        <v>-1.3378501720279901</v>
      </c>
      <c r="E159" s="31">
        <v>0.57213552563286474</v>
      </c>
    </row>
    <row r="160" spans="2:5" x14ac:dyDescent="0.25">
      <c r="B160" s="17" t="s">
        <v>100</v>
      </c>
      <c r="C160" s="31">
        <v>-0.49243653056874065</v>
      </c>
      <c r="D160" s="31">
        <v>-0.18160812865752202</v>
      </c>
      <c r="E160" s="31">
        <v>0.25912557837178585</v>
      </c>
    </row>
    <row r="161" spans="2:5" x14ac:dyDescent="0.25">
      <c r="B161" s="17" t="s">
        <v>101</v>
      </c>
      <c r="C161" s="31">
        <v>0.3591698120261117</v>
      </c>
      <c r="D161" s="31">
        <v>-0.20389403763080235</v>
      </c>
      <c r="E161" s="31">
        <v>-0.60663531008850169</v>
      </c>
    </row>
    <row r="162" spans="2:5" x14ac:dyDescent="0.25">
      <c r="B162" s="17" t="s">
        <v>102</v>
      </c>
      <c r="C162" s="31">
        <v>1.6297671100715705</v>
      </c>
      <c r="D162" s="31">
        <v>1.4665475858463233</v>
      </c>
      <c r="E162" s="31">
        <v>0.22727564429577823</v>
      </c>
    </row>
    <row r="163" spans="2:5" x14ac:dyDescent="0.25">
      <c r="B163" s="17" t="s">
        <v>103</v>
      </c>
      <c r="C163" s="31">
        <v>0.29098309377024306</v>
      </c>
      <c r="D163" s="31">
        <v>-1.3465839260734693</v>
      </c>
      <c r="E163" s="31">
        <v>0.19964761823837354</v>
      </c>
    </row>
    <row r="164" spans="2:5" x14ac:dyDescent="0.25">
      <c r="B164" s="17" t="s">
        <v>104</v>
      </c>
      <c r="C164" s="31">
        <v>-0.69424803492998699</v>
      </c>
      <c r="D164" s="31">
        <v>4.9814217091848724E-2</v>
      </c>
      <c r="E164" s="31">
        <v>0.26949242168723997</v>
      </c>
    </row>
    <row r="165" spans="2:5" x14ac:dyDescent="0.25">
      <c r="B165" s="17" t="s">
        <v>105</v>
      </c>
      <c r="C165" s="31">
        <v>-0.9460189865328017</v>
      </c>
      <c r="D165" s="31">
        <v>0.6743610601723069</v>
      </c>
      <c r="E165" s="31">
        <v>-0.71362881965059566</v>
      </c>
    </row>
    <row r="166" spans="2:5" x14ac:dyDescent="0.25">
      <c r="B166" s="17" t="s">
        <v>106</v>
      </c>
      <c r="C166" s="31">
        <v>0.2593275056258606</v>
      </c>
      <c r="D166" s="31">
        <v>1.2537119993597545</v>
      </c>
      <c r="E166" s="31">
        <v>1.3497984470648321</v>
      </c>
    </row>
    <row r="167" spans="2:5" x14ac:dyDescent="0.25">
      <c r="B167" s="17" t="s">
        <v>107</v>
      </c>
      <c r="C167" s="31">
        <v>4.3022057054804899E-2</v>
      </c>
      <c r="D167" s="31">
        <v>-0.44227848128250008</v>
      </c>
      <c r="E167" s="31">
        <v>0.44153580696904049</v>
      </c>
    </row>
    <row r="168" spans="2:5" x14ac:dyDescent="0.25">
      <c r="B168" s="17" t="s">
        <v>108</v>
      </c>
      <c r="C168" s="31">
        <v>2.2946302404023424E-2</v>
      </c>
      <c r="D168" s="31">
        <v>-0.51958627548372927</v>
      </c>
      <c r="E168" s="31">
        <v>-0.36711706465613742</v>
      </c>
    </row>
    <row r="169" spans="2:5" x14ac:dyDescent="0.25">
      <c r="B169" s="17" t="s">
        <v>109</v>
      </c>
      <c r="C169" s="31">
        <v>-0.37339444114702447</v>
      </c>
      <c r="D169" s="31">
        <v>0.45384930789130223</v>
      </c>
      <c r="E169" s="31">
        <v>0.25954542343187753</v>
      </c>
    </row>
    <row r="170" spans="2:5" ht="15.75" thickBot="1" x14ac:dyDescent="0.3">
      <c r="B170" s="34" t="s">
        <v>110</v>
      </c>
      <c r="C170" s="35">
        <v>-0.59386637349572224</v>
      </c>
      <c r="D170" s="35">
        <v>0.57023308476169154</v>
      </c>
      <c r="E170" s="35">
        <v>-0.29135804498054035</v>
      </c>
    </row>
    <row r="173" spans="2:5" x14ac:dyDescent="0.25">
      <c r="B173" t="s">
        <v>46</v>
      </c>
    </row>
    <row r="174" spans="2:5" ht="15.75" thickBot="1" x14ac:dyDescent="0.3"/>
    <row r="175" spans="2:5" x14ac:dyDescent="0.25">
      <c r="B175" s="22"/>
      <c r="C175" s="23" t="s">
        <v>33</v>
      </c>
      <c r="D175" s="23" t="s">
        <v>34</v>
      </c>
      <c r="E175" s="23" t="s">
        <v>35</v>
      </c>
    </row>
    <row r="176" spans="2:5" x14ac:dyDescent="0.25">
      <c r="B176" s="24" t="s">
        <v>84</v>
      </c>
      <c r="C176" s="30">
        <v>5.1987634690585259E-3</v>
      </c>
      <c r="D176" s="30">
        <v>2.6104554171615519E-2</v>
      </c>
      <c r="E176" s="30">
        <v>7.5692094148798239E-2</v>
      </c>
    </row>
    <row r="177" spans="2:5" x14ac:dyDescent="0.25">
      <c r="B177" s="17" t="s">
        <v>85</v>
      </c>
      <c r="C177" s="31">
        <v>5.9668487665385045E-2</v>
      </c>
      <c r="D177" s="31">
        <v>2.3209656237163017E-2</v>
      </c>
      <c r="E177" s="31">
        <v>6.5737664954701653E-4</v>
      </c>
    </row>
    <row r="178" spans="2:5" x14ac:dyDescent="0.25">
      <c r="B178" s="17" t="s">
        <v>86</v>
      </c>
      <c r="C178" s="31">
        <v>4.949951145805212E-2</v>
      </c>
      <c r="D178" s="31">
        <v>4.4889833842548634E-3</v>
      </c>
      <c r="E178" s="31">
        <v>0.12289116235735049</v>
      </c>
    </row>
    <row r="179" spans="2:5" x14ac:dyDescent="0.25">
      <c r="B179" s="17" t="s">
        <v>87</v>
      </c>
      <c r="C179" s="31">
        <v>8.2638656359850429E-3</v>
      </c>
      <c r="D179" s="31">
        <v>7.5135736605183481E-2</v>
      </c>
      <c r="E179" s="31">
        <v>8.1572832013335345E-2</v>
      </c>
    </row>
    <row r="180" spans="2:5" x14ac:dyDescent="0.25">
      <c r="B180" s="17" t="s">
        <v>88</v>
      </c>
      <c r="C180" s="31">
        <v>6.5488158780891486E-3</v>
      </c>
      <c r="D180" s="31">
        <v>4.2663086941668827E-3</v>
      </c>
      <c r="E180" s="31">
        <v>9.8396719569807567E-4</v>
      </c>
    </row>
    <row r="181" spans="2:5" x14ac:dyDescent="0.25">
      <c r="B181" s="17" t="s">
        <v>89</v>
      </c>
      <c r="C181" s="31">
        <v>3.2187773406895298E-2</v>
      </c>
      <c r="D181" s="31">
        <v>1.9277208457357996E-2</v>
      </c>
      <c r="E181" s="31">
        <v>0.1466781698849107</v>
      </c>
    </row>
    <row r="182" spans="2:5" x14ac:dyDescent="0.25">
      <c r="B182" s="17" t="s">
        <v>90</v>
      </c>
      <c r="C182" s="31">
        <v>3.8174089121545976E-2</v>
      </c>
      <c r="D182" s="31">
        <v>0.22080251862628789</v>
      </c>
      <c r="E182" s="31">
        <v>0.22815092834361039</v>
      </c>
    </row>
    <row r="183" spans="2:5" x14ac:dyDescent="0.25">
      <c r="B183" s="17" t="s">
        <v>91</v>
      </c>
      <c r="C183" s="31">
        <v>1.4357549918065733E-3</v>
      </c>
      <c r="D183" s="31">
        <v>1.8687609152824136E-2</v>
      </c>
      <c r="E183" s="31">
        <v>1.2561037180988796E-2</v>
      </c>
    </row>
    <row r="184" spans="2:5" x14ac:dyDescent="0.25">
      <c r="B184" s="17" t="s">
        <v>92</v>
      </c>
      <c r="C184" s="31">
        <v>6.8887572806702359E-3</v>
      </c>
      <c r="D184" s="31">
        <v>6.6504699984428763E-4</v>
      </c>
      <c r="E184" s="31">
        <v>1.9782523612073681E-3</v>
      </c>
    </row>
    <row r="185" spans="2:5" x14ac:dyDescent="0.25">
      <c r="B185" s="17" t="s">
        <v>93</v>
      </c>
      <c r="C185" s="31">
        <v>3.3151768867953887E-2</v>
      </c>
      <c r="D185" s="31">
        <v>4.9164431266059232E-3</v>
      </c>
      <c r="E185" s="31">
        <v>5.2647827390310152E-3</v>
      </c>
    </row>
    <row r="186" spans="2:5" x14ac:dyDescent="0.25">
      <c r="B186" s="17" t="s">
        <v>94</v>
      </c>
      <c r="C186" s="31">
        <v>4.6594548863587168E-3</v>
      </c>
      <c r="D186" s="31">
        <v>2.2340126880651223E-4</v>
      </c>
      <c r="E186" s="31">
        <v>3.0637597272175479E-2</v>
      </c>
    </row>
    <row r="187" spans="2:5" x14ac:dyDescent="0.25">
      <c r="B187" s="17" t="s">
        <v>95</v>
      </c>
      <c r="C187" s="31">
        <v>4.6251216146128542E-4</v>
      </c>
      <c r="D187" s="31">
        <v>2.4589978720156509E-2</v>
      </c>
      <c r="E187" s="31">
        <v>5.041831914502427E-3</v>
      </c>
    </row>
    <row r="188" spans="2:5" x14ac:dyDescent="0.25">
      <c r="B188" s="17" t="s">
        <v>96</v>
      </c>
      <c r="C188" s="31">
        <v>4.3651374541731409E-2</v>
      </c>
      <c r="D188" s="31">
        <v>9.8257548173453745E-3</v>
      </c>
      <c r="E188" s="31">
        <v>2.5967082135261933E-3</v>
      </c>
    </row>
    <row r="189" spans="2:5" x14ac:dyDescent="0.25">
      <c r="B189" s="17" t="s">
        <v>97</v>
      </c>
      <c r="C189" s="31">
        <v>1.329446957993849E-4</v>
      </c>
      <c r="D189" s="31">
        <v>9.1114003790781391E-3</v>
      </c>
      <c r="E189" s="31">
        <v>6.5962324322663031E-3</v>
      </c>
    </row>
    <row r="190" spans="2:5" x14ac:dyDescent="0.25">
      <c r="B190" s="17" t="s">
        <v>98</v>
      </c>
      <c r="C190" s="31">
        <v>2.7411075790030074E-3</v>
      </c>
      <c r="D190" s="31">
        <v>0.11415802597838391</v>
      </c>
      <c r="E190" s="31">
        <v>1.0920026602217502E-3</v>
      </c>
    </row>
    <row r="191" spans="2:5" x14ac:dyDescent="0.25">
      <c r="B191" s="17" t="s">
        <v>99</v>
      </c>
      <c r="C191" s="31">
        <v>0.15278262332992534</v>
      </c>
      <c r="D191" s="31">
        <v>8.9861442615452577E-2</v>
      </c>
      <c r="E191" s="31">
        <v>2.4298121099224638E-2</v>
      </c>
    </row>
    <row r="192" spans="2:5" x14ac:dyDescent="0.25">
      <c r="B192" s="17" t="s">
        <v>100</v>
      </c>
      <c r="C192" s="31">
        <v>2.6623695572555992E-2</v>
      </c>
      <c r="D192" s="31">
        <v>1.6558805137148213E-3</v>
      </c>
      <c r="E192" s="31">
        <v>4.9841996526510564E-3</v>
      </c>
    </row>
    <row r="193" spans="2:5" x14ac:dyDescent="0.25">
      <c r="B193" s="17" t="s">
        <v>101</v>
      </c>
      <c r="C193" s="31">
        <v>1.4163398277529745E-2</v>
      </c>
      <c r="D193" s="31">
        <v>2.0872164117438407E-3</v>
      </c>
      <c r="E193" s="31">
        <v>2.7316825763073687E-2</v>
      </c>
    </row>
    <row r="194" spans="2:5" x14ac:dyDescent="0.25">
      <c r="B194" s="17" t="s">
        <v>102</v>
      </c>
      <c r="C194" s="31">
        <v>0.29162107820919431</v>
      </c>
      <c r="D194" s="31">
        <v>0.10798184593088929</v>
      </c>
      <c r="E194" s="31">
        <v>3.834252036226143E-3</v>
      </c>
    </row>
    <row r="195" spans="2:5" x14ac:dyDescent="0.25">
      <c r="B195" s="17" t="s">
        <v>103</v>
      </c>
      <c r="C195" s="31">
        <v>9.2961543739750619E-3</v>
      </c>
      <c r="D195" s="31">
        <v>9.1038539290132239E-2</v>
      </c>
      <c r="E195" s="31">
        <v>2.9587149671783607E-3</v>
      </c>
    </row>
    <row r="196" spans="2:5" x14ac:dyDescent="0.25">
      <c r="B196" s="17" t="s">
        <v>104</v>
      </c>
      <c r="C196" s="31">
        <v>5.2917233502037801E-2</v>
      </c>
      <c r="D196" s="31">
        <v>1.2458479643369535E-4</v>
      </c>
      <c r="E196" s="31">
        <v>5.390983166612978E-3</v>
      </c>
    </row>
    <row r="197" spans="2:5" x14ac:dyDescent="0.25">
      <c r="B197" s="17" t="s">
        <v>105</v>
      </c>
      <c r="C197" s="31">
        <v>9.8257909161414331E-2</v>
      </c>
      <c r="D197" s="31">
        <v>2.2831970688432988E-2</v>
      </c>
      <c r="E197" s="31">
        <v>3.7802421723061273E-2</v>
      </c>
    </row>
    <row r="198" spans="2:5" x14ac:dyDescent="0.25">
      <c r="B198" s="17" t="s">
        <v>106</v>
      </c>
      <c r="C198" s="31">
        <v>7.3835458911218239E-3</v>
      </c>
      <c r="D198" s="31">
        <v>7.8913988429114679E-2</v>
      </c>
      <c r="E198" s="31">
        <v>0.13524235044417077</v>
      </c>
    </row>
    <row r="199" spans="2:5" x14ac:dyDescent="0.25">
      <c r="B199" s="17" t="s">
        <v>107</v>
      </c>
      <c r="C199" s="31">
        <v>2.0321237742628999E-4</v>
      </c>
      <c r="D199" s="31">
        <v>9.8208719379596111E-3</v>
      </c>
      <c r="E199" s="31">
        <v>1.4471272442107818E-2</v>
      </c>
    </row>
    <row r="200" spans="2:5" x14ac:dyDescent="0.25">
      <c r="B200" s="17" t="s">
        <v>108</v>
      </c>
      <c r="C200" s="31">
        <v>5.78087047162227E-5</v>
      </c>
      <c r="D200" s="31">
        <v>1.355419628718438E-2</v>
      </c>
      <c r="E200" s="31">
        <v>1.0004237795458695E-2</v>
      </c>
    </row>
    <row r="201" spans="2:5" x14ac:dyDescent="0.25">
      <c r="B201" s="17" t="s">
        <v>109</v>
      </c>
      <c r="C201" s="31">
        <v>1.5307473256117494E-2</v>
      </c>
      <c r="D201" s="31">
        <v>1.0341458267542562E-2</v>
      </c>
      <c r="E201" s="31">
        <v>5.0003639145032091E-3</v>
      </c>
    </row>
    <row r="202" spans="2:5" ht="15.75" thickBot="1" x14ac:dyDescent="0.3">
      <c r="B202" s="34" t="s">
        <v>110</v>
      </c>
      <c r="C202" s="35">
        <v>3.8720885704189731E-2</v>
      </c>
      <c r="D202" s="35">
        <v>1.6325378212324781E-2</v>
      </c>
      <c r="E202" s="35">
        <v>6.3012816285616929E-3</v>
      </c>
    </row>
    <row r="205" spans="2:5" x14ac:dyDescent="0.25">
      <c r="B205" t="s">
        <v>47</v>
      </c>
    </row>
    <row r="206" spans="2:5" ht="15.75" thickBot="1" x14ac:dyDescent="0.3"/>
    <row r="207" spans="2:5" x14ac:dyDescent="0.25">
      <c r="B207" s="22"/>
      <c r="C207" s="23" t="s">
        <v>33</v>
      </c>
      <c r="D207" s="23" t="s">
        <v>34</v>
      </c>
      <c r="E207" s="23" t="s">
        <v>35</v>
      </c>
    </row>
    <row r="208" spans="2:5" x14ac:dyDescent="0.25">
      <c r="B208" s="24" t="s">
        <v>84</v>
      </c>
      <c r="C208" s="30">
        <v>2.9836927120303103E-2</v>
      </c>
      <c r="D208" s="30">
        <v>0.32762701099884256</v>
      </c>
      <c r="E208" s="30">
        <v>0.64253606188085444</v>
      </c>
    </row>
    <row r="209" spans="2:5" x14ac:dyDescent="0.25">
      <c r="B209" s="17" t="s">
        <v>85</v>
      </c>
      <c r="C209" s="31">
        <v>0.5356443623435988</v>
      </c>
      <c r="D209" s="31">
        <v>0.455627155413448</v>
      </c>
      <c r="E209" s="31">
        <v>8.7284822429530926E-3</v>
      </c>
    </row>
    <row r="210" spans="2:5" x14ac:dyDescent="0.25">
      <c r="B210" s="17" t="s">
        <v>86</v>
      </c>
      <c r="C210" s="31">
        <v>0.2053219397980616</v>
      </c>
      <c r="D210" s="31">
        <v>4.0718505365433151E-2</v>
      </c>
      <c r="E210" s="31">
        <v>0.75395955483650523</v>
      </c>
    </row>
    <row r="211" spans="2:5" x14ac:dyDescent="0.25">
      <c r="B211" s="17" t="s">
        <v>87</v>
      </c>
      <c r="C211" s="31">
        <v>2.8182781679532701E-2</v>
      </c>
      <c r="D211" s="31">
        <v>0.5603463428237565</v>
      </c>
      <c r="E211" s="31">
        <v>0.4114708754967108</v>
      </c>
    </row>
    <row r="212" spans="2:5" x14ac:dyDescent="0.25">
      <c r="B212" s="17" t="s">
        <v>88</v>
      </c>
      <c r="C212" s="31">
        <v>0.37780706408222126</v>
      </c>
      <c r="D212" s="31">
        <v>0.53823130522928453</v>
      </c>
      <c r="E212" s="31">
        <v>8.396163068849434E-2</v>
      </c>
    </row>
    <row r="213" spans="2:5" x14ac:dyDescent="0.25">
      <c r="B213" s="17" t="s">
        <v>89</v>
      </c>
      <c r="C213" s="31">
        <v>0.11049980005199274</v>
      </c>
      <c r="D213" s="31">
        <v>0.14471851078792333</v>
      </c>
      <c r="E213" s="31">
        <v>0.74478168916008392</v>
      </c>
    </row>
    <row r="214" spans="2:5" x14ac:dyDescent="0.25">
      <c r="B214" s="17" t="s">
        <v>90</v>
      </c>
      <c r="C214" s="31">
        <v>4.4467075596932228E-2</v>
      </c>
      <c r="D214" s="31">
        <v>0.56244918642157815</v>
      </c>
      <c r="E214" s="31">
        <v>0.3930837379814896</v>
      </c>
    </row>
    <row r="215" spans="2:5" x14ac:dyDescent="0.25">
      <c r="B215" s="17" t="s">
        <v>91</v>
      </c>
      <c r="C215" s="31">
        <v>2.3583096144954067E-2</v>
      </c>
      <c r="D215" s="31">
        <v>0.6712489406099601</v>
      </c>
      <c r="E215" s="31">
        <v>0.30516796324508577</v>
      </c>
    </row>
    <row r="216" spans="2:5" x14ac:dyDescent="0.25">
      <c r="B216" s="17" t="s">
        <v>92</v>
      </c>
      <c r="C216" s="31">
        <v>0.6112969329218596</v>
      </c>
      <c r="D216" s="31">
        <v>0.12905447150277766</v>
      </c>
      <c r="E216" s="31">
        <v>0.25964859557536274</v>
      </c>
    </row>
    <row r="217" spans="2:5" x14ac:dyDescent="0.25">
      <c r="B217" s="17" t="s">
        <v>93</v>
      </c>
      <c r="C217" s="31">
        <v>0.64135609793040427</v>
      </c>
      <c r="D217" s="31">
        <v>0.20799501497513034</v>
      </c>
      <c r="E217" s="31">
        <v>0.15064888709446536</v>
      </c>
    </row>
    <row r="218" spans="2:5" x14ac:dyDescent="0.25">
      <c r="B218" s="17" t="s">
        <v>94</v>
      </c>
      <c r="C218" s="31">
        <v>9.2333021456592126E-2</v>
      </c>
      <c r="D218" s="31">
        <v>9.6809272359159298E-3</v>
      </c>
      <c r="E218" s="31">
        <v>0.89798605130749198</v>
      </c>
    </row>
    <row r="219" spans="2:5" x14ac:dyDescent="0.25">
      <c r="B219" s="17" t="s">
        <v>95</v>
      </c>
      <c r="C219" s="31">
        <v>7.4969700337869892E-3</v>
      </c>
      <c r="D219" s="31">
        <v>0.87162595769500006</v>
      </c>
      <c r="E219" s="31">
        <v>0.12087707227121297</v>
      </c>
    </row>
    <row r="220" spans="2:5" x14ac:dyDescent="0.25">
      <c r="B220" s="17" t="s">
        <v>96</v>
      </c>
      <c r="C220" s="31">
        <v>0.63282028289984893</v>
      </c>
      <c r="D220" s="31">
        <v>0.31149980131640587</v>
      </c>
      <c r="E220" s="31">
        <v>5.5679915783745267E-2</v>
      </c>
    </row>
    <row r="221" spans="2:5" x14ac:dyDescent="0.25">
      <c r="B221" s="17" t="s">
        <v>97</v>
      </c>
      <c r="C221" s="31">
        <v>4.4591134651978245E-3</v>
      </c>
      <c r="D221" s="31">
        <v>0.66830086643969688</v>
      </c>
      <c r="E221" s="31">
        <v>0.32724002009510533</v>
      </c>
    </row>
    <row r="222" spans="2:5" x14ac:dyDescent="0.25">
      <c r="B222" s="17" t="s">
        <v>98</v>
      </c>
      <c r="C222" s="31">
        <v>1.0791879971482295E-2</v>
      </c>
      <c r="D222" s="31">
        <v>0.98284913688612241</v>
      </c>
      <c r="E222" s="31">
        <v>6.35898314239541E-3</v>
      </c>
    </row>
    <row r="223" spans="2:5" x14ac:dyDescent="0.25">
      <c r="B223" s="17" t="s">
        <v>99</v>
      </c>
      <c r="C223" s="31">
        <v>0.39660028843592621</v>
      </c>
      <c r="D223" s="31">
        <v>0.51010764649434404</v>
      </c>
      <c r="E223" s="31">
        <v>9.3292065069729674E-2</v>
      </c>
    </row>
    <row r="224" spans="2:5" x14ac:dyDescent="0.25">
      <c r="B224" s="17" t="s">
        <v>100</v>
      </c>
      <c r="C224" s="31">
        <v>0.70776021936502453</v>
      </c>
      <c r="D224" s="31">
        <v>9.6262290197225722E-2</v>
      </c>
      <c r="E224" s="31">
        <v>0.19597749043774981</v>
      </c>
    </row>
    <row r="225" spans="2:5" x14ac:dyDescent="0.25">
      <c r="B225" s="17" t="s">
        <v>101</v>
      </c>
      <c r="C225" s="31">
        <v>0.23952327088192249</v>
      </c>
      <c r="D225" s="31">
        <v>7.7189301536707305E-2</v>
      </c>
      <c r="E225" s="31">
        <v>0.68328742758137018</v>
      </c>
    </row>
    <row r="226" spans="2:5" x14ac:dyDescent="0.25">
      <c r="B226" s="17" t="s">
        <v>102</v>
      </c>
      <c r="C226" s="31">
        <v>0.54669337057061207</v>
      </c>
      <c r="D226" s="31">
        <v>0.44267503246776435</v>
      </c>
      <c r="E226" s="31">
        <v>1.0631596961623566E-2</v>
      </c>
    </row>
    <row r="227" spans="2:5" x14ac:dyDescent="0.25">
      <c r="B227" s="17" t="s">
        <v>103</v>
      </c>
      <c r="C227" s="31">
        <v>4.369405926857084E-2</v>
      </c>
      <c r="D227" s="31">
        <v>0.93573684751434616</v>
      </c>
      <c r="E227" s="31">
        <v>2.0569093217083091E-2</v>
      </c>
    </row>
    <row r="228" spans="2:5" x14ac:dyDescent="0.25">
      <c r="B228" s="17" t="s">
        <v>104</v>
      </c>
      <c r="C228" s="31">
        <v>0.86517816294602823</v>
      </c>
      <c r="D228" s="31">
        <v>4.4543347233391064E-3</v>
      </c>
      <c r="E228" s="31">
        <v>0.13036750233063263</v>
      </c>
    </row>
    <row r="229" spans="2:5" x14ac:dyDescent="0.25">
      <c r="B229" s="17" t="s">
        <v>105</v>
      </c>
      <c r="C229" s="31">
        <v>0.48142073150958081</v>
      </c>
      <c r="D229" s="31">
        <v>0.24463018989845423</v>
      </c>
      <c r="E229" s="31">
        <v>0.27394907859196493</v>
      </c>
    </row>
    <row r="230" spans="2:5" x14ac:dyDescent="0.25">
      <c r="B230" s="17" t="s">
        <v>106</v>
      </c>
      <c r="C230" s="31">
        <v>1.9431016407465147E-2</v>
      </c>
      <c r="D230" s="31">
        <v>0.45414435269222037</v>
      </c>
      <c r="E230" s="31">
        <v>0.52642463090031444</v>
      </c>
    </row>
    <row r="231" spans="2:5" x14ac:dyDescent="0.25">
      <c r="B231" s="17" t="s">
        <v>107</v>
      </c>
      <c r="C231" s="31">
        <v>4.7166833405198122E-3</v>
      </c>
      <c r="D231" s="31">
        <v>0.49847800012889942</v>
      </c>
      <c r="E231" s="31">
        <v>0.49680531653058074</v>
      </c>
    </row>
    <row r="232" spans="2:5" x14ac:dyDescent="0.25">
      <c r="B232" s="17" t="s">
        <v>108</v>
      </c>
      <c r="C232" s="31">
        <v>1.2992104389257613E-3</v>
      </c>
      <c r="D232" s="31">
        <v>0.6661459898330675</v>
      </c>
      <c r="E232" s="31">
        <v>0.33255479972800683</v>
      </c>
    </row>
    <row r="233" spans="2:5" x14ac:dyDescent="0.25">
      <c r="B233" s="17" t="s">
        <v>109</v>
      </c>
      <c r="C233" s="31">
        <v>0.33777797471249432</v>
      </c>
      <c r="D233" s="31">
        <v>0.49902118828927877</v>
      </c>
      <c r="E233" s="31">
        <v>0.16320083699822688</v>
      </c>
    </row>
    <row r="234" spans="2:5" ht="15.75" thickBot="1" x14ac:dyDescent="0.3">
      <c r="B234" s="34" t="s">
        <v>110</v>
      </c>
      <c r="C234" s="35">
        <v>0.46238654578528138</v>
      </c>
      <c r="D234" s="35">
        <v>0.42631689256327182</v>
      </c>
      <c r="E234" s="35">
        <v>0.11129656165144682</v>
      </c>
    </row>
    <row r="237" spans="2:5" x14ac:dyDescent="0.25">
      <c r="B237" t="s">
        <v>48</v>
      </c>
    </row>
    <row r="238" spans="2:5" ht="15.75" thickBot="1" x14ac:dyDescent="0.3"/>
    <row r="239" spans="2:5" x14ac:dyDescent="0.25">
      <c r="B239" s="22"/>
      <c r="C239" s="23" t="s">
        <v>33</v>
      </c>
      <c r="D239" s="23" t="s">
        <v>34</v>
      </c>
      <c r="E239" s="23" t="s">
        <v>35</v>
      </c>
    </row>
    <row r="240" spans="2:5" x14ac:dyDescent="0.25">
      <c r="B240" s="24" t="s">
        <v>0</v>
      </c>
      <c r="C240" s="30">
        <v>1.5764593146027286</v>
      </c>
      <c r="D240" s="30">
        <v>1.4394965384891146E-2</v>
      </c>
      <c r="E240" s="30">
        <v>0.49045532331649566</v>
      </c>
    </row>
    <row r="241" spans="2:5" x14ac:dyDescent="0.25">
      <c r="B241" s="17" t="s">
        <v>1</v>
      </c>
      <c r="C241" s="31">
        <v>1.5114143700088349</v>
      </c>
      <c r="D241" s="31">
        <v>-0.55694690728851071</v>
      </c>
      <c r="E241" s="31">
        <v>-0.28911149269763931</v>
      </c>
    </row>
    <row r="242" spans="2:5" ht="15.75" thickBot="1" x14ac:dyDescent="0.3">
      <c r="B242" s="34" t="s">
        <v>2</v>
      </c>
      <c r="C242" s="35">
        <v>1.280016199933367</v>
      </c>
      <c r="D242" s="35">
        <v>0.63990165264008081</v>
      </c>
      <c r="E242" s="35">
        <v>-0.26266511178402885</v>
      </c>
    </row>
    <row r="245" spans="2:5" x14ac:dyDescent="0.25">
      <c r="B245" t="s">
        <v>49</v>
      </c>
    </row>
    <row r="246" spans="2:5" ht="15.75" thickBot="1" x14ac:dyDescent="0.3"/>
    <row r="247" spans="2:5" x14ac:dyDescent="0.25">
      <c r="B247" s="22"/>
      <c r="C247" s="23" t="s">
        <v>33</v>
      </c>
      <c r="D247" s="23" t="s">
        <v>34</v>
      </c>
      <c r="E247" s="23" t="s">
        <v>35</v>
      </c>
    </row>
    <row r="248" spans="2:5" x14ac:dyDescent="0.25">
      <c r="B248" s="24" t="s">
        <v>0</v>
      </c>
      <c r="C248" s="30">
        <v>0.38782910535245746</v>
      </c>
      <c r="D248" s="30">
        <v>2.8785014474509159E-4</v>
      </c>
      <c r="E248" s="30">
        <v>0.61188304450279762</v>
      </c>
    </row>
    <row r="249" spans="2:5" x14ac:dyDescent="0.25">
      <c r="B249" s="17" t="s">
        <v>1</v>
      </c>
      <c r="C249" s="31">
        <v>0.35648557299787087</v>
      </c>
      <c r="D249" s="31">
        <v>0.43089633057213045</v>
      </c>
      <c r="E249" s="31">
        <v>0.21261809642999865</v>
      </c>
    </row>
    <row r="250" spans="2:5" ht="15.75" thickBot="1" x14ac:dyDescent="0.3">
      <c r="B250" s="34" t="s">
        <v>2</v>
      </c>
      <c r="C250" s="35">
        <v>0.25568532164967173</v>
      </c>
      <c r="D250" s="35">
        <v>0.56881581928312452</v>
      </c>
      <c r="E250" s="35">
        <v>0.17549885906720367</v>
      </c>
    </row>
    <row r="253" spans="2:5" x14ac:dyDescent="0.25">
      <c r="B253" t="s">
        <v>50</v>
      </c>
    </row>
    <row r="254" spans="2:5" ht="15.75" thickBot="1" x14ac:dyDescent="0.3"/>
    <row r="255" spans="2:5" x14ac:dyDescent="0.25">
      <c r="B255" s="22"/>
      <c r="C255" s="23" t="s">
        <v>33</v>
      </c>
      <c r="D255" s="23" t="s">
        <v>34</v>
      </c>
      <c r="E255" s="23" t="s">
        <v>35</v>
      </c>
    </row>
    <row r="256" spans="2:5" x14ac:dyDescent="0.25">
      <c r="B256" s="24" t="s">
        <v>0</v>
      </c>
      <c r="C256" s="30">
        <v>0.91168172536238468</v>
      </c>
      <c r="D256" s="30">
        <v>7.6014941460854433E-5</v>
      </c>
      <c r="E256" s="30">
        <v>8.8242259696154582E-2</v>
      </c>
    </row>
    <row r="257" spans="2:5" x14ac:dyDescent="0.25">
      <c r="B257" s="17" t="s">
        <v>1</v>
      </c>
      <c r="C257" s="31">
        <v>0.85296734599277313</v>
      </c>
      <c r="D257" s="31">
        <v>0.11582249197309884</v>
      </c>
      <c r="E257" s="31">
        <v>3.121016203412812E-2</v>
      </c>
    </row>
    <row r="258" spans="2:5" ht="15.75" thickBot="1" x14ac:dyDescent="0.3">
      <c r="B258" s="34" t="s">
        <v>2</v>
      </c>
      <c r="C258" s="35">
        <v>0.7739783874125864</v>
      </c>
      <c r="D258" s="35">
        <v>0.19343023744993249</v>
      </c>
      <c r="E258" s="35">
        <v>3.2591375137480949E-2</v>
      </c>
    </row>
    <row r="261" spans="2:5" x14ac:dyDescent="0.25">
      <c r="B261" t="s">
        <v>51</v>
      </c>
    </row>
    <row r="262" spans="2:5" ht="15.75" thickBot="1" x14ac:dyDescent="0.3"/>
    <row r="263" spans="2:5" x14ac:dyDescent="0.25">
      <c r="B263" s="22"/>
      <c r="C263" s="23" t="s">
        <v>33</v>
      </c>
      <c r="D263" s="23" t="s">
        <v>34</v>
      </c>
      <c r="E263" s="23" t="s">
        <v>35</v>
      </c>
    </row>
    <row r="264" spans="2:5" x14ac:dyDescent="0.25">
      <c r="B264" s="24" t="s">
        <v>74</v>
      </c>
      <c r="C264" s="30">
        <v>0.93978994416752903</v>
      </c>
      <c r="D264" s="30">
        <v>-0.14943310214546388</v>
      </c>
      <c r="E264" s="30">
        <v>-0.1077860346698809</v>
      </c>
    </row>
    <row r="265" spans="2:5" x14ac:dyDescent="0.25">
      <c r="B265" s="17" t="s">
        <v>76</v>
      </c>
      <c r="C265" s="31">
        <v>0.85099594298977466</v>
      </c>
      <c r="D265" s="31">
        <v>-0.19285988734519105</v>
      </c>
      <c r="E265" s="31">
        <v>-0.1706129704763219</v>
      </c>
    </row>
    <row r="266" spans="2:5" x14ac:dyDescent="0.25">
      <c r="B266" s="17" t="s">
        <v>77</v>
      </c>
      <c r="C266" s="31">
        <v>0.59761544094027241</v>
      </c>
      <c r="D266" s="31">
        <v>-0.26600268528901094</v>
      </c>
      <c r="E266" s="31">
        <v>-5.5850574178461726E-3</v>
      </c>
    </row>
    <row r="267" spans="2:5" x14ac:dyDescent="0.25">
      <c r="B267" s="17" t="s">
        <v>78</v>
      </c>
      <c r="C267" s="31">
        <v>0.91424463267728906</v>
      </c>
      <c r="D267" s="31">
        <v>-7.3425534614710949E-2</v>
      </c>
      <c r="E267" s="31">
        <v>4.5592701544344263E-2</v>
      </c>
    </row>
    <row r="268" spans="2:5" x14ac:dyDescent="0.25">
      <c r="B268" s="17" t="s">
        <v>79</v>
      </c>
      <c r="C268" s="31">
        <v>0.78056047486510949</v>
      </c>
      <c r="D268" s="31">
        <v>0.18836920341598412</v>
      </c>
      <c r="E268" s="31">
        <v>0.32056420814697029</v>
      </c>
    </row>
    <row r="269" spans="2:5" x14ac:dyDescent="0.25">
      <c r="B269" s="17" t="s">
        <v>80</v>
      </c>
      <c r="C269" s="31">
        <v>0.87680050044630276</v>
      </c>
      <c r="D269" s="31">
        <v>4.1766849629409714E-2</v>
      </c>
      <c r="E269" s="31">
        <v>-0.12807373533684507</v>
      </c>
    </row>
    <row r="270" spans="2:5" x14ac:dyDescent="0.25">
      <c r="B270" s="17" t="s">
        <v>81</v>
      </c>
      <c r="C270" s="31">
        <v>0.9629393235479351</v>
      </c>
      <c r="D270" s="31">
        <v>9.6367011959862178E-2</v>
      </c>
      <c r="E270" s="31">
        <v>-5.1965303301888831E-2</v>
      </c>
    </row>
    <row r="271" spans="2:5" ht="15.75" thickBot="1" x14ac:dyDescent="0.3">
      <c r="B271" s="34" t="s">
        <v>82</v>
      </c>
      <c r="C271" s="35">
        <v>0.88061287196212945</v>
      </c>
      <c r="D271" s="35">
        <v>-5.133591714404636E-2</v>
      </c>
      <c r="E271" s="35">
        <v>0.19116644468092986</v>
      </c>
    </row>
    <row r="291" spans="2:6" x14ac:dyDescent="0.25">
      <c r="F291" t="s">
        <v>31</v>
      </c>
    </row>
    <row r="294" spans="2:6" x14ac:dyDescent="0.25">
      <c r="B294" s="19" t="s">
        <v>52</v>
      </c>
    </row>
    <row r="296" spans="2:6" x14ac:dyDescent="0.25">
      <c r="B296" t="s">
        <v>45</v>
      </c>
    </row>
    <row r="297" spans="2:6" ht="15.75" thickBot="1" x14ac:dyDescent="0.3"/>
    <row r="298" spans="2:6" x14ac:dyDescent="0.25">
      <c r="B298" s="22"/>
      <c r="C298" s="23" t="s">
        <v>33</v>
      </c>
      <c r="D298" s="23" t="s">
        <v>34</v>
      </c>
      <c r="E298" s="23" t="s">
        <v>35</v>
      </c>
    </row>
    <row r="299" spans="2:6" x14ac:dyDescent="0.25">
      <c r="B299" s="24" t="s">
        <v>84</v>
      </c>
      <c r="C299" s="30">
        <v>-0.31069464347230052</v>
      </c>
      <c r="D299" s="30">
        <v>0.33135126926074493</v>
      </c>
      <c r="E299" s="30">
        <v>0.30465522997894845</v>
      </c>
    </row>
    <row r="300" spans="2:6" x14ac:dyDescent="0.25">
      <c r="B300" s="17" t="s">
        <v>85</v>
      </c>
      <c r="C300" s="31">
        <v>-0.21946095574869931</v>
      </c>
      <c r="D300" s="31">
        <v>0.69635629974154767</v>
      </c>
      <c r="E300" s="31">
        <v>8.6389685406814978E-2</v>
      </c>
    </row>
    <row r="301" spans="2:6" x14ac:dyDescent="0.25">
      <c r="B301" s="17" t="s">
        <v>86</v>
      </c>
      <c r="C301" s="31">
        <v>0.43652807582035491</v>
      </c>
      <c r="D301" s="31">
        <v>1.3845500557360289</v>
      </c>
      <c r="E301" s="31">
        <v>-6.5304509890098325E-3</v>
      </c>
    </row>
    <row r="302" spans="2:6" x14ac:dyDescent="0.25">
      <c r="B302" s="17" t="s">
        <v>87</v>
      </c>
      <c r="C302" s="31">
        <v>-0.39755278299257379</v>
      </c>
      <c r="D302" s="31">
        <v>-0.62677488309813012</v>
      </c>
      <c r="E302" s="31">
        <v>-0.45547674131172255</v>
      </c>
    </row>
    <row r="303" spans="2:6" x14ac:dyDescent="0.25">
      <c r="B303" s="17" t="s">
        <v>88</v>
      </c>
      <c r="C303" s="31">
        <v>-0.53018470638986848</v>
      </c>
      <c r="D303" s="31">
        <v>0.23689735951019308</v>
      </c>
      <c r="E303" s="31">
        <v>0.46221747413411901</v>
      </c>
    </row>
    <row r="304" spans="2:6" x14ac:dyDescent="0.25">
      <c r="B304" s="17" t="s">
        <v>89</v>
      </c>
      <c r="C304" s="31">
        <v>0.38955777149908416</v>
      </c>
      <c r="D304" s="31">
        <v>-0.42267992347571182</v>
      </c>
      <c r="E304" s="31">
        <v>0.19127806147693235</v>
      </c>
    </row>
    <row r="305" spans="2:5" x14ac:dyDescent="0.25">
      <c r="B305" s="17" t="s">
        <v>90</v>
      </c>
      <c r="C305" s="31">
        <v>1.1864503600868317</v>
      </c>
      <c r="D305" s="31">
        <v>-0.54525197614729615</v>
      </c>
      <c r="E305" s="31">
        <v>-0.69856261143449516</v>
      </c>
    </row>
    <row r="306" spans="2:5" x14ac:dyDescent="0.25">
      <c r="B306" s="17" t="s">
        <v>91</v>
      </c>
      <c r="C306" s="31">
        <v>0.36797344018208977</v>
      </c>
      <c r="D306" s="31">
        <v>-0.13666732216198582</v>
      </c>
      <c r="E306" s="31">
        <v>0.75600617826545502</v>
      </c>
    </row>
    <row r="307" spans="2:5" x14ac:dyDescent="0.25">
      <c r="B307" s="17" t="s">
        <v>92</v>
      </c>
      <c r="C307" s="31">
        <v>-0.16829775296360291</v>
      </c>
      <c r="D307" s="31">
        <v>-0.11093923412601693</v>
      </c>
      <c r="E307" s="31">
        <v>0.21932151347327636</v>
      </c>
    </row>
    <row r="308" spans="2:5" x14ac:dyDescent="0.25">
      <c r="B308" s="17" t="s">
        <v>93</v>
      </c>
      <c r="C308" s="31">
        <v>-0.12978905882598832</v>
      </c>
      <c r="D308" s="31">
        <v>-0.12109286234854105</v>
      </c>
      <c r="E308" s="31">
        <v>0.58447251654632681</v>
      </c>
    </row>
    <row r="309" spans="2:5" x14ac:dyDescent="0.25">
      <c r="B309" s="17" t="s">
        <v>94</v>
      </c>
      <c r="C309" s="31">
        <v>-0.55599357661133342</v>
      </c>
      <c r="D309" s="31">
        <v>-0.22357852738156644</v>
      </c>
      <c r="E309" s="31">
        <v>0.50508230513697849</v>
      </c>
    </row>
    <row r="310" spans="2:5" x14ac:dyDescent="0.25">
      <c r="B310" s="17" t="s">
        <v>95</v>
      </c>
      <c r="C310" s="31">
        <v>0.95306903111959962</v>
      </c>
      <c r="D310" s="31">
        <v>1.0994127863959899</v>
      </c>
      <c r="E310" s="31">
        <v>-0.37994270135042146</v>
      </c>
    </row>
    <row r="311" spans="2:5" x14ac:dyDescent="0.25">
      <c r="B311" s="17" t="s">
        <v>96</v>
      </c>
      <c r="C311" s="31">
        <v>-0.1735174248295763</v>
      </c>
      <c r="D311" s="31">
        <v>-0.16991896609701465</v>
      </c>
      <c r="E311" s="31">
        <v>-0.35938225838201271</v>
      </c>
    </row>
    <row r="312" spans="2:5" x14ac:dyDescent="0.25">
      <c r="B312" s="17" t="s">
        <v>97</v>
      </c>
      <c r="C312" s="31">
        <v>-0.59902918128614635</v>
      </c>
      <c r="D312" s="31">
        <v>0.44755627197237285</v>
      </c>
      <c r="E312" s="31">
        <v>-1.3583876594302069</v>
      </c>
    </row>
    <row r="313" spans="2:5" x14ac:dyDescent="0.25">
      <c r="B313" s="17" t="s">
        <v>98</v>
      </c>
      <c r="C313" s="31">
        <v>-0.41592124068850872</v>
      </c>
      <c r="D313" s="31">
        <v>-4.5410332849831439E-2</v>
      </c>
      <c r="E313" s="31">
        <v>-0.32711945270757409</v>
      </c>
    </row>
    <row r="314" spans="2:5" x14ac:dyDescent="0.25">
      <c r="B314" s="17" t="s">
        <v>99</v>
      </c>
      <c r="C314" s="31">
        <v>-0.82673671944702076</v>
      </c>
      <c r="D314" s="31">
        <v>0.92102879476263266</v>
      </c>
      <c r="E314" s="31">
        <v>-0.54272538342168963</v>
      </c>
    </row>
    <row r="315" spans="2:5" x14ac:dyDescent="0.25">
      <c r="B315" s="17" t="s">
        <v>100</v>
      </c>
      <c r="C315" s="31">
        <v>5.3001066948301034E-2</v>
      </c>
      <c r="D315" s="31">
        <v>-0.32331088646711575</v>
      </c>
      <c r="E315" s="31">
        <v>0.17072910804290739</v>
      </c>
    </row>
    <row r="316" spans="2:5" x14ac:dyDescent="0.25">
      <c r="B316" s="17" t="s">
        <v>101</v>
      </c>
      <c r="C316" s="31">
        <v>0.6370126420619735</v>
      </c>
      <c r="D316" s="31">
        <v>-9.830602155649304E-2</v>
      </c>
      <c r="E316" s="31">
        <v>-4.0449043687598635E-2</v>
      </c>
    </row>
    <row r="317" spans="2:5" x14ac:dyDescent="0.25">
      <c r="B317" s="17" t="s">
        <v>102</v>
      </c>
      <c r="C317" s="31">
        <v>0.49700724692820319</v>
      </c>
      <c r="D317" s="31">
        <v>3.3518329930103556E-2</v>
      </c>
      <c r="E317" s="31">
        <v>0.6386944108882141</v>
      </c>
    </row>
    <row r="318" spans="2:5" x14ac:dyDescent="0.25">
      <c r="B318" s="17" t="s">
        <v>103</v>
      </c>
      <c r="C318" s="31">
        <v>-0.96179855539334014</v>
      </c>
      <c r="D318" s="31">
        <v>-1.4384825013653193</v>
      </c>
      <c r="E318" s="31">
        <v>-0.31618230426663912</v>
      </c>
    </row>
    <row r="319" spans="2:5" x14ac:dyDescent="0.25">
      <c r="B319" s="17" t="s">
        <v>104</v>
      </c>
      <c r="C319" s="31">
        <v>-0.48740286920926651</v>
      </c>
      <c r="D319" s="31">
        <v>0.11600005204267279</v>
      </c>
      <c r="E319" s="31">
        <v>-0.1108562165539977</v>
      </c>
    </row>
    <row r="320" spans="2:5" x14ac:dyDescent="0.25">
      <c r="B320" s="17" t="s">
        <v>105</v>
      </c>
      <c r="C320" s="31">
        <v>1.1106157110090351</v>
      </c>
      <c r="D320" s="31">
        <v>-0.64495281043508768</v>
      </c>
      <c r="E320" s="31">
        <v>-1.1580404146474725</v>
      </c>
    </row>
    <row r="321" spans="2:5" x14ac:dyDescent="0.25">
      <c r="B321" s="17" t="s">
        <v>106</v>
      </c>
      <c r="C321" s="31">
        <v>0.32273814424682673</v>
      </c>
      <c r="D321" s="31">
        <v>-0.47193757865943536</v>
      </c>
      <c r="E321" s="31">
        <v>-8.2369992404013118E-2</v>
      </c>
    </row>
    <row r="322" spans="2:5" x14ac:dyDescent="0.25">
      <c r="B322" s="17" t="s">
        <v>107</v>
      </c>
      <c r="C322" s="31">
        <v>-0.38004852364423558</v>
      </c>
      <c r="D322" s="31">
        <v>0.33318558398668735</v>
      </c>
      <c r="E322" s="31">
        <v>0.20341999656710497</v>
      </c>
    </row>
    <row r="323" spans="2:5" x14ac:dyDescent="0.25">
      <c r="B323" s="17" t="s">
        <v>108</v>
      </c>
      <c r="C323" s="31">
        <v>-0.52211340198398792</v>
      </c>
      <c r="D323" s="31">
        <v>5.1716665485912333E-2</v>
      </c>
      <c r="E323" s="31">
        <v>-0.15937802579927246</v>
      </c>
    </row>
    <row r="324" spans="2:5" x14ac:dyDescent="0.25">
      <c r="B324" s="17" t="s">
        <v>109</v>
      </c>
      <c r="C324" s="31">
        <v>0.4599305546394013</v>
      </c>
      <c r="D324" s="31">
        <v>-2.6993001473925755E-2</v>
      </c>
      <c r="E324" s="31">
        <v>0.53086594553305155</v>
      </c>
    </row>
    <row r="325" spans="2:5" ht="15.75" thickBot="1" x14ac:dyDescent="0.3">
      <c r="B325" s="34" t="s">
        <v>110</v>
      </c>
      <c r="C325" s="35">
        <v>0.26465734894474768</v>
      </c>
      <c r="D325" s="35">
        <v>-0.24527664118138709</v>
      </c>
      <c r="E325" s="35">
        <v>1.3422708309357514</v>
      </c>
    </row>
    <row r="328" spans="2:5" x14ac:dyDescent="0.25">
      <c r="B328" t="s">
        <v>46</v>
      </c>
    </row>
    <row r="329" spans="2:5" ht="15.75" thickBot="1" x14ac:dyDescent="0.3"/>
    <row r="330" spans="2:5" x14ac:dyDescent="0.25">
      <c r="B330" s="22"/>
      <c r="C330" s="23" t="s">
        <v>33</v>
      </c>
      <c r="D330" s="23" t="s">
        <v>34</v>
      </c>
      <c r="E330" s="23" t="s">
        <v>35</v>
      </c>
    </row>
    <row r="331" spans="2:5" x14ac:dyDescent="0.25">
      <c r="B331" s="24" t="s">
        <v>84</v>
      </c>
      <c r="C331" s="30">
        <v>1.0930001722580211E-2</v>
      </c>
      <c r="D331" s="30">
        <v>1.2431684383496873E-2</v>
      </c>
      <c r="E331" s="30">
        <v>1.0509207683305101E-2</v>
      </c>
    </row>
    <row r="332" spans="2:5" x14ac:dyDescent="0.25">
      <c r="B332" s="17" t="s">
        <v>85</v>
      </c>
      <c r="C332" s="31">
        <v>5.4533984589370159E-3</v>
      </c>
      <c r="D332" s="31">
        <v>5.4905483009455809E-2</v>
      </c>
      <c r="E332" s="31">
        <v>8.4503847620497996E-4</v>
      </c>
    </row>
    <row r="333" spans="2:5" x14ac:dyDescent="0.25">
      <c r="B333" s="17" t="s">
        <v>86</v>
      </c>
      <c r="C333" s="31">
        <v>2.1576304415797991E-2</v>
      </c>
      <c r="D333" s="31">
        <v>0.21705511345391543</v>
      </c>
      <c r="E333" s="31">
        <v>4.8287981032701534E-6</v>
      </c>
    </row>
    <row r="334" spans="2:5" x14ac:dyDescent="0.25">
      <c r="B334" s="17" t="s">
        <v>87</v>
      </c>
      <c r="C334" s="31">
        <v>1.7895436443225977E-2</v>
      </c>
      <c r="D334" s="31">
        <v>4.4481135758606238E-2</v>
      </c>
      <c r="E334" s="31">
        <v>2.3490113128731598E-2</v>
      </c>
    </row>
    <row r="335" spans="2:5" x14ac:dyDescent="0.25">
      <c r="B335" s="17" t="s">
        <v>88</v>
      </c>
      <c r="C335" s="31">
        <v>3.1827834465199635E-2</v>
      </c>
      <c r="D335" s="31">
        <v>6.3543793578998862E-3</v>
      </c>
      <c r="E335" s="31">
        <v>2.4190531948104728E-2</v>
      </c>
    </row>
    <row r="336" spans="2:5" x14ac:dyDescent="0.25">
      <c r="B336" s="17" t="s">
        <v>89</v>
      </c>
      <c r="C336" s="31">
        <v>1.7182899269150023E-2</v>
      </c>
      <c r="D336" s="31">
        <v>2.0229071010130044E-2</v>
      </c>
      <c r="E336" s="31">
        <v>4.1426955910759053E-3</v>
      </c>
    </row>
    <row r="337" spans="2:5" x14ac:dyDescent="0.25">
      <c r="B337" s="17" t="s">
        <v>90</v>
      </c>
      <c r="C337" s="31">
        <v>0.15938661363863033</v>
      </c>
      <c r="D337" s="31">
        <v>3.3662564237446999E-2</v>
      </c>
      <c r="E337" s="31">
        <v>5.5253955522584504E-2</v>
      </c>
    </row>
    <row r="338" spans="2:5" x14ac:dyDescent="0.25">
      <c r="B338" s="17" t="s">
        <v>91</v>
      </c>
      <c r="C338" s="31">
        <v>1.5331535208985076E-2</v>
      </c>
      <c r="D338" s="31">
        <v>2.1148621695748116E-3</v>
      </c>
      <c r="E338" s="31">
        <v>6.4714766423831088E-2</v>
      </c>
    </row>
    <row r="339" spans="2:5" x14ac:dyDescent="0.25">
      <c r="B339" s="17" t="s">
        <v>92</v>
      </c>
      <c r="C339" s="31">
        <v>3.207076604687868E-3</v>
      </c>
      <c r="D339" s="31">
        <v>1.3935515074226118E-3</v>
      </c>
      <c r="E339" s="31">
        <v>5.4464706416138273E-3</v>
      </c>
    </row>
    <row r="340" spans="2:5" x14ac:dyDescent="0.25">
      <c r="B340" s="17" t="s">
        <v>93</v>
      </c>
      <c r="C340" s="31">
        <v>1.9073432858854004E-3</v>
      </c>
      <c r="D340" s="31">
        <v>1.6603123129917395E-3</v>
      </c>
      <c r="E340" s="31">
        <v>3.8679503189496249E-2</v>
      </c>
    </row>
    <row r="341" spans="2:5" x14ac:dyDescent="0.25">
      <c r="B341" s="17" t="s">
        <v>94</v>
      </c>
      <c r="C341" s="31">
        <v>3.500195056363601E-2</v>
      </c>
      <c r="D341" s="31">
        <v>5.6599537354654495E-3</v>
      </c>
      <c r="E341" s="31">
        <v>2.8885308244148034E-2</v>
      </c>
    </row>
    <row r="342" spans="2:5" x14ac:dyDescent="0.25">
      <c r="B342" s="17" t="s">
        <v>95</v>
      </c>
      <c r="C342" s="31">
        <v>0.10284931757407628</v>
      </c>
      <c r="D342" s="31">
        <v>0.13685928470950134</v>
      </c>
      <c r="E342" s="31">
        <v>1.634515002096942E-2</v>
      </c>
    </row>
    <row r="343" spans="2:5" x14ac:dyDescent="0.25">
      <c r="B343" s="17" t="s">
        <v>96</v>
      </c>
      <c r="C343" s="31">
        <v>3.409093291268693E-3</v>
      </c>
      <c r="D343" s="31">
        <v>3.2691617760573816E-3</v>
      </c>
      <c r="E343" s="31">
        <v>1.4623992836148566E-2</v>
      </c>
    </row>
    <row r="344" spans="2:5" x14ac:dyDescent="0.25">
      <c r="B344" s="17" t="s">
        <v>97</v>
      </c>
      <c r="C344" s="31">
        <v>4.0630171656985854E-2</v>
      </c>
      <c r="D344" s="31">
        <v>2.2680258174278899E-2</v>
      </c>
      <c r="E344" s="31">
        <v>0.20892968698092668</v>
      </c>
    </row>
    <row r="345" spans="2:5" x14ac:dyDescent="0.25">
      <c r="B345" s="17" t="s">
        <v>98</v>
      </c>
      <c r="C345" s="31">
        <v>1.9587314588126511E-2</v>
      </c>
      <c r="D345" s="31">
        <v>2.3348665806775627E-4</v>
      </c>
      <c r="E345" s="31">
        <v>1.2116172296702501E-2</v>
      </c>
    </row>
    <row r="346" spans="2:5" x14ac:dyDescent="0.25">
      <c r="B346" s="17" t="s">
        <v>99</v>
      </c>
      <c r="C346" s="31">
        <v>7.7390410998097015E-2</v>
      </c>
      <c r="D346" s="31">
        <v>9.6050386057907347E-2</v>
      </c>
      <c r="E346" s="31">
        <v>3.3351315356966976E-2</v>
      </c>
    </row>
    <row r="347" spans="2:5" x14ac:dyDescent="0.25">
      <c r="B347" s="17" t="s">
        <v>100</v>
      </c>
      <c r="C347" s="31">
        <v>3.1806942467932624E-4</v>
      </c>
      <c r="D347" s="31">
        <v>1.1835683833637889E-2</v>
      </c>
      <c r="E347" s="31">
        <v>3.3004095983009039E-3</v>
      </c>
    </row>
    <row r="348" spans="2:5" x14ac:dyDescent="0.25">
      <c r="B348" s="17" t="s">
        <v>101</v>
      </c>
      <c r="C348" s="31">
        <v>4.5946115648792113E-2</v>
      </c>
      <c r="D348" s="31">
        <v>1.0942408904107814E-3</v>
      </c>
      <c r="E348" s="31">
        <v>1.852546915620402E-4</v>
      </c>
    </row>
    <row r="349" spans="2:5" x14ac:dyDescent="0.25">
      <c r="B349" s="17" t="s">
        <v>102</v>
      </c>
      <c r="C349" s="31">
        <v>2.7969077428367746E-2</v>
      </c>
      <c r="D349" s="31">
        <v>1.272088837444267E-4</v>
      </c>
      <c r="E349" s="31">
        <v>4.6189039385693409E-2</v>
      </c>
    </row>
    <row r="350" spans="2:5" x14ac:dyDescent="0.25">
      <c r="B350" s="17" t="s">
        <v>103</v>
      </c>
      <c r="C350" s="31">
        <v>0.10474201862548212</v>
      </c>
      <c r="D350" s="31">
        <v>0.23429437663143965</v>
      </c>
      <c r="E350" s="31">
        <v>1.1319514991909932E-2</v>
      </c>
    </row>
    <row r="351" spans="2:5" x14ac:dyDescent="0.25">
      <c r="B351" s="17" t="s">
        <v>104</v>
      </c>
      <c r="C351" s="31">
        <v>2.6898549508870565E-2</v>
      </c>
      <c r="D351" s="31">
        <v>1.5235933442452533E-3</v>
      </c>
      <c r="E351" s="31">
        <v>1.3914666548004607E-3</v>
      </c>
    </row>
    <row r="352" spans="2:5" x14ac:dyDescent="0.25">
      <c r="B352" s="17" t="s">
        <v>105</v>
      </c>
      <c r="C352" s="31">
        <v>0.1396626648081977</v>
      </c>
      <c r="D352" s="31">
        <v>4.7098662880924645E-2</v>
      </c>
      <c r="E352" s="31">
        <v>0.15184487241608105</v>
      </c>
    </row>
    <row r="353" spans="2:5" x14ac:dyDescent="0.25">
      <c r="B353" s="17" t="s">
        <v>106</v>
      </c>
      <c r="C353" s="31">
        <v>1.1793787369063363E-2</v>
      </c>
      <c r="D353" s="31">
        <v>2.5218649091835924E-2</v>
      </c>
      <c r="E353" s="31">
        <v>7.6822909398567422E-4</v>
      </c>
    </row>
    <row r="354" spans="2:5" x14ac:dyDescent="0.25">
      <c r="B354" s="17" t="s">
        <v>107</v>
      </c>
      <c r="C354" s="31">
        <v>1.6354256247454121E-2</v>
      </c>
      <c r="D354" s="31">
        <v>1.2569705527218131E-2</v>
      </c>
      <c r="E354" s="31">
        <v>4.6853278332213508E-3</v>
      </c>
    </row>
    <row r="355" spans="2:5" x14ac:dyDescent="0.25">
      <c r="B355" s="17" t="s">
        <v>108</v>
      </c>
      <c r="C355" s="31">
        <v>3.0866144210337794E-2</v>
      </c>
      <c r="D355" s="31">
        <v>3.0284034287873931E-4</v>
      </c>
      <c r="E355" s="31">
        <v>2.8761371024570281E-3</v>
      </c>
    </row>
    <row r="356" spans="2:5" x14ac:dyDescent="0.25">
      <c r="B356" s="17" t="s">
        <v>109</v>
      </c>
      <c r="C356" s="31">
        <v>2.3951748500960223E-2</v>
      </c>
      <c r="D356" s="31">
        <v>8.2500210275089983E-5</v>
      </c>
      <c r="E356" s="31">
        <v>3.1909678759664828E-2</v>
      </c>
    </row>
    <row r="357" spans="2:5" ht="15.75" thickBot="1" x14ac:dyDescent="0.3">
      <c r="B357" s="34" t="s">
        <v>110</v>
      </c>
      <c r="C357" s="35">
        <v>7.9308660425251344E-3</v>
      </c>
      <c r="D357" s="35">
        <v>6.8118500511707234E-3</v>
      </c>
      <c r="E357" s="35">
        <v>0.20400133233340995</v>
      </c>
    </row>
    <row r="360" spans="2:5" x14ac:dyDescent="0.25">
      <c r="B360" t="s">
        <v>47</v>
      </c>
    </row>
    <row r="361" spans="2:5" ht="15.75" thickBot="1" x14ac:dyDescent="0.3"/>
    <row r="362" spans="2:5" x14ac:dyDescent="0.25">
      <c r="B362" s="22"/>
      <c r="C362" s="23" t="s">
        <v>33</v>
      </c>
      <c r="D362" s="23" t="s">
        <v>34</v>
      </c>
      <c r="E362" s="23" t="s">
        <v>35</v>
      </c>
    </row>
    <row r="363" spans="2:5" x14ac:dyDescent="0.25">
      <c r="B363" s="24" t="s">
        <v>84</v>
      </c>
      <c r="C363" s="30">
        <v>0.32269599351424677</v>
      </c>
      <c r="D363" s="30">
        <v>0.36703148316074075</v>
      </c>
      <c r="E363" s="30">
        <v>0.31027252332501243</v>
      </c>
    </row>
    <row r="364" spans="2:5" x14ac:dyDescent="0.25">
      <c r="B364" s="17" t="s">
        <v>85</v>
      </c>
      <c r="C364" s="31">
        <v>8.9102110843120405E-2</v>
      </c>
      <c r="D364" s="31">
        <v>0.89709095527143723</v>
      </c>
      <c r="E364" s="31">
        <v>1.3806933885442551E-2</v>
      </c>
    </row>
    <row r="365" spans="2:5" x14ac:dyDescent="0.25">
      <c r="B365" s="17" t="s">
        <v>86</v>
      </c>
      <c r="C365" s="31">
        <v>9.0415034250150517E-2</v>
      </c>
      <c r="D365" s="31">
        <v>0.90956473077645095</v>
      </c>
      <c r="E365" s="31">
        <v>2.0234973398621536E-5</v>
      </c>
    </row>
    <row r="366" spans="2:5" x14ac:dyDescent="0.25">
      <c r="B366" s="17" t="s">
        <v>87</v>
      </c>
      <c r="C366" s="31">
        <v>0.20840954060743508</v>
      </c>
      <c r="D366" s="31">
        <v>0.51802553676511121</v>
      </c>
      <c r="E366" s="31">
        <v>0.2735649226274538</v>
      </c>
    </row>
    <row r="367" spans="2:5" x14ac:dyDescent="0.25">
      <c r="B367" s="17" t="s">
        <v>88</v>
      </c>
      <c r="C367" s="31">
        <v>0.51028432485480957</v>
      </c>
      <c r="D367" s="31">
        <v>0.10187749920789153</v>
      </c>
      <c r="E367" s="31">
        <v>0.38783817593729891</v>
      </c>
    </row>
    <row r="368" spans="2:5" x14ac:dyDescent="0.25">
      <c r="B368" s="17" t="s">
        <v>89</v>
      </c>
      <c r="C368" s="31">
        <v>0.41350108126865892</v>
      </c>
      <c r="D368" s="31">
        <v>0.4868062487433194</v>
      </c>
      <c r="E368" s="31">
        <v>9.9692669988021704E-2</v>
      </c>
    </row>
    <row r="369" spans="2:5" x14ac:dyDescent="0.25">
      <c r="B369" s="17" t="s">
        <v>90</v>
      </c>
      <c r="C369" s="31">
        <v>0.64190335199164805</v>
      </c>
      <c r="D369" s="31">
        <v>0.13557043673468352</v>
      </c>
      <c r="E369" s="31">
        <v>0.22252621127366842</v>
      </c>
    </row>
    <row r="370" spans="2:5" x14ac:dyDescent="0.25">
      <c r="B370" s="17" t="s">
        <v>91</v>
      </c>
      <c r="C370" s="31">
        <v>0.1866031893834848</v>
      </c>
      <c r="D370" s="31">
        <v>2.5740411548470121E-2</v>
      </c>
      <c r="E370" s="31">
        <v>0.78765639906804508</v>
      </c>
    </row>
    <row r="371" spans="2:5" x14ac:dyDescent="0.25">
      <c r="B371" s="17" t="s">
        <v>92</v>
      </c>
      <c r="C371" s="31">
        <v>0.31920424824122029</v>
      </c>
      <c r="D371" s="31">
        <v>0.13870188216335011</v>
      </c>
      <c r="E371" s="31">
        <v>0.5420938695954296</v>
      </c>
    </row>
    <row r="372" spans="2:5" x14ac:dyDescent="0.25">
      <c r="B372" s="17" t="s">
        <v>93</v>
      </c>
      <c r="C372" s="31">
        <v>4.5147255829433679E-2</v>
      </c>
      <c r="D372" s="31">
        <v>3.9299975681409936E-2</v>
      </c>
      <c r="E372" s="31">
        <v>0.91555276848915645</v>
      </c>
    </row>
    <row r="373" spans="2:5" x14ac:dyDescent="0.25">
      <c r="B373" s="17" t="s">
        <v>94</v>
      </c>
      <c r="C373" s="31">
        <v>0.50328329898008872</v>
      </c>
      <c r="D373" s="31">
        <v>8.1382898443926488E-2</v>
      </c>
      <c r="E373" s="31">
        <v>0.41533380257598468</v>
      </c>
    </row>
    <row r="374" spans="2:5" x14ac:dyDescent="0.25">
      <c r="B374" s="17" t="s">
        <v>95</v>
      </c>
      <c r="C374" s="31">
        <v>0.40167080797843052</v>
      </c>
      <c r="D374" s="31">
        <v>0.53449435314942229</v>
      </c>
      <c r="E374" s="31">
        <v>6.3834838872147096E-2</v>
      </c>
    </row>
    <row r="375" spans="2:5" x14ac:dyDescent="0.25">
      <c r="B375" s="17" t="s">
        <v>96</v>
      </c>
      <c r="C375" s="31">
        <v>0.16003443893414795</v>
      </c>
      <c r="D375" s="31">
        <v>0.15346557747664469</v>
      </c>
      <c r="E375" s="31">
        <v>0.68649998358920739</v>
      </c>
    </row>
    <row r="376" spans="2:5" x14ac:dyDescent="0.25">
      <c r="B376" s="17" t="s">
        <v>97</v>
      </c>
      <c r="C376" s="31">
        <v>0.14924388122054455</v>
      </c>
      <c r="D376" s="31">
        <v>8.3309757723639119E-2</v>
      </c>
      <c r="E376" s="31">
        <v>0.76744636105581632</v>
      </c>
    </row>
    <row r="377" spans="2:5" x14ac:dyDescent="0.25">
      <c r="B377" s="17" t="s">
        <v>98</v>
      </c>
      <c r="C377" s="31">
        <v>0.61331154505975427</v>
      </c>
      <c r="D377" s="31">
        <v>7.3108573595473559E-3</v>
      </c>
      <c r="E377" s="31">
        <v>0.37937759758069828</v>
      </c>
    </row>
    <row r="378" spans="2:5" x14ac:dyDescent="0.25">
      <c r="B378" s="17" t="s">
        <v>99</v>
      </c>
      <c r="C378" s="31">
        <v>0.37424256706438391</v>
      </c>
      <c r="D378" s="31">
        <v>0.46447799646289795</v>
      </c>
      <c r="E378" s="31">
        <v>0.16127943647271806</v>
      </c>
    </row>
    <row r="379" spans="2:5" x14ac:dyDescent="0.25">
      <c r="B379" s="17" t="s">
        <v>100</v>
      </c>
      <c r="C379" s="31">
        <v>2.0581472295221472E-2</v>
      </c>
      <c r="D379" s="31">
        <v>0.76585732552762331</v>
      </c>
      <c r="E379" s="31">
        <v>0.2135612021771553</v>
      </c>
    </row>
    <row r="380" spans="2:5" x14ac:dyDescent="0.25">
      <c r="B380" s="17" t="s">
        <v>101</v>
      </c>
      <c r="C380" s="31">
        <v>0.97290674384878484</v>
      </c>
      <c r="D380" s="31">
        <v>2.3170497149604737E-2</v>
      </c>
      <c r="E380" s="31">
        <v>3.9227590016104813E-3</v>
      </c>
    </row>
    <row r="381" spans="2:5" x14ac:dyDescent="0.25">
      <c r="B381" s="17" t="s">
        <v>102</v>
      </c>
      <c r="C381" s="31">
        <v>0.37650878104979446</v>
      </c>
      <c r="D381" s="31">
        <v>1.7124362389136618E-3</v>
      </c>
      <c r="E381" s="31">
        <v>0.62177878271129194</v>
      </c>
    </row>
    <row r="382" spans="2:5" x14ac:dyDescent="0.25">
      <c r="B382" s="17" t="s">
        <v>103</v>
      </c>
      <c r="C382" s="31">
        <v>0.29895890310824708</v>
      </c>
      <c r="D382" s="31">
        <v>0.66873247968055616</v>
      </c>
      <c r="E382" s="31">
        <v>3.2308617211196836E-2</v>
      </c>
    </row>
    <row r="383" spans="2:5" x14ac:dyDescent="0.25">
      <c r="B383" s="17" t="s">
        <v>104</v>
      </c>
      <c r="C383" s="31">
        <v>0.90222384853227211</v>
      </c>
      <c r="D383" s="31">
        <v>5.1103954515829379E-2</v>
      </c>
      <c r="E383" s="31">
        <v>4.6672196951898441E-2</v>
      </c>
    </row>
    <row r="384" spans="2:5" x14ac:dyDescent="0.25">
      <c r="B384" s="17" t="s">
        <v>105</v>
      </c>
      <c r="C384" s="31">
        <v>0.41246340074341575</v>
      </c>
      <c r="D384" s="31">
        <v>0.13909568952456061</v>
      </c>
      <c r="E384" s="31">
        <v>0.44844090973202366</v>
      </c>
    </row>
    <row r="385" spans="2:5" x14ac:dyDescent="0.25">
      <c r="B385" s="17" t="s">
        <v>106</v>
      </c>
      <c r="C385" s="31">
        <v>0.31216462695529346</v>
      </c>
      <c r="D385" s="31">
        <v>0.66750145137597228</v>
      </c>
      <c r="E385" s="31">
        <v>2.0333921668734184E-2</v>
      </c>
    </row>
    <row r="386" spans="2:5" x14ac:dyDescent="0.25">
      <c r="B386" s="17" t="s">
        <v>107</v>
      </c>
      <c r="C386" s="31">
        <v>0.4865992836579654</v>
      </c>
      <c r="D386" s="31">
        <v>0.37399497799161918</v>
      </c>
      <c r="E386" s="31">
        <v>0.13940573835041545</v>
      </c>
    </row>
    <row r="387" spans="2:5" x14ac:dyDescent="0.25">
      <c r="B387" s="17" t="s">
        <v>108</v>
      </c>
      <c r="C387" s="31">
        <v>0.90662458259108636</v>
      </c>
      <c r="D387" s="31">
        <v>8.8952639365373273E-3</v>
      </c>
      <c r="E387" s="31">
        <v>8.4480153472376404E-2</v>
      </c>
    </row>
    <row r="388" spans="2:5" x14ac:dyDescent="0.25">
      <c r="B388" s="17" t="s">
        <v>109</v>
      </c>
      <c r="C388" s="31">
        <v>0.42813848765657353</v>
      </c>
      <c r="D388" s="31">
        <v>1.4746946452410463E-3</v>
      </c>
      <c r="E388" s="31">
        <v>0.57038681769818533</v>
      </c>
    </row>
    <row r="389" spans="2:5" ht="15.75" thickBot="1" x14ac:dyDescent="0.3">
      <c r="B389" s="34" t="s">
        <v>110</v>
      </c>
      <c r="C389" s="35">
        <v>3.6256374057043274E-2</v>
      </c>
      <c r="D389" s="35">
        <v>3.1140733200065537E-2</v>
      </c>
      <c r="E389" s="35">
        <v>0.9326028927428911</v>
      </c>
    </row>
    <row r="392" spans="2:5" x14ac:dyDescent="0.25">
      <c r="B392" t="s">
        <v>48</v>
      </c>
    </row>
    <row r="393" spans="2:5" ht="15.75" thickBot="1" x14ac:dyDescent="0.3"/>
    <row r="394" spans="2:5" x14ac:dyDescent="0.25">
      <c r="B394" s="22"/>
      <c r="C394" s="23" t="s">
        <v>33</v>
      </c>
      <c r="D394" s="23" t="s">
        <v>34</v>
      </c>
      <c r="E394" s="23" t="s">
        <v>35</v>
      </c>
    </row>
    <row r="395" spans="2:5" x14ac:dyDescent="0.25">
      <c r="B395" s="24" t="s">
        <v>0</v>
      </c>
      <c r="C395" s="30">
        <v>-8.5162697936146878E-2</v>
      </c>
      <c r="D395" s="30">
        <v>0.45224978263926546</v>
      </c>
      <c r="E395" s="30">
        <v>7.8486482678846739E-2</v>
      </c>
    </row>
    <row r="396" spans="2:5" x14ac:dyDescent="0.25">
      <c r="B396" s="17" t="s">
        <v>1</v>
      </c>
      <c r="C396" s="31">
        <v>-0.41231265313843435</v>
      </c>
      <c r="D396" s="31">
        <v>8.3708450559846243E-2</v>
      </c>
      <c r="E396" s="31">
        <v>-0.29793077975506987</v>
      </c>
    </row>
    <row r="397" spans="2:5" ht="15.75" thickBot="1" x14ac:dyDescent="0.3">
      <c r="B397" s="34" t="s">
        <v>2</v>
      </c>
      <c r="C397" s="35">
        <v>0.89642889772207501</v>
      </c>
      <c r="D397" s="35">
        <v>8.1466433262702614E-2</v>
      </c>
      <c r="E397" s="35">
        <v>-0.12957693569577311</v>
      </c>
    </row>
    <row r="400" spans="2:5" x14ac:dyDescent="0.25">
      <c r="B400" t="s">
        <v>49</v>
      </c>
    </row>
    <row r="401" spans="2:5" ht="15.75" thickBot="1" x14ac:dyDescent="0.3"/>
    <row r="402" spans="2:5" x14ac:dyDescent="0.25">
      <c r="B402" s="22"/>
      <c r="C402" s="23" t="s">
        <v>33</v>
      </c>
      <c r="D402" s="23" t="s">
        <v>34</v>
      </c>
      <c r="E402" s="23" t="s">
        <v>35</v>
      </c>
    </row>
    <row r="403" spans="2:5" x14ac:dyDescent="0.25">
      <c r="B403" s="24" t="s">
        <v>0</v>
      </c>
      <c r="C403" s="30">
        <v>7.39436727696355E-3</v>
      </c>
      <c r="D403" s="30">
        <v>0.93746321717275638</v>
      </c>
      <c r="E403" s="30">
        <v>5.5142415550280065E-2</v>
      </c>
    </row>
    <row r="404" spans="2:5" x14ac:dyDescent="0.25">
      <c r="B404" s="17" t="s">
        <v>1</v>
      </c>
      <c r="C404" s="31">
        <v>0.17332272996238296</v>
      </c>
      <c r="D404" s="31">
        <v>3.2117084132166414E-2</v>
      </c>
      <c r="E404" s="31">
        <v>0.79456018590545086</v>
      </c>
    </row>
    <row r="405" spans="2:5" ht="15.75" thickBot="1" x14ac:dyDescent="0.3">
      <c r="B405" s="34" t="s">
        <v>2</v>
      </c>
      <c r="C405" s="35">
        <v>0.81928290276065341</v>
      </c>
      <c r="D405" s="35">
        <v>3.0419698695077223E-2</v>
      </c>
      <c r="E405" s="35">
        <v>0.15029739854426913</v>
      </c>
    </row>
    <row r="408" spans="2:5" x14ac:dyDescent="0.25">
      <c r="B408" t="s">
        <v>50</v>
      </c>
    </row>
    <row r="409" spans="2:5" ht="15.75" thickBot="1" x14ac:dyDescent="0.3"/>
    <row r="410" spans="2:5" x14ac:dyDescent="0.25">
      <c r="B410" s="22"/>
      <c r="C410" s="23" t="s">
        <v>33</v>
      </c>
      <c r="D410" s="23" t="s">
        <v>34</v>
      </c>
      <c r="E410" s="23" t="s">
        <v>35</v>
      </c>
    </row>
    <row r="411" spans="2:5" x14ac:dyDescent="0.25">
      <c r="B411" s="24" t="s">
        <v>0</v>
      </c>
      <c r="C411" s="30">
        <v>3.3277947915920592E-2</v>
      </c>
      <c r="D411" s="30">
        <v>0.93845715237688132</v>
      </c>
      <c r="E411" s="30">
        <v>2.8264899707198116E-2</v>
      </c>
    </row>
    <row r="412" spans="2:5" x14ac:dyDescent="0.25">
      <c r="B412" s="17" t="s">
        <v>1</v>
      </c>
      <c r="C412" s="31">
        <v>0.6396535141789107</v>
      </c>
      <c r="D412" s="31">
        <v>2.6365139356426662E-2</v>
      </c>
      <c r="E412" s="31">
        <v>0.33398134646466271</v>
      </c>
    </row>
    <row r="413" spans="2:5" ht="15.75" thickBot="1" x14ac:dyDescent="0.3">
      <c r="B413" s="34" t="s">
        <v>2</v>
      </c>
      <c r="C413" s="35">
        <v>0.97167275729755953</v>
      </c>
      <c r="D413" s="35">
        <v>8.0250128290885667E-3</v>
      </c>
      <c r="E413" s="35">
        <v>2.0302229873351889E-2</v>
      </c>
    </row>
    <row r="433" spans="6:6" x14ac:dyDescent="0.25">
      <c r="F433" t="s">
        <v>31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5AB1-BF1A-4E11-9795-D80D5537C532}">
  <dimension ref="A1:BR34"/>
  <sheetViews>
    <sheetView showGridLines="0" topLeftCell="AJ1" zoomScale="80" zoomScaleNormal="80" workbookViewId="0">
      <selection activeCell="AU17" sqref="AU17"/>
    </sheetView>
  </sheetViews>
  <sheetFormatPr baseColWidth="10" defaultRowHeight="15" x14ac:dyDescent="0.25"/>
  <cols>
    <col min="1" max="29" width="6.28515625" customWidth="1"/>
    <col min="30" max="32" width="6.28515625" style="1" customWidth="1"/>
    <col min="33" max="33" width="3.7109375" customWidth="1"/>
    <col min="38" max="69" width="6.7109375" customWidth="1"/>
    <col min="247" max="247" width="6.5703125" bestFit="1" customWidth="1"/>
    <col min="248" max="248" width="10.140625" bestFit="1" customWidth="1"/>
    <col min="249" max="249" width="5.5703125" customWidth="1"/>
    <col min="250" max="250" width="8.28515625" bestFit="1" customWidth="1"/>
    <col min="251" max="251" width="8.7109375" bestFit="1" customWidth="1"/>
    <col min="252" max="252" width="8" bestFit="1" customWidth="1"/>
    <col min="253" max="253" width="7.140625" bestFit="1" customWidth="1"/>
    <col min="254" max="254" width="7.7109375" bestFit="1" customWidth="1"/>
    <col min="255" max="255" width="6.5703125" bestFit="1" customWidth="1"/>
    <col min="256" max="256" width="6.85546875" bestFit="1" customWidth="1"/>
    <col min="257" max="257" width="8.140625" bestFit="1" customWidth="1"/>
    <col min="258" max="258" width="7.5703125" bestFit="1" customWidth="1"/>
    <col min="259" max="259" width="9.140625" bestFit="1" customWidth="1"/>
    <col min="260" max="266" width="7.5703125" bestFit="1" customWidth="1"/>
    <col min="267" max="267" width="8.28515625" bestFit="1" customWidth="1"/>
    <col min="268" max="268" width="7.5703125" bestFit="1" customWidth="1"/>
    <col min="269" max="269" width="8.42578125" bestFit="1" customWidth="1"/>
    <col min="270" max="270" width="9.140625" bestFit="1" customWidth="1"/>
    <col min="271" max="271" width="10.140625" bestFit="1" customWidth="1"/>
    <col min="272" max="272" width="6.7109375" bestFit="1" customWidth="1"/>
    <col min="273" max="273" width="7.7109375" bestFit="1" customWidth="1"/>
    <col min="274" max="275" width="7.85546875" bestFit="1" customWidth="1"/>
    <col min="276" max="282" width="7.5703125" bestFit="1" customWidth="1"/>
    <col min="283" max="283" width="15" bestFit="1" customWidth="1"/>
    <col min="284" max="284" width="4.5703125" bestFit="1" customWidth="1"/>
    <col min="285" max="285" width="10.7109375" bestFit="1" customWidth="1"/>
    <col min="286" max="286" width="10.28515625" bestFit="1" customWidth="1"/>
    <col min="287" max="287" width="10" bestFit="1" customWidth="1"/>
    <col min="503" max="503" width="6.5703125" bestFit="1" customWidth="1"/>
    <col min="504" max="504" width="10.140625" bestFit="1" customWidth="1"/>
    <col min="505" max="505" width="5.5703125" customWidth="1"/>
    <col min="506" max="506" width="8.28515625" bestFit="1" customWidth="1"/>
    <col min="507" max="507" width="8.7109375" bestFit="1" customWidth="1"/>
    <col min="508" max="508" width="8" bestFit="1" customWidth="1"/>
    <col min="509" max="509" width="7.140625" bestFit="1" customWidth="1"/>
    <col min="510" max="510" width="7.7109375" bestFit="1" customWidth="1"/>
    <col min="511" max="511" width="6.5703125" bestFit="1" customWidth="1"/>
    <col min="512" max="512" width="6.85546875" bestFit="1" customWidth="1"/>
    <col min="513" max="513" width="8.140625" bestFit="1" customWidth="1"/>
    <col min="514" max="514" width="7.5703125" bestFit="1" customWidth="1"/>
    <col min="515" max="515" width="9.140625" bestFit="1" customWidth="1"/>
    <col min="516" max="522" width="7.5703125" bestFit="1" customWidth="1"/>
    <col min="523" max="523" width="8.28515625" bestFit="1" customWidth="1"/>
    <col min="524" max="524" width="7.5703125" bestFit="1" customWidth="1"/>
    <col min="525" max="525" width="8.42578125" bestFit="1" customWidth="1"/>
    <col min="526" max="526" width="9.140625" bestFit="1" customWidth="1"/>
    <col min="527" max="527" width="10.140625" bestFit="1" customWidth="1"/>
    <col min="528" max="528" width="6.7109375" bestFit="1" customWidth="1"/>
    <col min="529" max="529" width="7.7109375" bestFit="1" customWidth="1"/>
    <col min="530" max="531" width="7.85546875" bestFit="1" customWidth="1"/>
    <col min="532" max="538" width="7.5703125" bestFit="1" customWidth="1"/>
    <col min="539" max="539" width="15" bestFit="1" customWidth="1"/>
    <col min="540" max="540" width="4.5703125" bestFit="1" customWidth="1"/>
    <col min="541" max="541" width="10.7109375" bestFit="1" customWidth="1"/>
    <col min="542" max="542" width="10.28515625" bestFit="1" customWidth="1"/>
    <col min="543" max="543" width="10" bestFit="1" customWidth="1"/>
    <col min="759" max="759" width="6.5703125" bestFit="1" customWidth="1"/>
    <col min="760" max="760" width="10.140625" bestFit="1" customWidth="1"/>
    <col min="761" max="761" width="5.5703125" customWidth="1"/>
    <col min="762" max="762" width="8.28515625" bestFit="1" customWidth="1"/>
    <col min="763" max="763" width="8.7109375" bestFit="1" customWidth="1"/>
    <col min="764" max="764" width="8" bestFit="1" customWidth="1"/>
    <col min="765" max="765" width="7.140625" bestFit="1" customWidth="1"/>
    <col min="766" max="766" width="7.7109375" bestFit="1" customWidth="1"/>
    <col min="767" max="767" width="6.5703125" bestFit="1" customWidth="1"/>
    <col min="768" max="768" width="6.85546875" bestFit="1" customWidth="1"/>
    <col min="769" max="769" width="8.140625" bestFit="1" customWidth="1"/>
    <col min="770" max="770" width="7.5703125" bestFit="1" customWidth="1"/>
    <col min="771" max="771" width="9.140625" bestFit="1" customWidth="1"/>
    <col min="772" max="778" width="7.5703125" bestFit="1" customWidth="1"/>
    <col min="779" max="779" width="8.28515625" bestFit="1" customWidth="1"/>
    <col min="780" max="780" width="7.5703125" bestFit="1" customWidth="1"/>
    <col min="781" max="781" width="8.42578125" bestFit="1" customWidth="1"/>
    <col min="782" max="782" width="9.140625" bestFit="1" customWidth="1"/>
    <col min="783" max="783" width="10.140625" bestFit="1" customWidth="1"/>
    <col min="784" max="784" width="6.7109375" bestFit="1" customWidth="1"/>
    <col min="785" max="785" width="7.7109375" bestFit="1" customWidth="1"/>
    <col min="786" max="787" width="7.85546875" bestFit="1" customWidth="1"/>
    <col min="788" max="794" width="7.5703125" bestFit="1" customWidth="1"/>
    <col min="795" max="795" width="15" bestFit="1" customWidth="1"/>
    <col min="796" max="796" width="4.5703125" bestFit="1" customWidth="1"/>
    <col min="797" max="797" width="10.7109375" bestFit="1" customWidth="1"/>
    <col min="798" max="798" width="10.28515625" bestFit="1" customWidth="1"/>
    <col min="799" max="799" width="10" bestFit="1" customWidth="1"/>
    <col min="1015" max="1015" width="6.5703125" bestFit="1" customWidth="1"/>
    <col min="1016" max="1016" width="10.140625" bestFit="1" customWidth="1"/>
    <col min="1017" max="1017" width="5.5703125" customWidth="1"/>
    <col min="1018" max="1018" width="8.28515625" bestFit="1" customWidth="1"/>
    <col min="1019" max="1019" width="8.7109375" bestFit="1" customWidth="1"/>
    <col min="1020" max="1020" width="8" bestFit="1" customWidth="1"/>
    <col min="1021" max="1021" width="7.140625" bestFit="1" customWidth="1"/>
    <col min="1022" max="1022" width="7.7109375" bestFit="1" customWidth="1"/>
    <col min="1023" max="1023" width="6.5703125" bestFit="1" customWidth="1"/>
    <col min="1024" max="1024" width="6.85546875" bestFit="1" customWidth="1"/>
    <col min="1025" max="1025" width="8.140625" bestFit="1" customWidth="1"/>
    <col min="1026" max="1026" width="7.5703125" bestFit="1" customWidth="1"/>
    <col min="1027" max="1027" width="9.140625" bestFit="1" customWidth="1"/>
    <col min="1028" max="1034" width="7.5703125" bestFit="1" customWidth="1"/>
    <col min="1035" max="1035" width="8.28515625" bestFit="1" customWidth="1"/>
    <col min="1036" max="1036" width="7.5703125" bestFit="1" customWidth="1"/>
    <col min="1037" max="1037" width="8.42578125" bestFit="1" customWidth="1"/>
    <col min="1038" max="1038" width="9.140625" bestFit="1" customWidth="1"/>
    <col min="1039" max="1039" width="10.140625" bestFit="1" customWidth="1"/>
    <col min="1040" max="1040" width="6.7109375" bestFit="1" customWidth="1"/>
    <col min="1041" max="1041" width="7.7109375" bestFit="1" customWidth="1"/>
    <col min="1042" max="1043" width="7.85546875" bestFit="1" customWidth="1"/>
    <col min="1044" max="1050" width="7.5703125" bestFit="1" customWidth="1"/>
    <col min="1051" max="1051" width="15" bestFit="1" customWidth="1"/>
    <col min="1052" max="1052" width="4.5703125" bestFit="1" customWidth="1"/>
    <col min="1053" max="1053" width="10.7109375" bestFit="1" customWidth="1"/>
    <col min="1054" max="1054" width="10.28515625" bestFit="1" customWidth="1"/>
    <col min="1055" max="1055" width="10" bestFit="1" customWidth="1"/>
    <col min="1271" max="1271" width="6.5703125" bestFit="1" customWidth="1"/>
    <col min="1272" max="1272" width="10.140625" bestFit="1" customWidth="1"/>
    <col min="1273" max="1273" width="5.5703125" customWidth="1"/>
    <col min="1274" max="1274" width="8.28515625" bestFit="1" customWidth="1"/>
    <col min="1275" max="1275" width="8.7109375" bestFit="1" customWidth="1"/>
    <col min="1276" max="1276" width="8" bestFit="1" customWidth="1"/>
    <col min="1277" max="1277" width="7.140625" bestFit="1" customWidth="1"/>
    <col min="1278" max="1278" width="7.7109375" bestFit="1" customWidth="1"/>
    <col min="1279" max="1279" width="6.5703125" bestFit="1" customWidth="1"/>
    <col min="1280" max="1280" width="6.85546875" bestFit="1" customWidth="1"/>
    <col min="1281" max="1281" width="8.140625" bestFit="1" customWidth="1"/>
    <col min="1282" max="1282" width="7.5703125" bestFit="1" customWidth="1"/>
    <col min="1283" max="1283" width="9.140625" bestFit="1" customWidth="1"/>
    <col min="1284" max="1290" width="7.5703125" bestFit="1" customWidth="1"/>
    <col min="1291" max="1291" width="8.28515625" bestFit="1" customWidth="1"/>
    <col min="1292" max="1292" width="7.5703125" bestFit="1" customWidth="1"/>
    <col min="1293" max="1293" width="8.42578125" bestFit="1" customWidth="1"/>
    <col min="1294" max="1294" width="9.140625" bestFit="1" customWidth="1"/>
    <col min="1295" max="1295" width="10.140625" bestFit="1" customWidth="1"/>
    <col min="1296" max="1296" width="6.7109375" bestFit="1" customWidth="1"/>
    <col min="1297" max="1297" width="7.7109375" bestFit="1" customWidth="1"/>
    <col min="1298" max="1299" width="7.85546875" bestFit="1" customWidth="1"/>
    <col min="1300" max="1306" width="7.5703125" bestFit="1" customWidth="1"/>
    <col min="1307" max="1307" width="15" bestFit="1" customWidth="1"/>
    <col min="1308" max="1308" width="4.5703125" bestFit="1" customWidth="1"/>
    <col min="1309" max="1309" width="10.7109375" bestFit="1" customWidth="1"/>
    <col min="1310" max="1310" width="10.28515625" bestFit="1" customWidth="1"/>
    <col min="1311" max="1311" width="10" bestFit="1" customWidth="1"/>
    <col min="1527" max="1527" width="6.5703125" bestFit="1" customWidth="1"/>
    <col min="1528" max="1528" width="10.140625" bestFit="1" customWidth="1"/>
    <col min="1529" max="1529" width="5.5703125" customWidth="1"/>
    <col min="1530" max="1530" width="8.28515625" bestFit="1" customWidth="1"/>
    <col min="1531" max="1531" width="8.7109375" bestFit="1" customWidth="1"/>
    <col min="1532" max="1532" width="8" bestFit="1" customWidth="1"/>
    <col min="1533" max="1533" width="7.140625" bestFit="1" customWidth="1"/>
    <col min="1534" max="1534" width="7.7109375" bestFit="1" customWidth="1"/>
    <col min="1535" max="1535" width="6.5703125" bestFit="1" customWidth="1"/>
    <col min="1536" max="1536" width="6.85546875" bestFit="1" customWidth="1"/>
    <col min="1537" max="1537" width="8.140625" bestFit="1" customWidth="1"/>
    <col min="1538" max="1538" width="7.5703125" bestFit="1" customWidth="1"/>
    <col min="1539" max="1539" width="9.140625" bestFit="1" customWidth="1"/>
    <col min="1540" max="1546" width="7.5703125" bestFit="1" customWidth="1"/>
    <col min="1547" max="1547" width="8.28515625" bestFit="1" customWidth="1"/>
    <col min="1548" max="1548" width="7.5703125" bestFit="1" customWidth="1"/>
    <col min="1549" max="1549" width="8.42578125" bestFit="1" customWidth="1"/>
    <col min="1550" max="1550" width="9.140625" bestFit="1" customWidth="1"/>
    <col min="1551" max="1551" width="10.140625" bestFit="1" customWidth="1"/>
    <col min="1552" max="1552" width="6.7109375" bestFit="1" customWidth="1"/>
    <col min="1553" max="1553" width="7.7109375" bestFit="1" customWidth="1"/>
    <col min="1554" max="1555" width="7.85546875" bestFit="1" customWidth="1"/>
    <col min="1556" max="1562" width="7.5703125" bestFit="1" customWidth="1"/>
    <col min="1563" max="1563" width="15" bestFit="1" customWidth="1"/>
    <col min="1564" max="1564" width="4.5703125" bestFit="1" customWidth="1"/>
    <col min="1565" max="1565" width="10.7109375" bestFit="1" customWidth="1"/>
    <col min="1566" max="1566" width="10.28515625" bestFit="1" customWidth="1"/>
    <col min="1567" max="1567" width="10" bestFit="1" customWidth="1"/>
    <col min="1783" max="1783" width="6.5703125" bestFit="1" customWidth="1"/>
    <col min="1784" max="1784" width="10.140625" bestFit="1" customWidth="1"/>
    <col min="1785" max="1785" width="5.5703125" customWidth="1"/>
    <col min="1786" max="1786" width="8.28515625" bestFit="1" customWidth="1"/>
    <col min="1787" max="1787" width="8.7109375" bestFit="1" customWidth="1"/>
    <col min="1788" max="1788" width="8" bestFit="1" customWidth="1"/>
    <col min="1789" max="1789" width="7.140625" bestFit="1" customWidth="1"/>
    <col min="1790" max="1790" width="7.7109375" bestFit="1" customWidth="1"/>
    <col min="1791" max="1791" width="6.5703125" bestFit="1" customWidth="1"/>
    <col min="1792" max="1792" width="6.85546875" bestFit="1" customWidth="1"/>
    <col min="1793" max="1793" width="8.140625" bestFit="1" customWidth="1"/>
    <col min="1794" max="1794" width="7.5703125" bestFit="1" customWidth="1"/>
    <col min="1795" max="1795" width="9.140625" bestFit="1" customWidth="1"/>
    <col min="1796" max="1802" width="7.5703125" bestFit="1" customWidth="1"/>
    <col min="1803" max="1803" width="8.28515625" bestFit="1" customWidth="1"/>
    <col min="1804" max="1804" width="7.5703125" bestFit="1" customWidth="1"/>
    <col min="1805" max="1805" width="8.42578125" bestFit="1" customWidth="1"/>
    <col min="1806" max="1806" width="9.140625" bestFit="1" customWidth="1"/>
    <col min="1807" max="1807" width="10.140625" bestFit="1" customWidth="1"/>
    <col min="1808" max="1808" width="6.7109375" bestFit="1" customWidth="1"/>
    <col min="1809" max="1809" width="7.7109375" bestFit="1" customWidth="1"/>
    <col min="1810" max="1811" width="7.85546875" bestFit="1" customWidth="1"/>
    <col min="1812" max="1818" width="7.5703125" bestFit="1" customWidth="1"/>
    <col min="1819" max="1819" width="15" bestFit="1" customWidth="1"/>
    <col min="1820" max="1820" width="4.5703125" bestFit="1" customWidth="1"/>
    <col min="1821" max="1821" width="10.7109375" bestFit="1" customWidth="1"/>
    <col min="1822" max="1822" width="10.28515625" bestFit="1" customWidth="1"/>
    <col min="1823" max="1823" width="10" bestFit="1" customWidth="1"/>
    <col min="2039" max="2039" width="6.5703125" bestFit="1" customWidth="1"/>
    <col min="2040" max="2040" width="10.140625" bestFit="1" customWidth="1"/>
    <col min="2041" max="2041" width="5.5703125" customWidth="1"/>
    <col min="2042" max="2042" width="8.28515625" bestFit="1" customWidth="1"/>
    <col min="2043" max="2043" width="8.7109375" bestFit="1" customWidth="1"/>
    <col min="2044" max="2044" width="8" bestFit="1" customWidth="1"/>
    <col min="2045" max="2045" width="7.140625" bestFit="1" customWidth="1"/>
    <col min="2046" max="2046" width="7.7109375" bestFit="1" customWidth="1"/>
    <col min="2047" max="2047" width="6.5703125" bestFit="1" customWidth="1"/>
    <col min="2048" max="2048" width="6.85546875" bestFit="1" customWidth="1"/>
    <col min="2049" max="2049" width="8.140625" bestFit="1" customWidth="1"/>
    <col min="2050" max="2050" width="7.5703125" bestFit="1" customWidth="1"/>
    <col min="2051" max="2051" width="9.140625" bestFit="1" customWidth="1"/>
    <col min="2052" max="2058" width="7.5703125" bestFit="1" customWidth="1"/>
    <col min="2059" max="2059" width="8.28515625" bestFit="1" customWidth="1"/>
    <col min="2060" max="2060" width="7.5703125" bestFit="1" customWidth="1"/>
    <col min="2061" max="2061" width="8.42578125" bestFit="1" customWidth="1"/>
    <col min="2062" max="2062" width="9.140625" bestFit="1" customWidth="1"/>
    <col min="2063" max="2063" width="10.140625" bestFit="1" customWidth="1"/>
    <col min="2064" max="2064" width="6.7109375" bestFit="1" customWidth="1"/>
    <col min="2065" max="2065" width="7.7109375" bestFit="1" customWidth="1"/>
    <col min="2066" max="2067" width="7.85546875" bestFit="1" customWidth="1"/>
    <col min="2068" max="2074" width="7.5703125" bestFit="1" customWidth="1"/>
    <col min="2075" max="2075" width="15" bestFit="1" customWidth="1"/>
    <col min="2076" max="2076" width="4.5703125" bestFit="1" customWidth="1"/>
    <col min="2077" max="2077" width="10.7109375" bestFit="1" customWidth="1"/>
    <col min="2078" max="2078" width="10.28515625" bestFit="1" customWidth="1"/>
    <col min="2079" max="2079" width="10" bestFit="1" customWidth="1"/>
    <col min="2295" max="2295" width="6.5703125" bestFit="1" customWidth="1"/>
    <col min="2296" max="2296" width="10.140625" bestFit="1" customWidth="1"/>
    <col min="2297" max="2297" width="5.5703125" customWidth="1"/>
    <col min="2298" max="2298" width="8.28515625" bestFit="1" customWidth="1"/>
    <col min="2299" max="2299" width="8.7109375" bestFit="1" customWidth="1"/>
    <col min="2300" max="2300" width="8" bestFit="1" customWidth="1"/>
    <col min="2301" max="2301" width="7.140625" bestFit="1" customWidth="1"/>
    <col min="2302" max="2302" width="7.7109375" bestFit="1" customWidth="1"/>
    <col min="2303" max="2303" width="6.5703125" bestFit="1" customWidth="1"/>
    <col min="2304" max="2304" width="6.85546875" bestFit="1" customWidth="1"/>
    <col min="2305" max="2305" width="8.140625" bestFit="1" customWidth="1"/>
    <col min="2306" max="2306" width="7.5703125" bestFit="1" customWidth="1"/>
    <col min="2307" max="2307" width="9.140625" bestFit="1" customWidth="1"/>
    <col min="2308" max="2314" width="7.5703125" bestFit="1" customWidth="1"/>
    <col min="2315" max="2315" width="8.28515625" bestFit="1" customWidth="1"/>
    <col min="2316" max="2316" width="7.5703125" bestFit="1" customWidth="1"/>
    <col min="2317" max="2317" width="8.42578125" bestFit="1" customWidth="1"/>
    <col min="2318" max="2318" width="9.140625" bestFit="1" customWidth="1"/>
    <col min="2319" max="2319" width="10.140625" bestFit="1" customWidth="1"/>
    <col min="2320" max="2320" width="6.7109375" bestFit="1" customWidth="1"/>
    <col min="2321" max="2321" width="7.7109375" bestFit="1" customWidth="1"/>
    <col min="2322" max="2323" width="7.85546875" bestFit="1" customWidth="1"/>
    <col min="2324" max="2330" width="7.5703125" bestFit="1" customWidth="1"/>
    <col min="2331" max="2331" width="15" bestFit="1" customWidth="1"/>
    <col min="2332" max="2332" width="4.5703125" bestFit="1" customWidth="1"/>
    <col min="2333" max="2333" width="10.7109375" bestFit="1" customWidth="1"/>
    <col min="2334" max="2334" width="10.28515625" bestFit="1" customWidth="1"/>
    <col min="2335" max="2335" width="10" bestFit="1" customWidth="1"/>
    <col min="2551" max="2551" width="6.5703125" bestFit="1" customWidth="1"/>
    <col min="2552" max="2552" width="10.140625" bestFit="1" customWidth="1"/>
    <col min="2553" max="2553" width="5.5703125" customWidth="1"/>
    <col min="2554" max="2554" width="8.28515625" bestFit="1" customWidth="1"/>
    <col min="2555" max="2555" width="8.7109375" bestFit="1" customWidth="1"/>
    <col min="2556" max="2556" width="8" bestFit="1" customWidth="1"/>
    <col min="2557" max="2557" width="7.140625" bestFit="1" customWidth="1"/>
    <col min="2558" max="2558" width="7.7109375" bestFit="1" customWidth="1"/>
    <col min="2559" max="2559" width="6.5703125" bestFit="1" customWidth="1"/>
    <col min="2560" max="2560" width="6.85546875" bestFit="1" customWidth="1"/>
    <col min="2561" max="2561" width="8.140625" bestFit="1" customWidth="1"/>
    <col min="2562" max="2562" width="7.5703125" bestFit="1" customWidth="1"/>
    <col min="2563" max="2563" width="9.140625" bestFit="1" customWidth="1"/>
    <col min="2564" max="2570" width="7.5703125" bestFit="1" customWidth="1"/>
    <col min="2571" max="2571" width="8.28515625" bestFit="1" customWidth="1"/>
    <col min="2572" max="2572" width="7.5703125" bestFit="1" customWidth="1"/>
    <col min="2573" max="2573" width="8.42578125" bestFit="1" customWidth="1"/>
    <col min="2574" max="2574" width="9.140625" bestFit="1" customWidth="1"/>
    <col min="2575" max="2575" width="10.140625" bestFit="1" customWidth="1"/>
    <col min="2576" max="2576" width="6.7109375" bestFit="1" customWidth="1"/>
    <col min="2577" max="2577" width="7.7109375" bestFit="1" customWidth="1"/>
    <col min="2578" max="2579" width="7.85546875" bestFit="1" customWidth="1"/>
    <col min="2580" max="2586" width="7.5703125" bestFit="1" customWidth="1"/>
    <col min="2587" max="2587" width="15" bestFit="1" customWidth="1"/>
    <col min="2588" max="2588" width="4.5703125" bestFit="1" customWidth="1"/>
    <col min="2589" max="2589" width="10.7109375" bestFit="1" customWidth="1"/>
    <col min="2590" max="2590" width="10.28515625" bestFit="1" customWidth="1"/>
    <col min="2591" max="2591" width="10" bestFit="1" customWidth="1"/>
    <col min="2807" max="2807" width="6.5703125" bestFit="1" customWidth="1"/>
    <col min="2808" max="2808" width="10.140625" bestFit="1" customWidth="1"/>
    <col min="2809" max="2809" width="5.5703125" customWidth="1"/>
    <col min="2810" max="2810" width="8.28515625" bestFit="1" customWidth="1"/>
    <col min="2811" max="2811" width="8.7109375" bestFit="1" customWidth="1"/>
    <col min="2812" max="2812" width="8" bestFit="1" customWidth="1"/>
    <col min="2813" max="2813" width="7.140625" bestFit="1" customWidth="1"/>
    <col min="2814" max="2814" width="7.7109375" bestFit="1" customWidth="1"/>
    <col min="2815" max="2815" width="6.5703125" bestFit="1" customWidth="1"/>
    <col min="2816" max="2816" width="6.85546875" bestFit="1" customWidth="1"/>
    <col min="2817" max="2817" width="8.140625" bestFit="1" customWidth="1"/>
    <col min="2818" max="2818" width="7.5703125" bestFit="1" customWidth="1"/>
    <col min="2819" max="2819" width="9.140625" bestFit="1" customWidth="1"/>
    <col min="2820" max="2826" width="7.5703125" bestFit="1" customWidth="1"/>
    <col min="2827" max="2827" width="8.28515625" bestFit="1" customWidth="1"/>
    <col min="2828" max="2828" width="7.5703125" bestFit="1" customWidth="1"/>
    <col min="2829" max="2829" width="8.42578125" bestFit="1" customWidth="1"/>
    <col min="2830" max="2830" width="9.140625" bestFit="1" customWidth="1"/>
    <col min="2831" max="2831" width="10.140625" bestFit="1" customWidth="1"/>
    <col min="2832" max="2832" width="6.7109375" bestFit="1" customWidth="1"/>
    <col min="2833" max="2833" width="7.7109375" bestFit="1" customWidth="1"/>
    <col min="2834" max="2835" width="7.85546875" bestFit="1" customWidth="1"/>
    <col min="2836" max="2842" width="7.5703125" bestFit="1" customWidth="1"/>
    <col min="2843" max="2843" width="15" bestFit="1" customWidth="1"/>
    <col min="2844" max="2844" width="4.5703125" bestFit="1" customWidth="1"/>
    <col min="2845" max="2845" width="10.7109375" bestFit="1" customWidth="1"/>
    <col min="2846" max="2846" width="10.28515625" bestFit="1" customWidth="1"/>
    <col min="2847" max="2847" width="10" bestFit="1" customWidth="1"/>
    <col min="3063" max="3063" width="6.5703125" bestFit="1" customWidth="1"/>
    <col min="3064" max="3064" width="10.140625" bestFit="1" customWidth="1"/>
    <col min="3065" max="3065" width="5.5703125" customWidth="1"/>
    <col min="3066" max="3066" width="8.28515625" bestFit="1" customWidth="1"/>
    <col min="3067" max="3067" width="8.7109375" bestFit="1" customWidth="1"/>
    <col min="3068" max="3068" width="8" bestFit="1" customWidth="1"/>
    <col min="3069" max="3069" width="7.140625" bestFit="1" customWidth="1"/>
    <col min="3070" max="3070" width="7.7109375" bestFit="1" customWidth="1"/>
    <col min="3071" max="3071" width="6.5703125" bestFit="1" customWidth="1"/>
    <col min="3072" max="3072" width="6.85546875" bestFit="1" customWidth="1"/>
    <col min="3073" max="3073" width="8.140625" bestFit="1" customWidth="1"/>
    <col min="3074" max="3074" width="7.5703125" bestFit="1" customWidth="1"/>
    <col min="3075" max="3075" width="9.140625" bestFit="1" customWidth="1"/>
    <col min="3076" max="3082" width="7.5703125" bestFit="1" customWidth="1"/>
    <col min="3083" max="3083" width="8.28515625" bestFit="1" customWidth="1"/>
    <col min="3084" max="3084" width="7.5703125" bestFit="1" customWidth="1"/>
    <col min="3085" max="3085" width="8.42578125" bestFit="1" customWidth="1"/>
    <col min="3086" max="3086" width="9.140625" bestFit="1" customWidth="1"/>
    <col min="3087" max="3087" width="10.140625" bestFit="1" customWidth="1"/>
    <col min="3088" max="3088" width="6.7109375" bestFit="1" customWidth="1"/>
    <col min="3089" max="3089" width="7.7109375" bestFit="1" customWidth="1"/>
    <col min="3090" max="3091" width="7.85546875" bestFit="1" customWidth="1"/>
    <col min="3092" max="3098" width="7.5703125" bestFit="1" customWidth="1"/>
    <col min="3099" max="3099" width="15" bestFit="1" customWidth="1"/>
    <col min="3100" max="3100" width="4.5703125" bestFit="1" customWidth="1"/>
    <col min="3101" max="3101" width="10.7109375" bestFit="1" customWidth="1"/>
    <col min="3102" max="3102" width="10.28515625" bestFit="1" customWidth="1"/>
    <col min="3103" max="3103" width="10" bestFit="1" customWidth="1"/>
    <col min="3319" max="3319" width="6.5703125" bestFit="1" customWidth="1"/>
    <col min="3320" max="3320" width="10.140625" bestFit="1" customWidth="1"/>
    <col min="3321" max="3321" width="5.5703125" customWidth="1"/>
    <col min="3322" max="3322" width="8.28515625" bestFit="1" customWidth="1"/>
    <col min="3323" max="3323" width="8.7109375" bestFit="1" customWidth="1"/>
    <col min="3324" max="3324" width="8" bestFit="1" customWidth="1"/>
    <col min="3325" max="3325" width="7.140625" bestFit="1" customWidth="1"/>
    <col min="3326" max="3326" width="7.7109375" bestFit="1" customWidth="1"/>
    <col min="3327" max="3327" width="6.5703125" bestFit="1" customWidth="1"/>
    <col min="3328" max="3328" width="6.85546875" bestFit="1" customWidth="1"/>
    <col min="3329" max="3329" width="8.140625" bestFit="1" customWidth="1"/>
    <col min="3330" max="3330" width="7.5703125" bestFit="1" customWidth="1"/>
    <col min="3331" max="3331" width="9.140625" bestFit="1" customWidth="1"/>
    <col min="3332" max="3338" width="7.5703125" bestFit="1" customWidth="1"/>
    <col min="3339" max="3339" width="8.28515625" bestFit="1" customWidth="1"/>
    <col min="3340" max="3340" width="7.5703125" bestFit="1" customWidth="1"/>
    <col min="3341" max="3341" width="8.42578125" bestFit="1" customWidth="1"/>
    <col min="3342" max="3342" width="9.140625" bestFit="1" customWidth="1"/>
    <col min="3343" max="3343" width="10.140625" bestFit="1" customWidth="1"/>
    <col min="3344" max="3344" width="6.7109375" bestFit="1" customWidth="1"/>
    <col min="3345" max="3345" width="7.7109375" bestFit="1" customWidth="1"/>
    <col min="3346" max="3347" width="7.85546875" bestFit="1" customWidth="1"/>
    <col min="3348" max="3354" width="7.5703125" bestFit="1" customWidth="1"/>
    <col min="3355" max="3355" width="15" bestFit="1" customWidth="1"/>
    <col min="3356" max="3356" width="4.5703125" bestFit="1" customWidth="1"/>
    <col min="3357" max="3357" width="10.7109375" bestFit="1" customWidth="1"/>
    <col min="3358" max="3358" width="10.28515625" bestFit="1" customWidth="1"/>
    <col min="3359" max="3359" width="10" bestFit="1" customWidth="1"/>
    <col min="3575" max="3575" width="6.5703125" bestFit="1" customWidth="1"/>
    <col min="3576" max="3576" width="10.140625" bestFit="1" customWidth="1"/>
    <col min="3577" max="3577" width="5.5703125" customWidth="1"/>
    <col min="3578" max="3578" width="8.28515625" bestFit="1" customWidth="1"/>
    <col min="3579" max="3579" width="8.7109375" bestFit="1" customWidth="1"/>
    <col min="3580" max="3580" width="8" bestFit="1" customWidth="1"/>
    <col min="3581" max="3581" width="7.140625" bestFit="1" customWidth="1"/>
    <col min="3582" max="3582" width="7.7109375" bestFit="1" customWidth="1"/>
    <col min="3583" max="3583" width="6.5703125" bestFit="1" customWidth="1"/>
    <col min="3584" max="3584" width="6.85546875" bestFit="1" customWidth="1"/>
    <col min="3585" max="3585" width="8.140625" bestFit="1" customWidth="1"/>
    <col min="3586" max="3586" width="7.5703125" bestFit="1" customWidth="1"/>
    <col min="3587" max="3587" width="9.140625" bestFit="1" customWidth="1"/>
    <col min="3588" max="3594" width="7.5703125" bestFit="1" customWidth="1"/>
    <col min="3595" max="3595" width="8.28515625" bestFit="1" customWidth="1"/>
    <col min="3596" max="3596" width="7.5703125" bestFit="1" customWidth="1"/>
    <col min="3597" max="3597" width="8.42578125" bestFit="1" customWidth="1"/>
    <col min="3598" max="3598" width="9.140625" bestFit="1" customWidth="1"/>
    <col min="3599" max="3599" width="10.140625" bestFit="1" customWidth="1"/>
    <col min="3600" max="3600" width="6.7109375" bestFit="1" customWidth="1"/>
    <col min="3601" max="3601" width="7.7109375" bestFit="1" customWidth="1"/>
    <col min="3602" max="3603" width="7.85546875" bestFit="1" customWidth="1"/>
    <col min="3604" max="3610" width="7.5703125" bestFit="1" customWidth="1"/>
    <col min="3611" max="3611" width="15" bestFit="1" customWidth="1"/>
    <col min="3612" max="3612" width="4.5703125" bestFit="1" customWidth="1"/>
    <col min="3613" max="3613" width="10.7109375" bestFit="1" customWidth="1"/>
    <col min="3614" max="3614" width="10.28515625" bestFit="1" customWidth="1"/>
    <col min="3615" max="3615" width="10" bestFit="1" customWidth="1"/>
    <col min="3831" max="3831" width="6.5703125" bestFit="1" customWidth="1"/>
    <col min="3832" max="3832" width="10.140625" bestFit="1" customWidth="1"/>
    <col min="3833" max="3833" width="5.5703125" customWidth="1"/>
    <col min="3834" max="3834" width="8.28515625" bestFit="1" customWidth="1"/>
    <col min="3835" max="3835" width="8.7109375" bestFit="1" customWidth="1"/>
    <col min="3836" max="3836" width="8" bestFit="1" customWidth="1"/>
    <col min="3837" max="3837" width="7.140625" bestFit="1" customWidth="1"/>
    <col min="3838" max="3838" width="7.7109375" bestFit="1" customWidth="1"/>
    <col min="3839" max="3839" width="6.5703125" bestFit="1" customWidth="1"/>
    <col min="3840" max="3840" width="6.85546875" bestFit="1" customWidth="1"/>
    <col min="3841" max="3841" width="8.140625" bestFit="1" customWidth="1"/>
    <col min="3842" max="3842" width="7.5703125" bestFit="1" customWidth="1"/>
    <col min="3843" max="3843" width="9.140625" bestFit="1" customWidth="1"/>
    <col min="3844" max="3850" width="7.5703125" bestFit="1" customWidth="1"/>
    <col min="3851" max="3851" width="8.28515625" bestFit="1" customWidth="1"/>
    <col min="3852" max="3852" width="7.5703125" bestFit="1" customWidth="1"/>
    <col min="3853" max="3853" width="8.42578125" bestFit="1" customWidth="1"/>
    <col min="3854" max="3854" width="9.140625" bestFit="1" customWidth="1"/>
    <col min="3855" max="3855" width="10.140625" bestFit="1" customWidth="1"/>
    <col min="3856" max="3856" width="6.7109375" bestFit="1" customWidth="1"/>
    <col min="3857" max="3857" width="7.7109375" bestFit="1" customWidth="1"/>
    <col min="3858" max="3859" width="7.85546875" bestFit="1" customWidth="1"/>
    <col min="3860" max="3866" width="7.5703125" bestFit="1" customWidth="1"/>
    <col min="3867" max="3867" width="15" bestFit="1" customWidth="1"/>
    <col min="3868" max="3868" width="4.5703125" bestFit="1" customWidth="1"/>
    <col min="3869" max="3869" width="10.7109375" bestFit="1" customWidth="1"/>
    <col min="3870" max="3870" width="10.28515625" bestFit="1" customWidth="1"/>
    <col min="3871" max="3871" width="10" bestFit="1" customWidth="1"/>
    <col min="4087" max="4087" width="6.5703125" bestFit="1" customWidth="1"/>
    <col min="4088" max="4088" width="10.140625" bestFit="1" customWidth="1"/>
    <col min="4089" max="4089" width="5.5703125" customWidth="1"/>
    <col min="4090" max="4090" width="8.28515625" bestFit="1" customWidth="1"/>
    <col min="4091" max="4091" width="8.7109375" bestFit="1" customWidth="1"/>
    <col min="4092" max="4092" width="8" bestFit="1" customWidth="1"/>
    <col min="4093" max="4093" width="7.140625" bestFit="1" customWidth="1"/>
    <col min="4094" max="4094" width="7.7109375" bestFit="1" customWidth="1"/>
    <col min="4095" max="4095" width="6.5703125" bestFit="1" customWidth="1"/>
    <col min="4096" max="4096" width="6.85546875" bestFit="1" customWidth="1"/>
    <col min="4097" max="4097" width="8.140625" bestFit="1" customWidth="1"/>
    <col min="4098" max="4098" width="7.5703125" bestFit="1" customWidth="1"/>
    <col min="4099" max="4099" width="9.140625" bestFit="1" customWidth="1"/>
    <col min="4100" max="4106" width="7.5703125" bestFit="1" customWidth="1"/>
    <col min="4107" max="4107" width="8.28515625" bestFit="1" customWidth="1"/>
    <col min="4108" max="4108" width="7.5703125" bestFit="1" customWidth="1"/>
    <col min="4109" max="4109" width="8.42578125" bestFit="1" customWidth="1"/>
    <col min="4110" max="4110" width="9.140625" bestFit="1" customWidth="1"/>
    <col min="4111" max="4111" width="10.140625" bestFit="1" customWidth="1"/>
    <col min="4112" max="4112" width="6.7109375" bestFit="1" customWidth="1"/>
    <col min="4113" max="4113" width="7.7109375" bestFit="1" customWidth="1"/>
    <col min="4114" max="4115" width="7.85546875" bestFit="1" customWidth="1"/>
    <col min="4116" max="4122" width="7.5703125" bestFit="1" customWidth="1"/>
    <col min="4123" max="4123" width="15" bestFit="1" customWidth="1"/>
    <col min="4124" max="4124" width="4.5703125" bestFit="1" customWidth="1"/>
    <col min="4125" max="4125" width="10.7109375" bestFit="1" customWidth="1"/>
    <col min="4126" max="4126" width="10.28515625" bestFit="1" customWidth="1"/>
    <col min="4127" max="4127" width="10" bestFit="1" customWidth="1"/>
    <col min="4343" max="4343" width="6.5703125" bestFit="1" customWidth="1"/>
    <col min="4344" max="4344" width="10.140625" bestFit="1" customWidth="1"/>
    <col min="4345" max="4345" width="5.5703125" customWidth="1"/>
    <col min="4346" max="4346" width="8.28515625" bestFit="1" customWidth="1"/>
    <col min="4347" max="4347" width="8.7109375" bestFit="1" customWidth="1"/>
    <col min="4348" max="4348" width="8" bestFit="1" customWidth="1"/>
    <col min="4349" max="4349" width="7.140625" bestFit="1" customWidth="1"/>
    <col min="4350" max="4350" width="7.7109375" bestFit="1" customWidth="1"/>
    <col min="4351" max="4351" width="6.5703125" bestFit="1" customWidth="1"/>
    <col min="4352" max="4352" width="6.85546875" bestFit="1" customWidth="1"/>
    <col min="4353" max="4353" width="8.140625" bestFit="1" customWidth="1"/>
    <col min="4354" max="4354" width="7.5703125" bestFit="1" customWidth="1"/>
    <col min="4355" max="4355" width="9.140625" bestFit="1" customWidth="1"/>
    <col min="4356" max="4362" width="7.5703125" bestFit="1" customWidth="1"/>
    <col min="4363" max="4363" width="8.28515625" bestFit="1" customWidth="1"/>
    <col min="4364" max="4364" width="7.5703125" bestFit="1" customWidth="1"/>
    <col min="4365" max="4365" width="8.42578125" bestFit="1" customWidth="1"/>
    <col min="4366" max="4366" width="9.140625" bestFit="1" customWidth="1"/>
    <col min="4367" max="4367" width="10.140625" bestFit="1" customWidth="1"/>
    <col min="4368" max="4368" width="6.7109375" bestFit="1" customWidth="1"/>
    <col min="4369" max="4369" width="7.7109375" bestFit="1" customWidth="1"/>
    <col min="4370" max="4371" width="7.85546875" bestFit="1" customWidth="1"/>
    <col min="4372" max="4378" width="7.5703125" bestFit="1" customWidth="1"/>
    <col min="4379" max="4379" width="15" bestFit="1" customWidth="1"/>
    <col min="4380" max="4380" width="4.5703125" bestFit="1" customWidth="1"/>
    <col min="4381" max="4381" width="10.7109375" bestFit="1" customWidth="1"/>
    <col min="4382" max="4382" width="10.28515625" bestFit="1" customWidth="1"/>
    <col min="4383" max="4383" width="10" bestFit="1" customWidth="1"/>
    <col min="4599" max="4599" width="6.5703125" bestFit="1" customWidth="1"/>
    <col min="4600" max="4600" width="10.140625" bestFit="1" customWidth="1"/>
    <col min="4601" max="4601" width="5.5703125" customWidth="1"/>
    <col min="4602" max="4602" width="8.28515625" bestFit="1" customWidth="1"/>
    <col min="4603" max="4603" width="8.7109375" bestFit="1" customWidth="1"/>
    <col min="4604" max="4604" width="8" bestFit="1" customWidth="1"/>
    <col min="4605" max="4605" width="7.140625" bestFit="1" customWidth="1"/>
    <col min="4606" max="4606" width="7.7109375" bestFit="1" customWidth="1"/>
    <col min="4607" max="4607" width="6.5703125" bestFit="1" customWidth="1"/>
    <col min="4608" max="4608" width="6.85546875" bestFit="1" customWidth="1"/>
    <col min="4609" max="4609" width="8.140625" bestFit="1" customWidth="1"/>
    <col min="4610" max="4610" width="7.5703125" bestFit="1" customWidth="1"/>
    <col min="4611" max="4611" width="9.140625" bestFit="1" customWidth="1"/>
    <col min="4612" max="4618" width="7.5703125" bestFit="1" customWidth="1"/>
    <col min="4619" max="4619" width="8.28515625" bestFit="1" customWidth="1"/>
    <col min="4620" max="4620" width="7.5703125" bestFit="1" customWidth="1"/>
    <col min="4621" max="4621" width="8.42578125" bestFit="1" customWidth="1"/>
    <col min="4622" max="4622" width="9.140625" bestFit="1" customWidth="1"/>
    <col min="4623" max="4623" width="10.140625" bestFit="1" customWidth="1"/>
    <col min="4624" max="4624" width="6.7109375" bestFit="1" customWidth="1"/>
    <col min="4625" max="4625" width="7.7109375" bestFit="1" customWidth="1"/>
    <col min="4626" max="4627" width="7.85546875" bestFit="1" customWidth="1"/>
    <col min="4628" max="4634" width="7.5703125" bestFit="1" customWidth="1"/>
    <col min="4635" max="4635" width="15" bestFit="1" customWidth="1"/>
    <col min="4636" max="4636" width="4.5703125" bestFit="1" customWidth="1"/>
    <col min="4637" max="4637" width="10.7109375" bestFit="1" customWidth="1"/>
    <col min="4638" max="4638" width="10.28515625" bestFit="1" customWidth="1"/>
    <col min="4639" max="4639" width="10" bestFit="1" customWidth="1"/>
    <col min="4855" max="4855" width="6.5703125" bestFit="1" customWidth="1"/>
    <col min="4856" max="4856" width="10.140625" bestFit="1" customWidth="1"/>
    <col min="4857" max="4857" width="5.5703125" customWidth="1"/>
    <col min="4858" max="4858" width="8.28515625" bestFit="1" customWidth="1"/>
    <col min="4859" max="4859" width="8.7109375" bestFit="1" customWidth="1"/>
    <col min="4860" max="4860" width="8" bestFit="1" customWidth="1"/>
    <col min="4861" max="4861" width="7.140625" bestFit="1" customWidth="1"/>
    <col min="4862" max="4862" width="7.7109375" bestFit="1" customWidth="1"/>
    <col min="4863" max="4863" width="6.5703125" bestFit="1" customWidth="1"/>
    <col min="4864" max="4864" width="6.85546875" bestFit="1" customWidth="1"/>
    <col min="4865" max="4865" width="8.140625" bestFit="1" customWidth="1"/>
    <col min="4866" max="4866" width="7.5703125" bestFit="1" customWidth="1"/>
    <col min="4867" max="4867" width="9.140625" bestFit="1" customWidth="1"/>
    <col min="4868" max="4874" width="7.5703125" bestFit="1" customWidth="1"/>
    <col min="4875" max="4875" width="8.28515625" bestFit="1" customWidth="1"/>
    <col min="4876" max="4876" width="7.5703125" bestFit="1" customWidth="1"/>
    <col min="4877" max="4877" width="8.42578125" bestFit="1" customWidth="1"/>
    <col min="4878" max="4878" width="9.140625" bestFit="1" customWidth="1"/>
    <col min="4879" max="4879" width="10.140625" bestFit="1" customWidth="1"/>
    <col min="4880" max="4880" width="6.7109375" bestFit="1" customWidth="1"/>
    <col min="4881" max="4881" width="7.7109375" bestFit="1" customWidth="1"/>
    <col min="4882" max="4883" width="7.85546875" bestFit="1" customWidth="1"/>
    <col min="4884" max="4890" width="7.5703125" bestFit="1" customWidth="1"/>
    <col min="4891" max="4891" width="15" bestFit="1" customWidth="1"/>
    <col min="4892" max="4892" width="4.5703125" bestFit="1" customWidth="1"/>
    <col min="4893" max="4893" width="10.7109375" bestFit="1" customWidth="1"/>
    <col min="4894" max="4894" width="10.28515625" bestFit="1" customWidth="1"/>
    <col min="4895" max="4895" width="10" bestFit="1" customWidth="1"/>
    <col min="5111" max="5111" width="6.5703125" bestFit="1" customWidth="1"/>
    <col min="5112" max="5112" width="10.140625" bestFit="1" customWidth="1"/>
    <col min="5113" max="5113" width="5.5703125" customWidth="1"/>
    <col min="5114" max="5114" width="8.28515625" bestFit="1" customWidth="1"/>
    <col min="5115" max="5115" width="8.7109375" bestFit="1" customWidth="1"/>
    <col min="5116" max="5116" width="8" bestFit="1" customWidth="1"/>
    <col min="5117" max="5117" width="7.140625" bestFit="1" customWidth="1"/>
    <col min="5118" max="5118" width="7.7109375" bestFit="1" customWidth="1"/>
    <col min="5119" max="5119" width="6.5703125" bestFit="1" customWidth="1"/>
    <col min="5120" max="5120" width="6.85546875" bestFit="1" customWidth="1"/>
    <col min="5121" max="5121" width="8.140625" bestFit="1" customWidth="1"/>
    <col min="5122" max="5122" width="7.5703125" bestFit="1" customWidth="1"/>
    <col min="5123" max="5123" width="9.140625" bestFit="1" customWidth="1"/>
    <col min="5124" max="5130" width="7.5703125" bestFit="1" customWidth="1"/>
    <col min="5131" max="5131" width="8.28515625" bestFit="1" customWidth="1"/>
    <col min="5132" max="5132" width="7.5703125" bestFit="1" customWidth="1"/>
    <col min="5133" max="5133" width="8.42578125" bestFit="1" customWidth="1"/>
    <col min="5134" max="5134" width="9.140625" bestFit="1" customWidth="1"/>
    <col min="5135" max="5135" width="10.140625" bestFit="1" customWidth="1"/>
    <col min="5136" max="5136" width="6.7109375" bestFit="1" customWidth="1"/>
    <col min="5137" max="5137" width="7.7109375" bestFit="1" customWidth="1"/>
    <col min="5138" max="5139" width="7.85546875" bestFit="1" customWidth="1"/>
    <col min="5140" max="5146" width="7.5703125" bestFit="1" customWidth="1"/>
    <col min="5147" max="5147" width="15" bestFit="1" customWidth="1"/>
    <col min="5148" max="5148" width="4.5703125" bestFit="1" customWidth="1"/>
    <col min="5149" max="5149" width="10.7109375" bestFit="1" customWidth="1"/>
    <col min="5150" max="5150" width="10.28515625" bestFit="1" customWidth="1"/>
    <col min="5151" max="5151" width="10" bestFit="1" customWidth="1"/>
    <col min="5367" max="5367" width="6.5703125" bestFit="1" customWidth="1"/>
    <col min="5368" max="5368" width="10.140625" bestFit="1" customWidth="1"/>
    <col min="5369" max="5369" width="5.5703125" customWidth="1"/>
    <col min="5370" max="5370" width="8.28515625" bestFit="1" customWidth="1"/>
    <col min="5371" max="5371" width="8.7109375" bestFit="1" customWidth="1"/>
    <col min="5372" max="5372" width="8" bestFit="1" customWidth="1"/>
    <col min="5373" max="5373" width="7.140625" bestFit="1" customWidth="1"/>
    <col min="5374" max="5374" width="7.7109375" bestFit="1" customWidth="1"/>
    <col min="5375" max="5375" width="6.5703125" bestFit="1" customWidth="1"/>
    <col min="5376" max="5376" width="6.85546875" bestFit="1" customWidth="1"/>
    <col min="5377" max="5377" width="8.140625" bestFit="1" customWidth="1"/>
    <col min="5378" max="5378" width="7.5703125" bestFit="1" customWidth="1"/>
    <col min="5379" max="5379" width="9.140625" bestFit="1" customWidth="1"/>
    <col min="5380" max="5386" width="7.5703125" bestFit="1" customWidth="1"/>
    <col min="5387" max="5387" width="8.28515625" bestFit="1" customWidth="1"/>
    <col min="5388" max="5388" width="7.5703125" bestFit="1" customWidth="1"/>
    <col min="5389" max="5389" width="8.42578125" bestFit="1" customWidth="1"/>
    <col min="5390" max="5390" width="9.140625" bestFit="1" customWidth="1"/>
    <col min="5391" max="5391" width="10.140625" bestFit="1" customWidth="1"/>
    <col min="5392" max="5392" width="6.7109375" bestFit="1" customWidth="1"/>
    <col min="5393" max="5393" width="7.7109375" bestFit="1" customWidth="1"/>
    <col min="5394" max="5395" width="7.85546875" bestFit="1" customWidth="1"/>
    <col min="5396" max="5402" width="7.5703125" bestFit="1" customWidth="1"/>
    <col min="5403" max="5403" width="15" bestFit="1" customWidth="1"/>
    <col min="5404" max="5404" width="4.5703125" bestFit="1" customWidth="1"/>
    <col min="5405" max="5405" width="10.7109375" bestFit="1" customWidth="1"/>
    <col min="5406" max="5406" width="10.28515625" bestFit="1" customWidth="1"/>
    <col min="5407" max="5407" width="10" bestFit="1" customWidth="1"/>
    <col min="5623" max="5623" width="6.5703125" bestFit="1" customWidth="1"/>
    <col min="5624" max="5624" width="10.140625" bestFit="1" customWidth="1"/>
    <col min="5625" max="5625" width="5.5703125" customWidth="1"/>
    <col min="5626" max="5626" width="8.28515625" bestFit="1" customWidth="1"/>
    <col min="5627" max="5627" width="8.7109375" bestFit="1" customWidth="1"/>
    <col min="5628" max="5628" width="8" bestFit="1" customWidth="1"/>
    <col min="5629" max="5629" width="7.140625" bestFit="1" customWidth="1"/>
    <col min="5630" max="5630" width="7.7109375" bestFit="1" customWidth="1"/>
    <col min="5631" max="5631" width="6.5703125" bestFit="1" customWidth="1"/>
    <col min="5632" max="5632" width="6.85546875" bestFit="1" customWidth="1"/>
    <col min="5633" max="5633" width="8.140625" bestFit="1" customWidth="1"/>
    <col min="5634" max="5634" width="7.5703125" bestFit="1" customWidth="1"/>
    <col min="5635" max="5635" width="9.140625" bestFit="1" customWidth="1"/>
    <col min="5636" max="5642" width="7.5703125" bestFit="1" customWidth="1"/>
    <col min="5643" max="5643" width="8.28515625" bestFit="1" customWidth="1"/>
    <col min="5644" max="5644" width="7.5703125" bestFit="1" customWidth="1"/>
    <col min="5645" max="5645" width="8.42578125" bestFit="1" customWidth="1"/>
    <col min="5646" max="5646" width="9.140625" bestFit="1" customWidth="1"/>
    <col min="5647" max="5647" width="10.140625" bestFit="1" customWidth="1"/>
    <col min="5648" max="5648" width="6.7109375" bestFit="1" customWidth="1"/>
    <col min="5649" max="5649" width="7.7109375" bestFit="1" customWidth="1"/>
    <col min="5650" max="5651" width="7.85546875" bestFit="1" customWidth="1"/>
    <col min="5652" max="5658" width="7.5703125" bestFit="1" customWidth="1"/>
    <col min="5659" max="5659" width="15" bestFit="1" customWidth="1"/>
    <col min="5660" max="5660" width="4.5703125" bestFit="1" customWidth="1"/>
    <col min="5661" max="5661" width="10.7109375" bestFit="1" customWidth="1"/>
    <col min="5662" max="5662" width="10.28515625" bestFit="1" customWidth="1"/>
    <col min="5663" max="5663" width="10" bestFit="1" customWidth="1"/>
    <col min="5879" max="5879" width="6.5703125" bestFit="1" customWidth="1"/>
    <col min="5880" max="5880" width="10.140625" bestFit="1" customWidth="1"/>
    <col min="5881" max="5881" width="5.5703125" customWidth="1"/>
    <col min="5882" max="5882" width="8.28515625" bestFit="1" customWidth="1"/>
    <col min="5883" max="5883" width="8.7109375" bestFit="1" customWidth="1"/>
    <col min="5884" max="5884" width="8" bestFit="1" customWidth="1"/>
    <col min="5885" max="5885" width="7.140625" bestFit="1" customWidth="1"/>
    <col min="5886" max="5886" width="7.7109375" bestFit="1" customWidth="1"/>
    <col min="5887" max="5887" width="6.5703125" bestFit="1" customWidth="1"/>
    <col min="5888" max="5888" width="6.85546875" bestFit="1" customWidth="1"/>
    <col min="5889" max="5889" width="8.140625" bestFit="1" customWidth="1"/>
    <col min="5890" max="5890" width="7.5703125" bestFit="1" customWidth="1"/>
    <col min="5891" max="5891" width="9.140625" bestFit="1" customWidth="1"/>
    <col min="5892" max="5898" width="7.5703125" bestFit="1" customWidth="1"/>
    <col min="5899" max="5899" width="8.28515625" bestFit="1" customWidth="1"/>
    <col min="5900" max="5900" width="7.5703125" bestFit="1" customWidth="1"/>
    <col min="5901" max="5901" width="8.42578125" bestFit="1" customWidth="1"/>
    <col min="5902" max="5902" width="9.140625" bestFit="1" customWidth="1"/>
    <col min="5903" max="5903" width="10.140625" bestFit="1" customWidth="1"/>
    <col min="5904" max="5904" width="6.7109375" bestFit="1" customWidth="1"/>
    <col min="5905" max="5905" width="7.7109375" bestFit="1" customWidth="1"/>
    <col min="5906" max="5907" width="7.85546875" bestFit="1" customWidth="1"/>
    <col min="5908" max="5914" width="7.5703125" bestFit="1" customWidth="1"/>
    <col min="5915" max="5915" width="15" bestFit="1" customWidth="1"/>
    <col min="5916" max="5916" width="4.5703125" bestFit="1" customWidth="1"/>
    <col min="5917" max="5917" width="10.7109375" bestFit="1" customWidth="1"/>
    <col min="5918" max="5918" width="10.28515625" bestFit="1" customWidth="1"/>
    <col min="5919" max="5919" width="10" bestFit="1" customWidth="1"/>
    <col min="6135" max="6135" width="6.5703125" bestFit="1" customWidth="1"/>
    <col min="6136" max="6136" width="10.140625" bestFit="1" customWidth="1"/>
    <col min="6137" max="6137" width="5.5703125" customWidth="1"/>
    <col min="6138" max="6138" width="8.28515625" bestFit="1" customWidth="1"/>
    <col min="6139" max="6139" width="8.7109375" bestFit="1" customWidth="1"/>
    <col min="6140" max="6140" width="8" bestFit="1" customWidth="1"/>
    <col min="6141" max="6141" width="7.140625" bestFit="1" customWidth="1"/>
    <col min="6142" max="6142" width="7.7109375" bestFit="1" customWidth="1"/>
    <col min="6143" max="6143" width="6.5703125" bestFit="1" customWidth="1"/>
    <col min="6144" max="6144" width="6.85546875" bestFit="1" customWidth="1"/>
    <col min="6145" max="6145" width="8.140625" bestFit="1" customWidth="1"/>
    <col min="6146" max="6146" width="7.5703125" bestFit="1" customWidth="1"/>
    <col min="6147" max="6147" width="9.140625" bestFit="1" customWidth="1"/>
    <col min="6148" max="6154" width="7.5703125" bestFit="1" customWidth="1"/>
    <col min="6155" max="6155" width="8.28515625" bestFit="1" customWidth="1"/>
    <col min="6156" max="6156" width="7.5703125" bestFit="1" customWidth="1"/>
    <col min="6157" max="6157" width="8.42578125" bestFit="1" customWidth="1"/>
    <col min="6158" max="6158" width="9.140625" bestFit="1" customWidth="1"/>
    <col min="6159" max="6159" width="10.140625" bestFit="1" customWidth="1"/>
    <col min="6160" max="6160" width="6.7109375" bestFit="1" customWidth="1"/>
    <col min="6161" max="6161" width="7.7109375" bestFit="1" customWidth="1"/>
    <col min="6162" max="6163" width="7.85546875" bestFit="1" customWidth="1"/>
    <col min="6164" max="6170" width="7.5703125" bestFit="1" customWidth="1"/>
    <col min="6171" max="6171" width="15" bestFit="1" customWidth="1"/>
    <col min="6172" max="6172" width="4.5703125" bestFit="1" customWidth="1"/>
    <col min="6173" max="6173" width="10.7109375" bestFit="1" customWidth="1"/>
    <col min="6174" max="6174" width="10.28515625" bestFit="1" customWidth="1"/>
    <col min="6175" max="6175" width="10" bestFit="1" customWidth="1"/>
    <col min="6391" max="6391" width="6.5703125" bestFit="1" customWidth="1"/>
    <col min="6392" max="6392" width="10.140625" bestFit="1" customWidth="1"/>
    <col min="6393" max="6393" width="5.5703125" customWidth="1"/>
    <col min="6394" max="6394" width="8.28515625" bestFit="1" customWidth="1"/>
    <col min="6395" max="6395" width="8.7109375" bestFit="1" customWidth="1"/>
    <col min="6396" max="6396" width="8" bestFit="1" customWidth="1"/>
    <col min="6397" max="6397" width="7.140625" bestFit="1" customWidth="1"/>
    <col min="6398" max="6398" width="7.7109375" bestFit="1" customWidth="1"/>
    <col min="6399" max="6399" width="6.5703125" bestFit="1" customWidth="1"/>
    <col min="6400" max="6400" width="6.85546875" bestFit="1" customWidth="1"/>
    <col min="6401" max="6401" width="8.140625" bestFit="1" customWidth="1"/>
    <col min="6402" max="6402" width="7.5703125" bestFit="1" customWidth="1"/>
    <col min="6403" max="6403" width="9.140625" bestFit="1" customWidth="1"/>
    <col min="6404" max="6410" width="7.5703125" bestFit="1" customWidth="1"/>
    <col min="6411" max="6411" width="8.28515625" bestFit="1" customWidth="1"/>
    <col min="6412" max="6412" width="7.5703125" bestFit="1" customWidth="1"/>
    <col min="6413" max="6413" width="8.42578125" bestFit="1" customWidth="1"/>
    <col min="6414" max="6414" width="9.140625" bestFit="1" customWidth="1"/>
    <col min="6415" max="6415" width="10.140625" bestFit="1" customWidth="1"/>
    <col min="6416" max="6416" width="6.7109375" bestFit="1" customWidth="1"/>
    <col min="6417" max="6417" width="7.7109375" bestFit="1" customWidth="1"/>
    <col min="6418" max="6419" width="7.85546875" bestFit="1" customWidth="1"/>
    <col min="6420" max="6426" width="7.5703125" bestFit="1" customWidth="1"/>
    <col min="6427" max="6427" width="15" bestFit="1" customWidth="1"/>
    <col min="6428" max="6428" width="4.5703125" bestFit="1" customWidth="1"/>
    <col min="6429" max="6429" width="10.7109375" bestFit="1" customWidth="1"/>
    <col min="6430" max="6430" width="10.28515625" bestFit="1" customWidth="1"/>
    <col min="6431" max="6431" width="10" bestFit="1" customWidth="1"/>
    <col min="6647" max="6647" width="6.5703125" bestFit="1" customWidth="1"/>
    <col min="6648" max="6648" width="10.140625" bestFit="1" customWidth="1"/>
    <col min="6649" max="6649" width="5.5703125" customWidth="1"/>
    <col min="6650" max="6650" width="8.28515625" bestFit="1" customWidth="1"/>
    <col min="6651" max="6651" width="8.7109375" bestFit="1" customWidth="1"/>
    <col min="6652" max="6652" width="8" bestFit="1" customWidth="1"/>
    <col min="6653" max="6653" width="7.140625" bestFit="1" customWidth="1"/>
    <col min="6654" max="6654" width="7.7109375" bestFit="1" customWidth="1"/>
    <col min="6655" max="6655" width="6.5703125" bestFit="1" customWidth="1"/>
    <col min="6656" max="6656" width="6.85546875" bestFit="1" customWidth="1"/>
    <col min="6657" max="6657" width="8.140625" bestFit="1" customWidth="1"/>
    <col min="6658" max="6658" width="7.5703125" bestFit="1" customWidth="1"/>
    <col min="6659" max="6659" width="9.140625" bestFit="1" customWidth="1"/>
    <col min="6660" max="6666" width="7.5703125" bestFit="1" customWidth="1"/>
    <col min="6667" max="6667" width="8.28515625" bestFit="1" customWidth="1"/>
    <col min="6668" max="6668" width="7.5703125" bestFit="1" customWidth="1"/>
    <col min="6669" max="6669" width="8.42578125" bestFit="1" customWidth="1"/>
    <col min="6670" max="6670" width="9.140625" bestFit="1" customWidth="1"/>
    <col min="6671" max="6671" width="10.140625" bestFit="1" customWidth="1"/>
    <col min="6672" max="6672" width="6.7109375" bestFit="1" customWidth="1"/>
    <col min="6673" max="6673" width="7.7109375" bestFit="1" customWidth="1"/>
    <col min="6674" max="6675" width="7.85546875" bestFit="1" customWidth="1"/>
    <col min="6676" max="6682" width="7.5703125" bestFit="1" customWidth="1"/>
    <col min="6683" max="6683" width="15" bestFit="1" customWidth="1"/>
    <col min="6684" max="6684" width="4.5703125" bestFit="1" customWidth="1"/>
    <col min="6685" max="6685" width="10.7109375" bestFit="1" customWidth="1"/>
    <col min="6686" max="6686" width="10.28515625" bestFit="1" customWidth="1"/>
    <col min="6687" max="6687" width="10" bestFit="1" customWidth="1"/>
    <col min="6903" max="6903" width="6.5703125" bestFit="1" customWidth="1"/>
    <col min="6904" max="6904" width="10.140625" bestFit="1" customWidth="1"/>
    <col min="6905" max="6905" width="5.5703125" customWidth="1"/>
    <col min="6906" max="6906" width="8.28515625" bestFit="1" customWidth="1"/>
    <col min="6907" max="6907" width="8.7109375" bestFit="1" customWidth="1"/>
    <col min="6908" max="6908" width="8" bestFit="1" customWidth="1"/>
    <col min="6909" max="6909" width="7.140625" bestFit="1" customWidth="1"/>
    <col min="6910" max="6910" width="7.7109375" bestFit="1" customWidth="1"/>
    <col min="6911" max="6911" width="6.5703125" bestFit="1" customWidth="1"/>
    <col min="6912" max="6912" width="6.85546875" bestFit="1" customWidth="1"/>
    <col min="6913" max="6913" width="8.140625" bestFit="1" customWidth="1"/>
    <col min="6914" max="6914" width="7.5703125" bestFit="1" customWidth="1"/>
    <col min="6915" max="6915" width="9.140625" bestFit="1" customWidth="1"/>
    <col min="6916" max="6922" width="7.5703125" bestFit="1" customWidth="1"/>
    <col min="6923" max="6923" width="8.28515625" bestFit="1" customWidth="1"/>
    <col min="6924" max="6924" width="7.5703125" bestFit="1" customWidth="1"/>
    <col min="6925" max="6925" width="8.42578125" bestFit="1" customWidth="1"/>
    <col min="6926" max="6926" width="9.140625" bestFit="1" customWidth="1"/>
    <col min="6927" max="6927" width="10.140625" bestFit="1" customWidth="1"/>
    <col min="6928" max="6928" width="6.7109375" bestFit="1" customWidth="1"/>
    <col min="6929" max="6929" width="7.7109375" bestFit="1" customWidth="1"/>
    <col min="6930" max="6931" width="7.85546875" bestFit="1" customWidth="1"/>
    <col min="6932" max="6938" width="7.5703125" bestFit="1" customWidth="1"/>
    <col min="6939" max="6939" width="15" bestFit="1" customWidth="1"/>
    <col min="6940" max="6940" width="4.5703125" bestFit="1" customWidth="1"/>
    <col min="6941" max="6941" width="10.7109375" bestFit="1" customWidth="1"/>
    <col min="6942" max="6942" width="10.28515625" bestFit="1" customWidth="1"/>
    <col min="6943" max="6943" width="10" bestFit="1" customWidth="1"/>
    <col min="7159" max="7159" width="6.5703125" bestFit="1" customWidth="1"/>
    <col min="7160" max="7160" width="10.140625" bestFit="1" customWidth="1"/>
    <col min="7161" max="7161" width="5.5703125" customWidth="1"/>
    <col min="7162" max="7162" width="8.28515625" bestFit="1" customWidth="1"/>
    <col min="7163" max="7163" width="8.7109375" bestFit="1" customWidth="1"/>
    <col min="7164" max="7164" width="8" bestFit="1" customWidth="1"/>
    <col min="7165" max="7165" width="7.140625" bestFit="1" customWidth="1"/>
    <col min="7166" max="7166" width="7.7109375" bestFit="1" customWidth="1"/>
    <col min="7167" max="7167" width="6.5703125" bestFit="1" customWidth="1"/>
    <col min="7168" max="7168" width="6.85546875" bestFit="1" customWidth="1"/>
    <col min="7169" max="7169" width="8.140625" bestFit="1" customWidth="1"/>
    <col min="7170" max="7170" width="7.5703125" bestFit="1" customWidth="1"/>
    <col min="7171" max="7171" width="9.140625" bestFit="1" customWidth="1"/>
    <col min="7172" max="7178" width="7.5703125" bestFit="1" customWidth="1"/>
    <col min="7179" max="7179" width="8.28515625" bestFit="1" customWidth="1"/>
    <col min="7180" max="7180" width="7.5703125" bestFit="1" customWidth="1"/>
    <col min="7181" max="7181" width="8.42578125" bestFit="1" customWidth="1"/>
    <col min="7182" max="7182" width="9.140625" bestFit="1" customWidth="1"/>
    <col min="7183" max="7183" width="10.140625" bestFit="1" customWidth="1"/>
    <col min="7184" max="7184" width="6.7109375" bestFit="1" customWidth="1"/>
    <col min="7185" max="7185" width="7.7109375" bestFit="1" customWidth="1"/>
    <col min="7186" max="7187" width="7.85546875" bestFit="1" customWidth="1"/>
    <col min="7188" max="7194" width="7.5703125" bestFit="1" customWidth="1"/>
    <col min="7195" max="7195" width="15" bestFit="1" customWidth="1"/>
    <col min="7196" max="7196" width="4.5703125" bestFit="1" customWidth="1"/>
    <col min="7197" max="7197" width="10.7109375" bestFit="1" customWidth="1"/>
    <col min="7198" max="7198" width="10.28515625" bestFit="1" customWidth="1"/>
    <col min="7199" max="7199" width="10" bestFit="1" customWidth="1"/>
    <col min="7415" max="7415" width="6.5703125" bestFit="1" customWidth="1"/>
    <col min="7416" max="7416" width="10.140625" bestFit="1" customWidth="1"/>
    <col min="7417" max="7417" width="5.5703125" customWidth="1"/>
    <col min="7418" max="7418" width="8.28515625" bestFit="1" customWidth="1"/>
    <col min="7419" max="7419" width="8.7109375" bestFit="1" customWidth="1"/>
    <col min="7420" max="7420" width="8" bestFit="1" customWidth="1"/>
    <col min="7421" max="7421" width="7.140625" bestFit="1" customWidth="1"/>
    <col min="7422" max="7422" width="7.7109375" bestFit="1" customWidth="1"/>
    <col min="7423" max="7423" width="6.5703125" bestFit="1" customWidth="1"/>
    <col min="7424" max="7424" width="6.85546875" bestFit="1" customWidth="1"/>
    <col min="7425" max="7425" width="8.140625" bestFit="1" customWidth="1"/>
    <col min="7426" max="7426" width="7.5703125" bestFit="1" customWidth="1"/>
    <col min="7427" max="7427" width="9.140625" bestFit="1" customWidth="1"/>
    <col min="7428" max="7434" width="7.5703125" bestFit="1" customWidth="1"/>
    <col min="7435" max="7435" width="8.28515625" bestFit="1" customWidth="1"/>
    <col min="7436" max="7436" width="7.5703125" bestFit="1" customWidth="1"/>
    <col min="7437" max="7437" width="8.42578125" bestFit="1" customWidth="1"/>
    <col min="7438" max="7438" width="9.140625" bestFit="1" customWidth="1"/>
    <col min="7439" max="7439" width="10.140625" bestFit="1" customWidth="1"/>
    <col min="7440" max="7440" width="6.7109375" bestFit="1" customWidth="1"/>
    <col min="7441" max="7441" width="7.7109375" bestFit="1" customWidth="1"/>
    <col min="7442" max="7443" width="7.85546875" bestFit="1" customWidth="1"/>
    <col min="7444" max="7450" width="7.5703125" bestFit="1" customWidth="1"/>
    <col min="7451" max="7451" width="15" bestFit="1" customWidth="1"/>
    <col min="7452" max="7452" width="4.5703125" bestFit="1" customWidth="1"/>
    <col min="7453" max="7453" width="10.7109375" bestFit="1" customWidth="1"/>
    <col min="7454" max="7454" width="10.28515625" bestFit="1" customWidth="1"/>
    <col min="7455" max="7455" width="10" bestFit="1" customWidth="1"/>
    <col min="7671" max="7671" width="6.5703125" bestFit="1" customWidth="1"/>
    <col min="7672" max="7672" width="10.140625" bestFit="1" customWidth="1"/>
    <col min="7673" max="7673" width="5.5703125" customWidth="1"/>
    <col min="7674" max="7674" width="8.28515625" bestFit="1" customWidth="1"/>
    <col min="7675" max="7675" width="8.7109375" bestFit="1" customWidth="1"/>
    <col min="7676" max="7676" width="8" bestFit="1" customWidth="1"/>
    <col min="7677" max="7677" width="7.140625" bestFit="1" customWidth="1"/>
    <col min="7678" max="7678" width="7.7109375" bestFit="1" customWidth="1"/>
    <col min="7679" max="7679" width="6.5703125" bestFit="1" customWidth="1"/>
    <col min="7680" max="7680" width="6.85546875" bestFit="1" customWidth="1"/>
    <col min="7681" max="7681" width="8.140625" bestFit="1" customWidth="1"/>
    <col min="7682" max="7682" width="7.5703125" bestFit="1" customWidth="1"/>
    <col min="7683" max="7683" width="9.140625" bestFit="1" customWidth="1"/>
    <col min="7684" max="7690" width="7.5703125" bestFit="1" customWidth="1"/>
    <col min="7691" max="7691" width="8.28515625" bestFit="1" customWidth="1"/>
    <col min="7692" max="7692" width="7.5703125" bestFit="1" customWidth="1"/>
    <col min="7693" max="7693" width="8.42578125" bestFit="1" customWidth="1"/>
    <col min="7694" max="7694" width="9.140625" bestFit="1" customWidth="1"/>
    <col min="7695" max="7695" width="10.140625" bestFit="1" customWidth="1"/>
    <col min="7696" max="7696" width="6.7109375" bestFit="1" customWidth="1"/>
    <col min="7697" max="7697" width="7.7109375" bestFit="1" customWidth="1"/>
    <col min="7698" max="7699" width="7.85546875" bestFit="1" customWidth="1"/>
    <col min="7700" max="7706" width="7.5703125" bestFit="1" customWidth="1"/>
    <col min="7707" max="7707" width="15" bestFit="1" customWidth="1"/>
    <col min="7708" max="7708" width="4.5703125" bestFit="1" customWidth="1"/>
    <col min="7709" max="7709" width="10.7109375" bestFit="1" customWidth="1"/>
    <col min="7710" max="7710" width="10.28515625" bestFit="1" customWidth="1"/>
    <col min="7711" max="7711" width="10" bestFit="1" customWidth="1"/>
    <col min="7927" max="7927" width="6.5703125" bestFit="1" customWidth="1"/>
    <col min="7928" max="7928" width="10.140625" bestFit="1" customWidth="1"/>
    <col min="7929" max="7929" width="5.5703125" customWidth="1"/>
    <col min="7930" max="7930" width="8.28515625" bestFit="1" customWidth="1"/>
    <col min="7931" max="7931" width="8.7109375" bestFit="1" customWidth="1"/>
    <col min="7932" max="7932" width="8" bestFit="1" customWidth="1"/>
    <col min="7933" max="7933" width="7.140625" bestFit="1" customWidth="1"/>
    <col min="7934" max="7934" width="7.7109375" bestFit="1" customWidth="1"/>
    <col min="7935" max="7935" width="6.5703125" bestFit="1" customWidth="1"/>
    <col min="7936" max="7936" width="6.85546875" bestFit="1" customWidth="1"/>
    <col min="7937" max="7937" width="8.140625" bestFit="1" customWidth="1"/>
    <col min="7938" max="7938" width="7.5703125" bestFit="1" customWidth="1"/>
    <col min="7939" max="7939" width="9.140625" bestFit="1" customWidth="1"/>
    <col min="7940" max="7946" width="7.5703125" bestFit="1" customWidth="1"/>
    <col min="7947" max="7947" width="8.28515625" bestFit="1" customWidth="1"/>
    <col min="7948" max="7948" width="7.5703125" bestFit="1" customWidth="1"/>
    <col min="7949" max="7949" width="8.42578125" bestFit="1" customWidth="1"/>
    <col min="7950" max="7950" width="9.140625" bestFit="1" customWidth="1"/>
    <col min="7951" max="7951" width="10.140625" bestFit="1" customWidth="1"/>
    <col min="7952" max="7952" width="6.7109375" bestFit="1" customWidth="1"/>
    <col min="7953" max="7953" width="7.7109375" bestFit="1" customWidth="1"/>
    <col min="7954" max="7955" width="7.85546875" bestFit="1" customWidth="1"/>
    <col min="7956" max="7962" width="7.5703125" bestFit="1" customWidth="1"/>
    <col min="7963" max="7963" width="15" bestFit="1" customWidth="1"/>
    <col min="7964" max="7964" width="4.5703125" bestFit="1" customWidth="1"/>
    <col min="7965" max="7965" width="10.7109375" bestFit="1" customWidth="1"/>
    <col min="7966" max="7966" width="10.28515625" bestFit="1" customWidth="1"/>
    <col min="7967" max="7967" width="10" bestFit="1" customWidth="1"/>
    <col min="8183" max="8183" width="6.5703125" bestFit="1" customWidth="1"/>
    <col min="8184" max="8184" width="10.140625" bestFit="1" customWidth="1"/>
    <col min="8185" max="8185" width="5.5703125" customWidth="1"/>
    <col min="8186" max="8186" width="8.28515625" bestFit="1" customWidth="1"/>
    <col min="8187" max="8187" width="8.7109375" bestFit="1" customWidth="1"/>
    <col min="8188" max="8188" width="8" bestFit="1" customWidth="1"/>
    <col min="8189" max="8189" width="7.140625" bestFit="1" customWidth="1"/>
    <col min="8190" max="8190" width="7.7109375" bestFit="1" customWidth="1"/>
    <col min="8191" max="8191" width="6.5703125" bestFit="1" customWidth="1"/>
    <col min="8192" max="8192" width="6.85546875" bestFit="1" customWidth="1"/>
    <col min="8193" max="8193" width="8.140625" bestFit="1" customWidth="1"/>
    <col min="8194" max="8194" width="7.5703125" bestFit="1" customWidth="1"/>
    <col min="8195" max="8195" width="9.140625" bestFit="1" customWidth="1"/>
    <col min="8196" max="8202" width="7.5703125" bestFit="1" customWidth="1"/>
    <col min="8203" max="8203" width="8.28515625" bestFit="1" customWidth="1"/>
    <col min="8204" max="8204" width="7.5703125" bestFit="1" customWidth="1"/>
    <col min="8205" max="8205" width="8.42578125" bestFit="1" customWidth="1"/>
    <col min="8206" max="8206" width="9.140625" bestFit="1" customWidth="1"/>
    <col min="8207" max="8207" width="10.140625" bestFit="1" customWidth="1"/>
    <col min="8208" max="8208" width="6.7109375" bestFit="1" customWidth="1"/>
    <col min="8209" max="8209" width="7.7109375" bestFit="1" customWidth="1"/>
    <col min="8210" max="8211" width="7.85546875" bestFit="1" customWidth="1"/>
    <col min="8212" max="8218" width="7.5703125" bestFit="1" customWidth="1"/>
    <col min="8219" max="8219" width="15" bestFit="1" customWidth="1"/>
    <col min="8220" max="8220" width="4.5703125" bestFit="1" customWidth="1"/>
    <col min="8221" max="8221" width="10.7109375" bestFit="1" customWidth="1"/>
    <col min="8222" max="8222" width="10.28515625" bestFit="1" customWidth="1"/>
    <col min="8223" max="8223" width="10" bestFit="1" customWidth="1"/>
    <col min="8439" max="8439" width="6.5703125" bestFit="1" customWidth="1"/>
    <col min="8440" max="8440" width="10.140625" bestFit="1" customWidth="1"/>
    <col min="8441" max="8441" width="5.5703125" customWidth="1"/>
    <col min="8442" max="8442" width="8.28515625" bestFit="1" customWidth="1"/>
    <col min="8443" max="8443" width="8.7109375" bestFit="1" customWidth="1"/>
    <col min="8444" max="8444" width="8" bestFit="1" customWidth="1"/>
    <col min="8445" max="8445" width="7.140625" bestFit="1" customWidth="1"/>
    <col min="8446" max="8446" width="7.7109375" bestFit="1" customWidth="1"/>
    <col min="8447" max="8447" width="6.5703125" bestFit="1" customWidth="1"/>
    <col min="8448" max="8448" width="6.85546875" bestFit="1" customWidth="1"/>
    <col min="8449" max="8449" width="8.140625" bestFit="1" customWidth="1"/>
    <col min="8450" max="8450" width="7.5703125" bestFit="1" customWidth="1"/>
    <col min="8451" max="8451" width="9.140625" bestFit="1" customWidth="1"/>
    <col min="8452" max="8458" width="7.5703125" bestFit="1" customWidth="1"/>
    <col min="8459" max="8459" width="8.28515625" bestFit="1" customWidth="1"/>
    <col min="8460" max="8460" width="7.5703125" bestFit="1" customWidth="1"/>
    <col min="8461" max="8461" width="8.42578125" bestFit="1" customWidth="1"/>
    <col min="8462" max="8462" width="9.140625" bestFit="1" customWidth="1"/>
    <col min="8463" max="8463" width="10.140625" bestFit="1" customWidth="1"/>
    <col min="8464" max="8464" width="6.7109375" bestFit="1" customWidth="1"/>
    <col min="8465" max="8465" width="7.7109375" bestFit="1" customWidth="1"/>
    <col min="8466" max="8467" width="7.85546875" bestFit="1" customWidth="1"/>
    <col min="8468" max="8474" width="7.5703125" bestFit="1" customWidth="1"/>
    <col min="8475" max="8475" width="15" bestFit="1" customWidth="1"/>
    <col min="8476" max="8476" width="4.5703125" bestFit="1" customWidth="1"/>
    <col min="8477" max="8477" width="10.7109375" bestFit="1" customWidth="1"/>
    <col min="8478" max="8478" width="10.28515625" bestFit="1" customWidth="1"/>
    <col min="8479" max="8479" width="10" bestFit="1" customWidth="1"/>
    <col min="8695" max="8695" width="6.5703125" bestFit="1" customWidth="1"/>
    <col min="8696" max="8696" width="10.140625" bestFit="1" customWidth="1"/>
    <col min="8697" max="8697" width="5.5703125" customWidth="1"/>
    <col min="8698" max="8698" width="8.28515625" bestFit="1" customWidth="1"/>
    <col min="8699" max="8699" width="8.7109375" bestFit="1" customWidth="1"/>
    <col min="8700" max="8700" width="8" bestFit="1" customWidth="1"/>
    <col min="8701" max="8701" width="7.140625" bestFit="1" customWidth="1"/>
    <col min="8702" max="8702" width="7.7109375" bestFit="1" customWidth="1"/>
    <col min="8703" max="8703" width="6.5703125" bestFit="1" customWidth="1"/>
    <col min="8704" max="8704" width="6.85546875" bestFit="1" customWidth="1"/>
    <col min="8705" max="8705" width="8.140625" bestFit="1" customWidth="1"/>
    <col min="8706" max="8706" width="7.5703125" bestFit="1" customWidth="1"/>
    <col min="8707" max="8707" width="9.140625" bestFit="1" customWidth="1"/>
    <col min="8708" max="8714" width="7.5703125" bestFit="1" customWidth="1"/>
    <col min="8715" max="8715" width="8.28515625" bestFit="1" customWidth="1"/>
    <col min="8716" max="8716" width="7.5703125" bestFit="1" customWidth="1"/>
    <col min="8717" max="8717" width="8.42578125" bestFit="1" customWidth="1"/>
    <col min="8718" max="8718" width="9.140625" bestFit="1" customWidth="1"/>
    <col min="8719" max="8719" width="10.140625" bestFit="1" customWidth="1"/>
    <col min="8720" max="8720" width="6.7109375" bestFit="1" customWidth="1"/>
    <col min="8721" max="8721" width="7.7109375" bestFit="1" customWidth="1"/>
    <col min="8722" max="8723" width="7.85546875" bestFit="1" customWidth="1"/>
    <col min="8724" max="8730" width="7.5703125" bestFit="1" customWidth="1"/>
    <col min="8731" max="8731" width="15" bestFit="1" customWidth="1"/>
    <col min="8732" max="8732" width="4.5703125" bestFit="1" customWidth="1"/>
    <col min="8733" max="8733" width="10.7109375" bestFit="1" customWidth="1"/>
    <col min="8734" max="8734" width="10.28515625" bestFit="1" customWidth="1"/>
    <col min="8735" max="8735" width="10" bestFit="1" customWidth="1"/>
    <col min="8951" max="8951" width="6.5703125" bestFit="1" customWidth="1"/>
    <col min="8952" max="8952" width="10.140625" bestFit="1" customWidth="1"/>
    <col min="8953" max="8953" width="5.5703125" customWidth="1"/>
    <col min="8954" max="8954" width="8.28515625" bestFit="1" customWidth="1"/>
    <col min="8955" max="8955" width="8.7109375" bestFit="1" customWidth="1"/>
    <col min="8956" max="8956" width="8" bestFit="1" customWidth="1"/>
    <col min="8957" max="8957" width="7.140625" bestFit="1" customWidth="1"/>
    <col min="8958" max="8958" width="7.7109375" bestFit="1" customWidth="1"/>
    <col min="8959" max="8959" width="6.5703125" bestFit="1" customWidth="1"/>
    <col min="8960" max="8960" width="6.85546875" bestFit="1" customWidth="1"/>
    <col min="8961" max="8961" width="8.140625" bestFit="1" customWidth="1"/>
    <col min="8962" max="8962" width="7.5703125" bestFit="1" customWidth="1"/>
    <col min="8963" max="8963" width="9.140625" bestFit="1" customWidth="1"/>
    <col min="8964" max="8970" width="7.5703125" bestFit="1" customWidth="1"/>
    <col min="8971" max="8971" width="8.28515625" bestFit="1" customWidth="1"/>
    <col min="8972" max="8972" width="7.5703125" bestFit="1" customWidth="1"/>
    <col min="8973" max="8973" width="8.42578125" bestFit="1" customWidth="1"/>
    <col min="8974" max="8974" width="9.140625" bestFit="1" customWidth="1"/>
    <col min="8975" max="8975" width="10.140625" bestFit="1" customWidth="1"/>
    <col min="8976" max="8976" width="6.7109375" bestFit="1" customWidth="1"/>
    <col min="8977" max="8977" width="7.7109375" bestFit="1" customWidth="1"/>
    <col min="8978" max="8979" width="7.85546875" bestFit="1" customWidth="1"/>
    <col min="8980" max="8986" width="7.5703125" bestFit="1" customWidth="1"/>
    <col min="8987" max="8987" width="15" bestFit="1" customWidth="1"/>
    <col min="8988" max="8988" width="4.5703125" bestFit="1" customWidth="1"/>
    <col min="8989" max="8989" width="10.7109375" bestFit="1" customWidth="1"/>
    <col min="8990" max="8990" width="10.28515625" bestFit="1" customWidth="1"/>
    <col min="8991" max="8991" width="10" bestFit="1" customWidth="1"/>
    <col min="9207" max="9207" width="6.5703125" bestFit="1" customWidth="1"/>
    <col min="9208" max="9208" width="10.140625" bestFit="1" customWidth="1"/>
    <col min="9209" max="9209" width="5.5703125" customWidth="1"/>
    <col min="9210" max="9210" width="8.28515625" bestFit="1" customWidth="1"/>
    <col min="9211" max="9211" width="8.7109375" bestFit="1" customWidth="1"/>
    <col min="9212" max="9212" width="8" bestFit="1" customWidth="1"/>
    <col min="9213" max="9213" width="7.140625" bestFit="1" customWidth="1"/>
    <col min="9214" max="9214" width="7.7109375" bestFit="1" customWidth="1"/>
    <col min="9215" max="9215" width="6.5703125" bestFit="1" customWidth="1"/>
    <col min="9216" max="9216" width="6.85546875" bestFit="1" customWidth="1"/>
    <col min="9217" max="9217" width="8.140625" bestFit="1" customWidth="1"/>
    <col min="9218" max="9218" width="7.5703125" bestFit="1" customWidth="1"/>
    <col min="9219" max="9219" width="9.140625" bestFit="1" customWidth="1"/>
    <col min="9220" max="9226" width="7.5703125" bestFit="1" customWidth="1"/>
    <col min="9227" max="9227" width="8.28515625" bestFit="1" customWidth="1"/>
    <col min="9228" max="9228" width="7.5703125" bestFit="1" customWidth="1"/>
    <col min="9229" max="9229" width="8.42578125" bestFit="1" customWidth="1"/>
    <col min="9230" max="9230" width="9.140625" bestFit="1" customWidth="1"/>
    <col min="9231" max="9231" width="10.140625" bestFit="1" customWidth="1"/>
    <col min="9232" max="9232" width="6.7109375" bestFit="1" customWidth="1"/>
    <col min="9233" max="9233" width="7.7109375" bestFit="1" customWidth="1"/>
    <col min="9234" max="9235" width="7.85546875" bestFit="1" customWidth="1"/>
    <col min="9236" max="9242" width="7.5703125" bestFit="1" customWidth="1"/>
    <col min="9243" max="9243" width="15" bestFit="1" customWidth="1"/>
    <col min="9244" max="9244" width="4.5703125" bestFit="1" customWidth="1"/>
    <col min="9245" max="9245" width="10.7109375" bestFit="1" customWidth="1"/>
    <col min="9246" max="9246" width="10.28515625" bestFit="1" customWidth="1"/>
    <col min="9247" max="9247" width="10" bestFit="1" customWidth="1"/>
    <col min="9463" max="9463" width="6.5703125" bestFit="1" customWidth="1"/>
    <col min="9464" max="9464" width="10.140625" bestFit="1" customWidth="1"/>
    <col min="9465" max="9465" width="5.5703125" customWidth="1"/>
    <col min="9466" max="9466" width="8.28515625" bestFit="1" customWidth="1"/>
    <col min="9467" max="9467" width="8.7109375" bestFit="1" customWidth="1"/>
    <col min="9468" max="9468" width="8" bestFit="1" customWidth="1"/>
    <col min="9469" max="9469" width="7.140625" bestFit="1" customWidth="1"/>
    <col min="9470" max="9470" width="7.7109375" bestFit="1" customWidth="1"/>
    <col min="9471" max="9471" width="6.5703125" bestFit="1" customWidth="1"/>
    <col min="9472" max="9472" width="6.85546875" bestFit="1" customWidth="1"/>
    <col min="9473" max="9473" width="8.140625" bestFit="1" customWidth="1"/>
    <col min="9474" max="9474" width="7.5703125" bestFit="1" customWidth="1"/>
    <col min="9475" max="9475" width="9.140625" bestFit="1" customWidth="1"/>
    <col min="9476" max="9482" width="7.5703125" bestFit="1" customWidth="1"/>
    <col min="9483" max="9483" width="8.28515625" bestFit="1" customWidth="1"/>
    <col min="9484" max="9484" width="7.5703125" bestFit="1" customWidth="1"/>
    <col min="9485" max="9485" width="8.42578125" bestFit="1" customWidth="1"/>
    <col min="9486" max="9486" width="9.140625" bestFit="1" customWidth="1"/>
    <col min="9487" max="9487" width="10.140625" bestFit="1" customWidth="1"/>
    <col min="9488" max="9488" width="6.7109375" bestFit="1" customWidth="1"/>
    <col min="9489" max="9489" width="7.7109375" bestFit="1" customWidth="1"/>
    <col min="9490" max="9491" width="7.85546875" bestFit="1" customWidth="1"/>
    <col min="9492" max="9498" width="7.5703125" bestFit="1" customWidth="1"/>
    <col min="9499" max="9499" width="15" bestFit="1" customWidth="1"/>
    <col min="9500" max="9500" width="4.5703125" bestFit="1" customWidth="1"/>
    <col min="9501" max="9501" width="10.7109375" bestFit="1" customWidth="1"/>
    <col min="9502" max="9502" width="10.28515625" bestFit="1" customWidth="1"/>
    <col min="9503" max="9503" width="10" bestFit="1" customWidth="1"/>
    <col min="9719" max="9719" width="6.5703125" bestFit="1" customWidth="1"/>
    <col min="9720" max="9720" width="10.140625" bestFit="1" customWidth="1"/>
    <col min="9721" max="9721" width="5.5703125" customWidth="1"/>
    <col min="9722" max="9722" width="8.28515625" bestFit="1" customWidth="1"/>
    <col min="9723" max="9723" width="8.7109375" bestFit="1" customWidth="1"/>
    <col min="9724" max="9724" width="8" bestFit="1" customWidth="1"/>
    <col min="9725" max="9725" width="7.140625" bestFit="1" customWidth="1"/>
    <col min="9726" max="9726" width="7.7109375" bestFit="1" customWidth="1"/>
    <col min="9727" max="9727" width="6.5703125" bestFit="1" customWidth="1"/>
    <col min="9728" max="9728" width="6.85546875" bestFit="1" customWidth="1"/>
    <col min="9729" max="9729" width="8.140625" bestFit="1" customWidth="1"/>
    <col min="9730" max="9730" width="7.5703125" bestFit="1" customWidth="1"/>
    <col min="9731" max="9731" width="9.140625" bestFit="1" customWidth="1"/>
    <col min="9732" max="9738" width="7.5703125" bestFit="1" customWidth="1"/>
    <col min="9739" max="9739" width="8.28515625" bestFit="1" customWidth="1"/>
    <col min="9740" max="9740" width="7.5703125" bestFit="1" customWidth="1"/>
    <col min="9741" max="9741" width="8.42578125" bestFit="1" customWidth="1"/>
    <col min="9742" max="9742" width="9.140625" bestFit="1" customWidth="1"/>
    <col min="9743" max="9743" width="10.140625" bestFit="1" customWidth="1"/>
    <col min="9744" max="9744" width="6.7109375" bestFit="1" customWidth="1"/>
    <col min="9745" max="9745" width="7.7109375" bestFit="1" customWidth="1"/>
    <col min="9746" max="9747" width="7.85546875" bestFit="1" customWidth="1"/>
    <col min="9748" max="9754" width="7.5703125" bestFit="1" customWidth="1"/>
    <col min="9755" max="9755" width="15" bestFit="1" customWidth="1"/>
    <col min="9756" max="9756" width="4.5703125" bestFit="1" customWidth="1"/>
    <col min="9757" max="9757" width="10.7109375" bestFit="1" customWidth="1"/>
    <col min="9758" max="9758" width="10.28515625" bestFit="1" customWidth="1"/>
    <col min="9759" max="9759" width="10" bestFit="1" customWidth="1"/>
    <col min="9975" max="9975" width="6.5703125" bestFit="1" customWidth="1"/>
    <col min="9976" max="9976" width="10.140625" bestFit="1" customWidth="1"/>
    <col min="9977" max="9977" width="5.5703125" customWidth="1"/>
    <col min="9978" max="9978" width="8.28515625" bestFit="1" customWidth="1"/>
    <col min="9979" max="9979" width="8.7109375" bestFit="1" customWidth="1"/>
    <col min="9980" max="9980" width="8" bestFit="1" customWidth="1"/>
    <col min="9981" max="9981" width="7.140625" bestFit="1" customWidth="1"/>
    <col min="9982" max="9982" width="7.7109375" bestFit="1" customWidth="1"/>
    <col min="9983" max="9983" width="6.5703125" bestFit="1" customWidth="1"/>
    <col min="9984" max="9984" width="6.85546875" bestFit="1" customWidth="1"/>
    <col min="9985" max="9985" width="8.140625" bestFit="1" customWidth="1"/>
    <col min="9986" max="9986" width="7.5703125" bestFit="1" customWidth="1"/>
    <col min="9987" max="9987" width="9.140625" bestFit="1" customWidth="1"/>
    <col min="9988" max="9994" width="7.5703125" bestFit="1" customWidth="1"/>
    <col min="9995" max="9995" width="8.28515625" bestFit="1" customWidth="1"/>
    <col min="9996" max="9996" width="7.5703125" bestFit="1" customWidth="1"/>
    <col min="9997" max="9997" width="8.42578125" bestFit="1" customWidth="1"/>
    <col min="9998" max="9998" width="9.140625" bestFit="1" customWidth="1"/>
    <col min="9999" max="9999" width="10.140625" bestFit="1" customWidth="1"/>
    <col min="10000" max="10000" width="6.7109375" bestFit="1" customWidth="1"/>
    <col min="10001" max="10001" width="7.7109375" bestFit="1" customWidth="1"/>
    <col min="10002" max="10003" width="7.85546875" bestFit="1" customWidth="1"/>
    <col min="10004" max="10010" width="7.5703125" bestFit="1" customWidth="1"/>
    <col min="10011" max="10011" width="15" bestFit="1" customWidth="1"/>
    <col min="10012" max="10012" width="4.5703125" bestFit="1" customWidth="1"/>
    <col min="10013" max="10013" width="10.7109375" bestFit="1" customWidth="1"/>
    <col min="10014" max="10014" width="10.28515625" bestFit="1" customWidth="1"/>
    <col min="10015" max="10015" width="10" bestFit="1" customWidth="1"/>
    <col min="10231" max="10231" width="6.5703125" bestFit="1" customWidth="1"/>
    <col min="10232" max="10232" width="10.140625" bestFit="1" customWidth="1"/>
    <col min="10233" max="10233" width="5.5703125" customWidth="1"/>
    <col min="10234" max="10234" width="8.28515625" bestFit="1" customWidth="1"/>
    <col min="10235" max="10235" width="8.7109375" bestFit="1" customWidth="1"/>
    <col min="10236" max="10236" width="8" bestFit="1" customWidth="1"/>
    <col min="10237" max="10237" width="7.140625" bestFit="1" customWidth="1"/>
    <col min="10238" max="10238" width="7.7109375" bestFit="1" customWidth="1"/>
    <col min="10239" max="10239" width="6.5703125" bestFit="1" customWidth="1"/>
    <col min="10240" max="10240" width="6.85546875" bestFit="1" customWidth="1"/>
    <col min="10241" max="10241" width="8.140625" bestFit="1" customWidth="1"/>
    <col min="10242" max="10242" width="7.5703125" bestFit="1" customWidth="1"/>
    <col min="10243" max="10243" width="9.140625" bestFit="1" customWidth="1"/>
    <col min="10244" max="10250" width="7.5703125" bestFit="1" customWidth="1"/>
    <col min="10251" max="10251" width="8.28515625" bestFit="1" customWidth="1"/>
    <col min="10252" max="10252" width="7.5703125" bestFit="1" customWidth="1"/>
    <col min="10253" max="10253" width="8.42578125" bestFit="1" customWidth="1"/>
    <col min="10254" max="10254" width="9.140625" bestFit="1" customWidth="1"/>
    <col min="10255" max="10255" width="10.140625" bestFit="1" customWidth="1"/>
    <col min="10256" max="10256" width="6.7109375" bestFit="1" customWidth="1"/>
    <col min="10257" max="10257" width="7.7109375" bestFit="1" customWidth="1"/>
    <col min="10258" max="10259" width="7.85546875" bestFit="1" customWidth="1"/>
    <col min="10260" max="10266" width="7.5703125" bestFit="1" customWidth="1"/>
    <col min="10267" max="10267" width="15" bestFit="1" customWidth="1"/>
    <col min="10268" max="10268" width="4.5703125" bestFit="1" customWidth="1"/>
    <col min="10269" max="10269" width="10.7109375" bestFit="1" customWidth="1"/>
    <col min="10270" max="10270" width="10.28515625" bestFit="1" customWidth="1"/>
    <col min="10271" max="10271" width="10" bestFit="1" customWidth="1"/>
    <col min="10487" max="10487" width="6.5703125" bestFit="1" customWidth="1"/>
    <col min="10488" max="10488" width="10.140625" bestFit="1" customWidth="1"/>
    <col min="10489" max="10489" width="5.5703125" customWidth="1"/>
    <col min="10490" max="10490" width="8.28515625" bestFit="1" customWidth="1"/>
    <col min="10491" max="10491" width="8.7109375" bestFit="1" customWidth="1"/>
    <col min="10492" max="10492" width="8" bestFit="1" customWidth="1"/>
    <col min="10493" max="10493" width="7.140625" bestFit="1" customWidth="1"/>
    <col min="10494" max="10494" width="7.7109375" bestFit="1" customWidth="1"/>
    <col min="10495" max="10495" width="6.5703125" bestFit="1" customWidth="1"/>
    <col min="10496" max="10496" width="6.85546875" bestFit="1" customWidth="1"/>
    <col min="10497" max="10497" width="8.140625" bestFit="1" customWidth="1"/>
    <col min="10498" max="10498" width="7.5703125" bestFit="1" customWidth="1"/>
    <col min="10499" max="10499" width="9.140625" bestFit="1" customWidth="1"/>
    <col min="10500" max="10506" width="7.5703125" bestFit="1" customWidth="1"/>
    <col min="10507" max="10507" width="8.28515625" bestFit="1" customWidth="1"/>
    <col min="10508" max="10508" width="7.5703125" bestFit="1" customWidth="1"/>
    <col min="10509" max="10509" width="8.42578125" bestFit="1" customWidth="1"/>
    <col min="10510" max="10510" width="9.140625" bestFit="1" customWidth="1"/>
    <col min="10511" max="10511" width="10.140625" bestFit="1" customWidth="1"/>
    <col min="10512" max="10512" width="6.7109375" bestFit="1" customWidth="1"/>
    <col min="10513" max="10513" width="7.7109375" bestFit="1" customWidth="1"/>
    <col min="10514" max="10515" width="7.85546875" bestFit="1" customWidth="1"/>
    <col min="10516" max="10522" width="7.5703125" bestFit="1" customWidth="1"/>
    <col min="10523" max="10523" width="15" bestFit="1" customWidth="1"/>
    <col min="10524" max="10524" width="4.5703125" bestFit="1" customWidth="1"/>
    <col min="10525" max="10525" width="10.7109375" bestFit="1" customWidth="1"/>
    <col min="10526" max="10526" width="10.28515625" bestFit="1" customWidth="1"/>
    <col min="10527" max="10527" width="10" bestFit="1" customWidth="1"/>
    <col min="10743" max="10743" width="6.5703125" bestFit="1" customWidth="1"/>
    <col min="10744" max="10744" width="10.140625" bestFit="1" customWidth="1"/>
    <col min="10745" max="10745" width="5.5703125" customWidth="1"/>
    <col min="10746" max="10746" width="8.28515625" bestFit="1" customWidth="1"/>
    <col min="10747" max="10747" width="8.7109375" bestFit="1" customWidth="1"/>
    <col min="10748" max="10748" width="8" bestFit="1" customWidth="1"/>
    <col min="10749" max="10749" width="7.140625" bestFit="1" customWidth="1"/>
    <col min="10750" max="10750" width="7.7109375" bestFit="1" customWidth="1"/>
    <col min="10751" max="10751" width="6.5703125" bestFit="1" customWidth="1"/>
    <col min="10752" max="10752" width="6.85546875" bestFit="1" customWidth="1"/>
    <col min="10753" max="10753" width="8.140625" bestFit="1" customWidth="1"/>
    <col min="10754" max="10754" width="7.5703125" bestFit="1" customWidth="1"/>
    <col min="10755" max="10755" width="9.140625" bestFit="1" customWidth="1"/>
    <col min="10756" max="10762" width="7.5703125" bestFit="1" customWidth="1"/>
    <col min="10763" max="10763" width="8.28515625" bestFit="1" customWidth="1"/>
    <col min="10764" max="10764" width="7.5703125" bestFit="1" customWidth="1"/>
    <col min="10765" max="10765" width="8.42578125" bestFit="1" customWidth="1"/>
    <col min="10766" max="10766" width="9.140625" bestFit="1" customWidth="1"/>
    <col min="10767" max="10767" width="10.140625" bestFit="1" customWidth="1"/>
    <col min="10768" max="10768" width="6.7109375" bestFit="1" customWidth="1"/>
    <col min="10769" max="10769" width="7.7109375" bestFit="1" customWidth="1"/>
    <col min="10770" max="10771" width="7.85546875" bestFit="1" customWidth="1"/>
    <col min="10772" max="10778" width="7.5703125" bestFit="1" customWidth="1"/>
    <col min="10779" max="10779" width="15" bestFit="1" customWidth="1"/>
    <col min="10780" max="10780" width="4.5703125" bestFit="1" customWidth="1"/>
    <col min="10781" max="10781" width="10.7109375" bestFit="1" customWidth="1"/>
    <col min="10782" max="10782" width="10.28515625" bestFit="1" customWidth="1"/>
    <col min="10783" max="10783" width="10" bestFit="1" customWidth="1"/>
    <col min="10999" max="10999" width="6.5703125" bestFit="1" customWidth="1"/>
    <col min="11000" max="11000" width="10.140625" bestFit="1" customWidth="1"/>
    <col min="11001" max="11001" width="5.5703125" customWidth="1"/>
    <col min="11002" max="11002" width="8.28515625" bestFit="1" customWidth="1"/>
    <col min="11003" max="11003" width="8.7109375" bestFit="1" customWidth="1"/>
    <col min="11004" max="11004" width="8" bestFit="1" customWidth="1"/>
    <col min="11005" max="11005" width="7.140625" bestFit="1" customWidth="1"/>
    <col min="11006" max="11006" width="7.7109375" bestFit="1" customWidth="1"/>
    <col min="11007" max="11007" width="6.5703125" bestFit="1" customWidth="1"/>
    <col min="11008" max="11008" width="6.85546875" bestFit="1" customWidth="1"/>
    <col min="11009" max="11009" width="8.140625" bestFit="1" customWidth="1"/>
    <col min="11010" max="11010" width="7.5703125" bestFit="1" customWidth="1"/>
    <col min="11011" max="11011" width="9.140625" bestFit="1" customWidth="1"/>
    <col min="11012" max="11018" width="7.5703125" bestFit="1" customWidth="1"/>
    <col min="11019" max="11019" width="8.28515625" bestFit="1" customWidth="1"/>
    <col min="11020" max="11020" width="7.5703125" bestFit="1" customWidth="1"/>
    <col min="11021" max="11021" width="8.42578125" bestFit="1" customWidth="1"/>
    <col min="11022" max="11022" width="9.140625" bestFit="1" customWidth="1"/>
    <col min="11023" max="11023" width="10.140625" bestFit="1" customWidth="1"/>
    <col min="11024" max="11024" width="6.7109375" bestFit="1" customWidth="1"/>
    <col min="11025" max="11025" width="7.7109375" bestFit="1" customWidth="1"/>
    <col min="11026" max="11027" width="7.85546875" bestFit="1" customWidth="1"/>
    <col min="11028" max="11034" width="7.5703125" bestFit="1" customWidth="1"/>
    <col min="11035" max="11035" width="15" bestFit="1" customWidth="1"/>
    <col min="11036" max="11036" width="4.5703125" bestFit="1" customWidth="1"/>
    <col min="11037" max="11037" width="10.7109375" bestFit="1" customWidth="1"/>
    <col min="11038" max="11038" width="10.28515625" bestFit="1" customWidth="1"/>
    <col min="11039" max="11039" width="10" bestFit="1" customWidth="1"/>
    <col min="11255" max="11255" width="6.5703125" bestFit="1" customWidth="1"/>
    <col min="11256" max="11256" width="10.140625" bestFit="1" customWidth="1"/>
    <col min="11257" max="11257" width="5.5703125" customWidth="1"/>
    <col min="11258" max="11258" width="8.28515625" bestFit="1" customWidth="1"/>
    <col min="11259" max="11259" width="8.7109375" bestFit="1" customWidth="1"/>
    <col min="11260" max="11260" width="8" bestFit="1" customWidth="1"/>
    <col min="11261" max="11261" width="7.140625" bestFit="1" customWidth="1"/>
    <col min="11262" max="11262" width="7.7109375" bestFit="1" customWidth="1"/>
    <col min="11263" max="11263" width="6.5703125" bestFit="1" customWidth="1"/>
    <col min="11264" max="11264" width="6.85546875" bestFit="1" customWidth="1"/>
    <col min="11265" max="11265" width="8.140625" bestFit="1" customWidth="1"/>
    <col min="11266" max="11266" width="7.5703125" bestFit="1" customWidth="1"/>
    <col min="11267" max="11267" width="9.140625" bestFit="1" customWidth="1"/>
    <col min="11268" max="11274" width="7.5703125" bestFit="1" customWidth="1"/>
    <col min="11275" max="11275" width="8.28515625" bestFit="1" customWidth="1"/>
    <col min="11276" max="11276" width="7.5703125" bestFit="1" customWidth="1"/>
    <col min="11277" max="11277" width="8.42578125" bestFit="1" customWidth="1"/>
    <col min="11278" max="11278" width="9.140625" bestFit="1" customWidth="1"/>
    <col min="11279" max="11279" width="10.140625" bestFit="1" customWidth="1"/>
    <col min="11280" max="11280" width="6.7109375" bestFit="1" customWidth="1"/>
    <col min="11281" max="11281" width="7.7109375" bestFit="1" customWidth="1"/>
    <col min="11282" max="11283" width="7.85546875" bestFit="1" customWidth="1"/>
    <col min="11284" max="11290" width="7.5703125" bestFit="1" customWidth="1"/>
    <col min="11291" max="11291" width="15" bestFit="1" customWidth="1"/>
    <col min="11292" max="11292" width="4.5703125" bestFit="1" customWidth="1"/>
    <col min="11293" max="11293" width="10.7109375" bestFit="1" customWidth="1"/>
    <col min="11294" max="11294" width="10.28515625" bestFit="1" customWidth="1"/>
    <col min="11295" max="11295" width="10" bestFit="1" customWidth="1"/>
    <col min="11511" max="11511" width="6.5703125" bestFit="1" customWidth="1"/>
    <col min="11512" max="11512" width="10.140625" bestFit="1" customWidth="1"/>
    <col min="11513" max="11513" width="5.5703125" customWidth="1"/>
    <col min="11514" max="11514" width="8.28515625" bestFit="1" customWidth="1"/>
    <col min="11515" max="11515" width="8.7109375" bestFit="1" customWidth="1"/>
    <col min="11516" max="11516" width="8" bestFit="1" customWidth="1"/>
    <col min="11517" max="11517" width="7.140625" bestFit="1" customWidth="1"/>
    <col min="11518" max="11518" width="7.7109375" bestFit="1" customWidth="1"/>
    <col min="11519" max="11519" width="6.5703125" bestFit="1" customWidth="1"/>
    <col min="11520" max="11520" width="6.85546875" bestFit="1" customWidth="1"/>
    <col min="11521" max="11521" width="8.140625" bestFit="1" customWidth="1"/>
    <col min="11522" max="11522" width="7.5703125" bestFit="1" customWidth="1"/>
    <col min="11523" max="11523" width="9.140625" bestFit="1" customWidth="1"/>
    <col min="11524" max="11530" width="7.5703125" bestFit="1" customWidth="1"/>
    <col min="11531" max="11531" width="8.28515625" bestFit="1" customWidth="1"/>
    <col min="11532" max="11532" width="7.5703125" bestFit="1" customWidth="1"/>
    <col min="11533" max="11533" width="8.42578125" bestFit="1" customWidth="1"/>
    <col min="11534" max="11534" width="9.140625" bestFit="1" customWidth="1"/>
    <col min="11535" max="11535" width="10.140625" bestFit="1" customWidth="1"/>
    <col min="11536" max="11536" width="6.7109375" bestFit="1" customWidth="1"/>
    <col min="11537" max="11537" width="7.7109375" bestFit="1" customWidth="1"/>
    <col min="11538" max="11539" width="7.85546875" bestFit="1" customWidth="1"/>
    <col min="11540" max="11546" width="7.5703125" bestFit="1" customWidth="1"/>
    <col min="11547" max="11547" width="15" bestFit="1" customWidth="1"/>
    <col min="11548" max="11548" width="4.5703125" bestFit="1" customWidth="1"/>
    <col min="11549" max="11549" width="10.7109375" bestFit="1" customWidth="1"/>
    <col min="11550" max="11550" width="10.28515625" bestFit="1" customWidth="1"/>
    <col min="11551" max="11551" width="10" bestFit="1" customWidth="1"/>
    <col min="11767" max="11767" width="6.5703125" bestFit="1" customWidth="1"/>
    <col min="11768" max="11768" width="10.140625" bestFit="1" customWidth="1"/>
    <col min="11769" max="11769" width="5.5703125" customWidth="1"/>
    <col min="11770" max="11770" width="8.28515625" bestFit="1" customWidth="1"/>
    <col min="11771" max="11771" width="8.7109375" bestFit="1" customWidth="1"/>
    <col min="11772" max="11772" width="8" bestFit="1" customWidth="1"/>
    <col min="11773" max="11773" width="7.140625" bestFit="1" customWidth="1"/>
    <col min="11774" max="11774" width="7.7109375" bestFit="1" customWidth="1"/>
    <col min="11775" max="11775" width="6.5703125" bestFit="1" customWidth="1"/>
    <col min="11776" max="11776" width="6.85546875" bestFit="1" customWidth="1"/>
    <col min="11777" max="11777" width="8.140625" bestFit="1" customWidth="1"/>
    <col min="11778" max="11778" width="7.5703125" bestFit="1" customWidth="1"/>
    <col min="11779" max="11779" width="9.140625" bestFit="1" customWidth="1"/>
    <col min="11780" max="11786" width="7.5703125" bestFit="1" customWidth="1"/>
    <col min="11787" max="11787" width="8.28515625" bestFit="1" customWidth="1"/>
    <col min="11788" max="11788" width="7.5703125" bestFit="1" customWidth="1"/>
    <col min="11789" max="11789" width="8.42578125" bestFit="1" customWidth="1"/>
    <col min="11790" max="11790" width="9.140625" bestFit="1" customWidth="1"/>
    <col min="11791" max="11791" width="10.140625" bestFit="1" customWidth="1"/>
    <col min="11792" max="11792" width="6.7109375" bestFit="1" customWidth="1"/>
    <col min="11793" max="11793" width="7.7109375" bestFit="1" customWidth="1"/>
    <col min="11794" max="11795" width="7.85546875" bestFit="1" customWidth="1"/>
    <col min="11796" max="11802" width="7.5703125" bestFit="1" customWidth="1"/>
    <col min="11803" max="11803" width="15" bestFit="1" customWidth="1"/>
    <col min="11804" max="11804" width="4.5703125" bestFit="1" customWidth="1"/>
    <col min="11805" max="11805" width="10.7109375" bestFit="1" customWidth="1"/>
    <col min="11806" max="11806" width="10.28515625" bestFit="1" customWidth="1"/>
    <col min="11807" max="11807" width="10" bestFit="1" customWidth="1"/>
    <col min="12023" max="12023" width="6.5703125" bestFit="1" customWidth="1"/>
    <col min="12024" max="12024" width="10.140625" bestFit="1" customWidth="1"/>
    <col min="12025" max="12025" width="5.5703125" customWidth="1"/>
    <col min="12026" max="12026" width="8.28515625" bestFit="1" customWidth="1"/>
    <col min="12027" max="12027" width="8.7109375" bestFit="1" customWidth="1"/>
    <col min="12028" max="12028" width="8" bestFit="1" customWidth="1"/>
    <col min="12029" max="12029" width="7.140625" bestFit="1" customWidth="1"/>
    <col min="12030" max="12030" width="7.7109375" bestFit="1" customWidth="1"/>
    <col min="12031" max="12031" width="6.5703125" bestFit="1" customWidth="1"/>
    <col min="12032" max="12032" width="6.85546875" bestFit="1" customWidth="1"/>
    <col min="12033" max="12033" width="8.140625" bestFit="1" customWidth="1"/>
    <col min="12034" max="12034" width="7.5703125" bestFit="1" customWidth="1"/>
    <col min="12035" max="12035" width="9.140625" bestFit="1" customWidth="1"/>
    <col min="12036" max="12042" width="7.5703125" bestFit="1" customWidth="1"/>
    <col min="12043" max="12043" width="8.28515625" bestFit="1" customWidth="1"/>
    <col min="12044" max="12044" width="7.5703125" bestFit="1" customWidth="1"/>
    <col min="12045" max="12045" width="8.42578125" bestFit="1" customWidth="1"/>
    <col min="12046" max="12046" width="9.140625" bestFit="1" customWidth="1"/>
    <col min="12047" max="12047" width="10.140625" bestFit="1" customWidth="1"/>
    <col min="12048" max="12048" width="6.7109375" bestFit="1" customWidth="1"/>
    <col min="12049" max="12049" width="7.7109375" bestFit="1" customWidth="1"/>
    <col min="12050" max="12051" width="7.85546875" bestFit="1" customWidth="1"/>
    <col min="12052" max="12058" width="7.5703125" bestFit="1" customWidth="1"/>
    <col min="12059" max="12059" width="15" bestFit="1" customWidth="1"/>
    <col min="12060" max="12060" width="4.5703125" bestFit="1" customWidth="1"/>
    <col min="12061" max="12061" width="10.7109375" bestFit="1" customWidth="1"/>
    <col min="12062" max="12062" width="10.28515625" bestFit="1" customWidth="1"/>
    <col min="12063" max="12063" width="10" bestFit="1" customWidth="1"/>
    <col min="12279" max="12279" width="6.5703125" bestFit="1" customWidth="1"/>
    <col min="12280" max="12280" width="10.140625" bestFit="1" customWidth="1"/>
    <col min="12281" max="12281" width="5.5703125" customWidth="1"/>
    <col min="12282" max="12282" width="8.28515625" bestFit="1" customWidth="1"/>
    <col min="12283" max="12283" width="8.7109375" bestFit="1" customWidth="1"/>
    <col min="12284" max="12284" width="8" bestFit="1" customWidth="1"/>
    <col min="12285" max="12285" width="7.140625" bestFit="1" customWidth="1"/>
    <col min="12286" max="12286" width="7.7109375" bestFit="1" customWidth="1"/>
    <col min="12287" max="12287" width="6.5703125" bestFit="1" customWidth="1"/>
    <col min="12288" max="12288" width="6.85546875" bestFit="1" customWidth="1"/>
    <col min="12289" max="12289" width="8.140625" bestFit="1" customWidth="1"/>
    <col min="12290" max="12290" width="7.5703125" bestFit="1" customWidth="1"/>
    <col min="12291" max="12291" width="9.140625" bestFit="1" customWidth="1"/>
    <col min="12292" max="12298" width="7.5703125" bestFit="1" customWidth="1"/>
    <col min="12299" max="12299" width="8.28515625" bestFit="1" customWidth="1"/>
    <col min="12300" max="12300" width="7.5703125" bestFit="1" customWidth="1"/>
    <col min="12301" max="12301" width="8.42578125" bestFit="1" customWidth="1"/>
    <col min="12302" max="12302" width="9.140625" bestFit="1" customWidth="1"/>
    <col min="12303" max="12303" width="10.140625" bestFit="1" customWidth="1"/>
    <col min="12304" max="12304" width="6.7109375" bestFit="1" customWidth="1"/>
    <col min="12305" max="12305" width="7.7109375" bestFit="1" customWidth="1"/>
    <col min="12306" max="12307" width="7.85546875" bestFit="1" customWidth="1"/>
    <col min="12308" max="12314" width="7.5703125" bestFit="1" customWidth="1"/>
    <col min="12315" max="12315" width="15" bestFit="1" customWidth="1"/>
    <col min="12316" max="12316" width="4.5703125" bestFit="1" customWidth="1"/>
    <col min="12317" max="12317" width="10.7109375" bestFit="1" customWidth="1"/>
    <col min="12318" max="12318" width="10.28515625" bestFit="1" customWidth="1"/>
    <col min="12319" max="12319" width="10" bestFit="1" customWidth="1"/>
    <col min="12535" max="12535" width="6.5703125" bestFit="1" customWidth="1"/>
    <col min="12536" max="12536" width="10.140625" bestFit="1" customWidth="1"/>
    <col min="12537" max="12537" width="5.5703125" customWidth="1"/>
    <col min="12538" max="12538" width="8.28515625" bestFit="1" customWidth="1"/>
    <col min="12539" max="12539" width="8.7109375" bestFit="1" customWidth="1"/>
    <col min="12540" max="12540" width="8" bestFit="1" customWidth="1"/>
    <col min="12541" max="12541" width="7.140625" bestFit="1" customWidth="1"/>
    <col min="12542" max="12542" width="7.7109375" bestFit="1" customWidth="1"/>
    <col min="12543" max="12543" width="6.5703125" bestFit="1" customWidth="1"/>
    <col min="12544" max="12544" width="6.85546875" bestFit="1" customWidth="1"/>
    <col min="12545" max="12545" width="8.140625" bestFit="1" customWidth="1"/>
    <col min="12546" max="12546" width="7.5703125" bestFit="1" customWidth="1"/>
    <col min="12547" max="12547" width="9.140625" bestFit="1" customWidth="1"/>
    <col min="12548" max="12554" width="7.5703125" bestFit="1" customWidth="1"/>
    <col min="12555" max="12555" width="8.28515625" bestFit="1" customWidth="1"/>
    <col min="12556" max="12556" width="7.5703125" bestFit="1" customWidth="1"/>
    <col min="12557" max="12557" width="8.42578125" bestFit="1" customWidth="1"/>
    <col min="12558" max="12558" width="9.140625" bestFit="1" customWidth="1"/>
    <col min="12559" max="12559" width="10.140625" bestFit="1" customWidth="1"/>
    <col min="12560" max="12560" width="6.7109375" bestFit="1" customWidth="1"/>
    <col min="12561" max="12561" width="7.7109375" bestFit="1" customWidth="1"/>
    <col min="12562" max="12563" width="7.85546875" bestFit="1" customWidth="1"/>
    <col min="12564" max="12570" width="7.5703125" bestFit="1" customWidth="1"/>
    <col min="12571" max="12571" width="15" bestFit="1" customWidth="1"/>
    <col min="12572" max="12572" width="4.5703125" bestFit="1" customWidth="1"/>
    <col min="12573" max="12573" width="10.7109375" bestFit="1" customWidth="1"/>
    <col min="12574" max="12574" width="10.28515625" bestFit="1" customWidth="1"/>
    <col min="12575" max="12575" width="10" bestFit="1" customWidth="1"/>
    <col min="12791" max="12791" width="6.5703125" bestFit="1" customWidth="1"/>
    <col min="12792" max="12792" width="10.140625" bestFit="1" customWidth="1"/>
    <col min="12793" max="12793" width="5.5703125" customWidth="1"/>
    <col min="12794" max="12794" width="8.28515625" bestFit="1" customWidth="1"/>
    <col min="12795" max="12795" width="8.7109375" bestFit="1" customWidth="1"/>
    <col min="12796" max="12796" width="8" bestFit="1" customWidth="1"/>
    <col min="12797" max="12797" width="7.140625" bestFit="1" customWidth="1"/>
    <col min="12798" max="12798" width="7.7109375" bestFit="1" customWidth="1"/>
    <col min="12799" max="12799" width="6.5703125" bestFit="1" customWidth="1"/>
    <col min="12800" max="12800" width="6.85546875" bestFit="1" customWidth="1"/>
    <col min="12801" max="12801" width="8.140625" bestFit="1" customWidth="1"/>
    <col min="12802" max="12802" width="7.5703125" bestFit="1" customWidth="1"/>
    <col min="12803" max="12803" width="9.140625" bestFit="1" customWidth="1"/>
    <col min="12804" max="12810" width="7.5703125" bestFit="1" customWidth="1"/>
    <col min="12811" max="12811" width="8.28515625" bestFit="1" customWidth="1"/>
    <col min="12812" max="12812" width="7.5703125" bestFit="1" customWidth="1"/>
    <col min="12813" max="12813" width="8.42578125" bestFit="1" customWidth="1"/>
    <col min="12814" max="12814" width="9.140625" bestFit="1" customWidth="1"/>
    <col min="12815" max="12815" width="10.140625" bestFit="1" customWidth="1"/>
    <col min="12816" max="12816" width="6.7109375" bestFit="1" customWidth="1"/>
    <col min="12817" max="12817" width="7.7109375" bestFit="1" customWidth="1"/>
    <col min="12818" max="12819" width="7.85546875" bestFit="1" customWidth="1"/>
    <col min="12820" max="12826" width="7.5703125" bestFit="1" customWidth="1"/>
    <col min="12827" max="12827" width="15" bestFit="1" customWidth="1"/>
    <col min="12828" max="12828" width="4.5703125" bestFit="1" customWidth="1"/>
    <col min="12829" max="12829" width="10.7109375" bestFit="1" customWidth="1"/>
    <col min="12830" max="12830" width="10.28515625" bestFit="1" customWidth="1"/>
    <col min="12831" max="12831" width="10" bestFit="1" customWidth="1"/>
    <col min="13047" max="13047" width="6.5703125" bestFit="1" customWidth="1"/>
    <col min="13048" max="13048" width="10.140625" bestFit="1" customWidth="1"/>
    <col min="13049" max="13049" width="5.5703125" customWidth="1"/>
    <col min="13050" max="13050" width="8.28515625" bestFit="1" customWidth="1"/>
    <col min="13051" max="13051" width="8.7109375" bestFit="1" customWidth="1"/>
    <col min="13052" max="13052" width="8" bestFit="1" customWidth="1"/>
    <col min="13053" max="13053" width="7.140625" bestFit="1" customWidth="1"/>
    <col min="13054" max="13054" width="7.7109375" bestFit="1" customWidth="1"/>
    <col min="13055" max="13055" width="6.5703125" bestFit="1" customWidth="1"/>
    <col min="13056" max="13056" width="6.85546875" bestFit="1" customWidth="1"/>
    <col min="13057" max="13057" width="8.140625" bestFit="1" customWidth="1"/>
    <col min="13058" max="13058" width="7.5703125" bestFit="1" customWidth="1"/>
    <col min="13059" max="13059" width="9.140625" bestFit="1" customWidth="1"/>
    <col min="13060" max="13066" width="7.5703125" bestFit="1" customWidth="1"/>
    <col min="13067" max="13067" width="8.28515625" bestFit="1" customWidth="1"/>
    <col min="13068" max="13068" width="7.5703125" bestFit="1" customWidth="1"/>
    <col min="13069" max="13069" width="8.42578125" bestFit="1" customWidth="1"/>
    <col min="13070" max="13070" width="9.140625" bestFit="1" customWidth="1"/>
    <col min="13071" max="13071" width="10.140625" bestFit="1" customWidth="1"/>
    <col min="13072" max="13072" width="6.7109375" bestFit="1" customWidth="1"/>
    <col min="13073" max="13073" width="7.7109375" bestFit="1" customWidth="1"/>
    <col min="13074" max="13075" width="7.85546875" bestFit="1" customWidth="1"/>
    <col min="13076" max="13082" width="7.5703125" bestFit="1" customWidth="1"/>
    <col min="13083" max="13083" width="15" bestFit="1" customWidth="1"/>
    <col min="13084" max="13084" width="4.5703125" bestFit="1" customWidth="1"/>
    <col min="13085" max="13085" width="10.7109375" bestFit="1" customWidth="1"/>
    <col min="13086" max="13086" width="10.28515625" bestFit="1" customWidth="1"/>
    <col min="13087" max="13087" width="10" bestFit="1" customWidth="1"/>
    <col min="13303" max="13303" width="6.5703125" bestFit="1" customWidth="1"/>
    <col min="13304" max="13304" width="10.140625" bestFit="1" customWidth="1"/>
    <col min="13305" max="13305" width="5.5703125" customWidth="1"/>
    <col min="13306" max="13306" width="8.28515625" bestFit="1" customWidth="1"/>
    <col min="13307" max="13307" width="8.7109375" bestFit="1" customWidth="1"/>
    <col min="13308" max="13308" width="8" bestFit="1" customWidth="1"/>
    <col min="13309" max="13309" width="7.140625" bestFit="1" customWidth="1"/>
    <col min="13310" max="13310" width="7.7109375" bestFit="1" customWidth="1"/>
    <col min="13311" max="13311" width="6.5703125" bestFit="1" customWidth="1"/>
    <col min="13312" max="13312" width="6.85546875" bestFit="1" customWidth="1"/>
    <col min="13313" max="13313" width="8.140625" bestFit="1" customWidth="1"/>
    <col min="13314" max="13314" width="7.5703125" bestFit="1" customWidth="1"/>
    <col min="13315" max="13315" width="9.140625" bestFit="1" customWidth="1"/>
    <col min="13316" max="13322" width="7.5703125" bestFit="1" customWidth="1"/>
    <col min="13323" max="13323" width="8.28515625" bestFit="1" customWidth="1"/>
    <col min="13324" max="13324" width="7.5703125" bestFit="1" customWidth="1"/>
    <col min="13325" max="13325" width="8.42578125" bestFit="1" customWidth="1"/>
    <col min="13326" max="13326" width="9.140625" bestFit="1" customWidth="1"/>
    <col min="13327" max="13327" width="10.140625" bestFit="1" customWidth="1"/>
    <col min="13328" max="13328" width="6.7109375" bestFit="1" customWidth="1"/>
    <col min="13329" max="13329" width="7.7109375" bestFit="1" customWidth="1"/>
    <col min="13330" max="13331" width="7.85546875" bestFit="1" customWidth="1"/>
    <col min="13332" max="13338" width="7.5703125" bestFit="1" customWidth="1"/>
    <col min="13339" max="13339" width="15" bestFit="1" customWidth="1"/>
    <col min="13340" max="13340" width="4.5703125" bestFit="1" customWidth="1"/>
    <col min="13341" max="13341" width="10.7109375" bestFit="1" customWidth="1"/>
    <col min="13342" max="13342" width="10.28515625" bestFit="1" customWidth="1"/>
    <col min="13343" max="13343" width="10" bestFit="1" customWidth="1"/>
    <col min="13559" max="13559" width="6.5703125" bestFit="1" customWidth="1"/>
    <col min="13560" max="13560" width="10.140625" bestFit="1" customWidth="1"/>
    <col min="13561" max="13561" width="5.5703125" customWidth="1"/>
    <col min="13562" max="13562" width="8.28515625" bestFit="1" customWidth="1"/>
    <col min="13563" max="13563" width="8.7109375" bestFit="1" customWidth="1"/>
    <col min="13564" max="13564" width="8" bestFit="1" customWidth="1"/>
    <col min="13565" max="13565" width="7.140625" bestFit="1" customWidth="1"/>
    <col min="13566" max="13566" width="7.7109375" bestFit="1" customWidth="1"/>
    <col min="13567" max="13567" width="6.5703125" bestFit="1" customWidth="1"/>
    <col min="13568" max="13568" width="6.85546875" bestFit="1" customWidth="1"/>
    <col min="13569" max="13569" width="8.140625" bestFit="1" customWidth="1"/>
    <col min="13570" max="13570" width="7.5703125" bestFit="1" customWidth="1"/>
    <col min="13571" max="13571" width="9.140625" bestFit="1" customWidth="1"/>
    <col min="13572" max="13578" width="7.5703125" bestFit="1" customWidth="1"/>
    <col min="13579" max="13579" width="8.28515625" bestFit="1" customWidth="1"/>
    <col min="13580" max="13580" width="7.5703125" bestFit="1" customWidth="1"/>
    <col min="13581" max="13581" width="8.42578125" bestFit="1" customWidth="1"/>
    <col min="13582" max="13582" width="9.140625" bestFit="1" customWidth="1"/>
    <col min="13583" max="13583" width="10.140625" bestFit="1" customWidth="1"/>
    <col min="13584" max="13584" width="6.7109375" bestFit="1" customWidth="1"/>
    <col min="13585" max="13585" width="7.7109375" bestFit="1" customWidth="1"/>
    <col min="13586" max="13587" width="7.85546875" bestFit="1" customWidth="1"/>
    <col min="13588" max="13594" width="7.5703125" bestFit="1" customWidth="1"/>
    <col min="13595" max="13595" width="15" bestFit="1" customWidth="1"/>
    <col min="13596" max="13596" width="4.5703125" bestFit="1" customWidth="1"/>
    <col min="13597" max="13597" width="10.7109375" bestFit="1" customWidth="1"/>
    <col min="13598" max="13598" width="10.28515625" bestFit="1" customWidth="1"/>
    <col min="13599" max="13599" width="10" bestFit="1" customWidth="1"/>
    <col min="13815" max="13815" width="6.5703125" bestFit="1" customWidth="1"/>
    <col min="13816" max="13816" width="10.140625" bestFit="1" customWidth="1"/>
    <col min="13817" max="13817" width="5.5703125" customWidth="1"/>
    <col min="13818" max="13818" width="8.28515625" bestFit="1" customWidth="1"/>
    <col min="13819" max="13819" width="8.7109375" bestFit="1" customWidth="1"/>
    <col min="13820" max="13820" width="8" bestFit="1" customWidth="1"/>
    <col min="13821" max="13821" width="7.140625" bestFit="1" customWidth="1"/>
    <col min="13822" max="13822" width="7.7109375" bestFit="1" customWidth="1"/>
    <col min="13823" max="13823" width="6.5703125" bestFit="1" customWidth="1"/>
    <col min="13824" max="13824" width="6.85546875" bestFit="1" customWidth="1"/>
    <col min="13825" max="13825" width="8.140625" bestFit="1" customWidth="1"/>
    <col min="13826" max="13826" width="7.5703125" bestFit="1" customWidth="1"/>
    <col min="13827" max="13827" width="9.140625" bestFit="1" customWidth="1"/>
    <col min="13828" max="13834" width="7.5703125" bestFit="1" customWidth="1"/>
    <col min="13835" max="13835" width="8.28515625" bestFit="1" customWidth="1"/>
    <col min="13836" max="13836" width="7.5703125" bestFit="1" customWidth="1"/>
    <col min="13837" max="13837" width="8.42578125" bestFit="1" customWidth="1"/>
    <col min="13838" max="13838" width="9.140625" bestFit="1" customWidth="1"/>
    <col min="13839" max="13839" width="10.140625" bestFit="1" customWidth="1"/>
    <col min="13840" max="13840" width="6.7109375" bestFit="1" customWidth="1"/>
    <col min="13841" max="13841" width="7.7109375" bestFit="1" customWidth="1"/>
    <col min="13842" max="13843" width="7.85546875" bestFit="1" customWidth="1"/>
    <col min="13844" max="13850" width="7.5703125" bestFit="1" customWidth="1"/>
    <col min="13851" max="13851" width="15" bestFit="1" customWidth="1"/>
    <col min="13852" max="13852" width="4.5703125" bestFit="1" customWidth="1"/>
    <col min="13853" max="13853" width="10.7109375" bestFit="1" customWidth="1"/>
    <col min="13854" max="13854" width="10.28515625" bestFit="1" customWidth="1"/>
    <col min="13855" max="13855" width="10" bestFit="1" customWidth="1"/>
    <col min="14071" max="14071" width="6.5703125" bestFit="1" customWidth="1"/>
    <col min="14072" max="14072" width="10.140625" bestFit="1" customWidth="1"/>
    <col min="14073" max="14073" width="5.5703125" customWidth="1"/>
    <col min="14074" max="14074" width="8.28515625" bestFit="1" customWidth="1"/>
    <col min="14075" max="14075" width="8.7109375" bestFit="1" customWidth="1"/>
    <col min="14076" max="14076" width="8" bestFit="1" customWidth="1"/>
    <col min="14077" max="14077" width="7.140625" bestFit="1" customWidth="1"/>
    <col min="14078" max="14078" width="7.7109375" bestFit="1" customWidth="1"/>
    <col min="14079" max="14079" width="6.5703125" bestFit="1" customWidth="1"/>
    <col min="14080" max="14080" width="6.85546875" bestFit="1" customWidth="1"/>
    <col min="14081" max="14081" width="8.140625" bestFit="1" customWidth="1"/>
    <col min="14082" max="14082" width="7.5703125" bestFit="1" customWidth="1"/>
    <col min="14083" max="14083" width="9.140625" bestFit="1" customWidth="1"/>
    <col min="14084" max="14090" width="7.5703125" bestFit="1" customWidth="1"/>
    <col min="14091" max="14091" width="8.28515625" bestFit="1" customWidth="1"/>
    <col min="14092" max="14092" width="7.5703125" bestFit="1" customWidth="1"/>
    <col min="14093" max="14093" width="8.42578125" bestFit="1" customWidth="1"/>
    <col min="14094" max="14094" width="9.140625" bestFit="1" customWidth="1"/>
    <col min="14095" max="14095" width="10.140625" bestFit="1" customWidth="1"/>
    <col min="14096" max="14096" width="6.7109375" bestFit="1" customWidth="1"/>
    <col min="14097" max="14097" width="7.7109375" bestFit="1" customWidth="1"/>
    <col min="14098" max="14099" width="7.85546875" bestFit="1" customWidth="1"/>
    <col min="14100" max="14106" width="7.5703125" bestFit="1" customWidth="1"/>
    <col min="14107" max="14107" width="15" bestFit="1" customWidth="1"/>
    <col min="14108" max="14108" width="4.5703125" bestFit="1" customWidth="1"/>
    <col min="14109" max="14109" width="10.7109375" bestFit="1" customWidth="1"/>
    <col min="14110" max="14110" width="10.28515625" bestFit="1" customWidth="1"/>
    <col min="14111" max="14111" width="10" bestFit="1" customWidth="1"/>
    <col min="14327" max="14327" width="6.5703125" bestFit="1" customWidth="1"/>
    <col min="14328" max="14328" width="10.140625" bestFit="1" customWidth="1"/>
    <col min="14329" max="14329" width="5.5703125" customWidth="1"/>
    <col min="14330" max="14330" width="8.28515625" bestFit="1" customWidth="1"/>
    <col min="14331" max="14331" width="8.7109375" bestFit="1" customWidth="1"/>
    <col min="14332" max="14332" width="8" bestFit="1" customWidth="1"/>
    <col min="14333" max="14333" width="7.140625" bestFit="1" customWidth="1"/>
    <col min="14334" max="14334" width="7.7109375" bestFit="1" customWidth="1"/>
    <col min="14335" max="14335" width="6.5703125" bestFit="1" customWidth="1"/>
    <col min="14336" max="14336" width="6.85546875" bestFit="1" customWidth="1"/>
    <col min="14337" max="14337" width="8.140625" bestFit="1" customWidth="1"/>
    <col min="14338" max="14338" width="7.5703125" bestFit="1" customWidth="1"/>
    <col min="14339" max="14339" width="9.140625" bestFit="1" customWidth="1"/>
    <col min="14340" max="14346" width="7.5703125" bestFit="1" customWidth="1"/>
    <col min="14347" max="14347" width="8.28515625" bestFit="1" customWidth="1"/>
    <col min="14348" max="14348" width="7.5703125" bestFit="1" customWidth="1"/>
    <col min="14349" max="14349" width="8.42578125" bestFit="1" customWidth="1"/>
    <col min="14350" max="14350" width="9.140625" bestFit="1" customWidth="1"/>
    <col min="14351" max="14351" width="10.140625" bestFit="1" customWidth="1"/>
    <col min="14352" max="14352" width="6.7109375" bestFit="1" customWidth="1"/>
    <col min="14353" max="14353" width="7.7109375" bestFit="1" customWidth="1"/>
    <col min="14354" max="14355" width="7.85546875" bestFit="1" customWidth="1"/>
    <col min="14356" max="14362" width="7.5703125" bestFit="1" customWidth="1"/>
    <col min="14363" max="14363" width="15" bestFit="1" customWidth="1"/>
    <col min="14364" max="14364" width="4.5703125" bestFit="1" customWidth="1"/>
    <col min="14365" max="14365" width="10.7109375" bestFit="1" customWidth="1"/>
    <col min="14366" max="14366" width="10.28515625" bestFit="1" customWidth="1"/>
    <col min="14367" max="14367" width="10" bestFit="1" customWidth="1"/>
    <col min="14583" max="14583" width="6.5703125" bestFit="1" customWidth="1"/>
    <col min="14584" max="14584" width="10.140625" bestFit="1" customWidth="1"/>
    <col min="14585" max="14585" width="5.5703125" customWidth="1"/>
    <col min="14586" max="14586" width="8.28515625" bestFit="1" customWidth="1"/>
    <col min="14587" max="14587" width="8.7109375" bestFit="1" customWidth="1"/>
    <col min="14588" max="14588" width="8" bestFit="1" customWidth="1"/>
    <col min="14589" max="14589" width="7.140625" bestFit="1" customWidth="1"/>
    <col min="14590" max="14590" width="7.7109375" bestFit="1" customWidth="1"/>
    <col min="14591" max="14591" width="6.5703125" bestFit="1" customWidth="1"/>
    <col min="14592" max="14592" width="6.85546875" bestFit="1" customWidth="1"/>
    <col min="14593" max="14593" width="8.140625" bestFit="1" customWidth="1"/>
    <col min="14594" max="14594" width="7.5703125" bestFit="1" customWidth="1"/>
    <col min="14595" max="14595" width="9.140625" bestFit="1" customWidth="1"/>
    <col min="14596" max="14602" width="7.5703125" bestFit="1" customWidth="1"/>
    <col min="14603" max="14603" width="8.28515625" bestFit="1" customWidth="1"/>
    <col min="14604" max="14604" width="7.5703125" bestFit="1" customWidth="1"/>
    <col min="14605" max="14605" width="8.42578125" bestFit="1" customWidth="1"/>
    <col min="14606" max="14606" width="9.140625" bestFit="1" customWidth="1"/>
    <col min="14607" max="14607" width="10.140625" bestFit="1" customWidth="1"/>
    <col min="14608" max="14608" width="6.7109375" bestFit="1" customWidth="1"/>
    <col min="14609" max="14609" width="7.7109375" bestFit="1" customWidth="1"/>
    <col min="14610" max="14611" width="7.85546875" bestFit="1" customWidth="1"/>
    <col min="14612" max="14618" width="7.5703125" bestFit="1" customWidth="1"/>
    <col min="14619" max="14619" width="15" bestFit="1" customWidth="1"/>
    <col min="14620" max="14620" width="4.5703125" bestFit="1" customWidth="1"/>
    <col min="14621" max="14621" width="10.7109375" bestFit="1" customWidth="1"/>
    <col min="14622" max="14622" width="10.28515625" bestFit="1" customWidth="1"/>
    <col min="14623" max="14623" width="10" bestFit="1" customWidth="1"/>
    <col min="14839" max="14839" width="6.5703125" bestFit="1" customWidth="1"/>
    <col min="14840" max="14840" width="10.140625" bestFit="1" customWidth="1"/>
    <col min="14841" max="14841" width="5.5703125" customWidth="1"/>
    <col min="14842" max="14842" width="8.28515625" bestFit="1" customWidth="1"/>
    <col min="14843" max="14843" width="8.7109375" bestFit="1" customWidth="1"/>
    <col min="14844" max="14844" width="8" bestFit="1" customWidth="1"/>
    <col min="14845" max="14845" width="7.140625" bestFit="1" customWidth="1"/>
    <col min="14846" max="14846" width="7.7109375" bestFit="1" customWidth="1"/>
    <col min="14847" max="14847" width="6.5703125" bestFit="1" customWidth="1"/>
    <col min="14848" max="14848" width="6.85546875" bestFit="1" customWidth="1"/>
    <col min="14849" max="14849" width="8.140625" bestFit="1" customWidth="1"/>
    <col min="14850" max="14850" width="7.5703125" bestFit="1" customWidth="1"/>
    <col min="14851" max="14851" width="9.140625" bestFit="1" customWidth="1"/>
    <col min="14852" max="14858" width="7.5703125" bestFit="1" customWidth="1"/>
    <col min="14859" max="14859" width="8.28515625" bestFit="1" customWidth="1"/>
    <col min="14860" max="14860" width="7.5703125" bestFit="1" customWidth="1"/>
    <col min="14861" max="14861" width="8.42578125" bestFit="1" customWidth="1"/>
    <col min="14862" max="14862" width="9.140625" bestFit="1" customWidth="1"/>
    <col min="14863" max="14863" width="10.140625" bestFit="1" customWidth="1"/>
    <col min="14864" max="14864" width="6.7109375" bestFit="1" customWidth="1"/>
    <col min="14865" max="14865" width="7.7109375" bestFit="1" customWidth="1"/>
    <col min="14866" max="14867" width="7.85546875" bestFit="1" customWidth="1"/>
    <col min="14868" max="14874" width="7.5703125" bestFit="1" customWidth="1"/>
    <col min="14875" max="14875" width="15" bestFit="1" customWidth="1"/>
    <col min="14876" max="14876" width="4.5703125" bestFit="1" customWidth="1"/>
    <col min="14877" max="14877" width="10.7109375" bestFit="1" customWidth="1"/>
    <col min="14878" max="14878" width="10.28515625" bestFit="1" customWidth="1"/>
    <col min="14879" max="14879" width="10" bestFit="1" customWidth="1"/>
    <col min="15095" max="15095" width="6.5703125" bestFit="1" customWidth="1"/>
    <col min="15096" max="15096" width="10.140625" bestFit="1" customWidth="1"/>
    <col min="15097" max="15097" width="5.5703125" customWidth="1"/>
    <col min="15098" max="15098" width="8.28515625" bestFit="1" customWidth="1"/>
    <col min="15099" max="15099" width="8.7109375" bestFit="1" customWidth="1"/>
    <col min="15100" max="15100" width="8" bestFit="1" customWidth="1"/>
    <col min="15101" max="15101" width="7.140625" bestFit="1" customWidth="1"/>
    <col min="15102" max="15102" width="7.7109375" bestFit="1" customWidth="1"/>
    <col min="15103" max="15103" width="6.5703125" bestFit="1" customWidth="1"/>
    <col min="15104" max="15104" width="6.85546875" bestFit="1" customWidth="1"/>
    <col min="15105" max="15105" width="8.140625" bestFit="1" customWidth="1"/>
    <col min="15106" max="15106" width="7.5703125" bestFit="1" customWidth="1"/>
    <col min="15107" max="15107" width="9.140625" bestFit="1" customWidth="1"/>
    <col min="15108" max="15114" width="7.5703125" bestFit="1" customWidth="1"/>
    <col min="15115" max="15115" width="8.28515625" bestFit="1" customWidth="1"/>
    <col min="15116" max="15116" width="7.5703125" bestFit="1" customWidth="1"/>
    <col min="15117" max="15117" width="8.42578125" bestFit="1" customWidth="1"/>
    <col min="15118" max="15118" width="9.140625" bestFit="1" customWidth="1"/>
    <col min="15119" max="15119" width="10.140625" bestFit="1" customWidth="1"/>
    <col min="15120" max="15120" width="6.7109375" bestFit="1" customWidth="1"/>
    <col min="15121" max="15121" width="7.7109375" bestFit="1" customWidth="1"/>
    <col min="15122" max="15123" width="7.85546875" bestFit="1" customWidth="1"/>
    <col min="15124" max="15130" width="7.5703125" bestFit="1" customWidth="1"/>
    <col min="15131" max="15131" width="15" bestFit="1" customWidth="1"/>
    <col min="15132" max="15132" width="4.5703125" bestFit="1" customWidth="1"/>
    <col min="15133" max="15133" width="10.7109375" bestFit="1" customWidth="1"/>
    <col min="15134" max="15134" width="10.28515625" bestFit="1" customWidth="1"/>
    <col min="15135" max="15135" width="10" bestFit="1" customWidth="1"/>
    <col min="15351" max="15351" width="6.5703125" bestFit="1" customWidth="1"/>
    <col min="15352" max="15352" width="10.140625" bestFit="1" customWidth="1"/>
    <col min="15353" max="15353" width="5.5703125" customWidth="1"/>
    <col min="15354" max="15354" width="8.28515625" bestFit="1" customWidth="1"/>
    <col min="15355" max="15355" width="8.7109375" bestFit="1" customWidth="1"/>
    <col min="15356" max="15356" width="8" bestFit="1" customWidth="1"/>
    <col min="15357" max="15357" width="7.140625" bestFit="1" customWidth="1"/>
    <col min="15358" max="15358" width="7.7109375" bestFit="1" customWidth="1"/>
    <col min="15359" max="15359" width="6.5703125" bestFit="1" customWidth="1"/>
    <col min="15360" max="15360" width="6.85546875" bestFit="1" customWidth="1"/>
    <col min="15361" max="15361" width="8.140625" bestFit="1" customWidth="1"/>
    <col min="15362" max="15362" width="7.5703125" bestFit="1" customWidth="1"/>
    <col min="15363" max="15363" width="9.140625" bestFit="1" customWidth="1"/>
    <col min="15364" max="15370" width="7.5703125" bestFit="1" customWidth="1"/>
    <col min="15371" max="15371" width="8.28515625" bestFit="1" customWidth="1"/>
    <col min="15372" max="15372" width="7.5703125" bestFit="1" customWidth="1"/>
    <col min="15373" max="15373" width="8.42578125" bestFit="1" customWidth="1"/>
    <col min="15374" max="15374" width="9.140625" bestFit="1" customWidth="1"/>
    <col min="15375" max="15375" width="10.140625" bestFit="1" customWidth="1"/>
    <col min="15376" max="15376" width="6.7109375" bestFit="1" customWidth="1"/>
    <col min="15377" max="15377" width="7.7109375" bestFit="1" customWidth="1"/>
    <col min="15378" max="15379" width="7.85546875" bestFit="1" customWidth="1"/>
    <col min="15380" max="15386" width="7.5703125" bestFit="1" customWidth="1"/>
    <col min="15387" max="15387" width="15" bestFit="1" customWidth="1"/>
    <col min="15388" max="15388" width="4.5703125" bestFit="1" customWidth="1"/>
    <col min="15389" max="15389" width="10.7109375" bestFit="1" customWidth="1"/>
    <col min="15390" max="15390" width="10.28515625" bestFit="1" customWidth="1"/>
    <col min="15391" max="15391" width="10" bestFit="1" customWidth="1"/>
    <col min="15607" max="15607" width="6.5703125" bestFit="1" customWidth="1"/>
    <col min="15608" max="15608" width="10.140625" bestFit="1" customWidth="1"/>
    <col min="15609" max="15609" width="5.5703125" customWidth="1"/>
    <col min="15610" max="15610" width="8.28515625" bestFit="1" customWidth="1"/>
    <col min="15611" max="15611" width="8.7109375" bestFit="1" customWidth="1"/>
    <col min="15612" max="15612" width="8" bestFit="1" customWidth="1"/>
    <col min="15613" max="15613" width="7.140625" bestFit="1" customWidth="1"/>
    <col min="15614" max="15614" width="7.7109375" bestFit="1" customWidth="1"/>
    <col min="15615" max="15615" width="6.5703125" bestFit="1" customWidth="1"/>
    <col min="15616" max="15616" width="6.85546875" bestFit="1" customWidth="1"/>
    <col min="15617" max="15617" width="8.140625" bestFit="1" customWidth="1"/>
    <col min="15618" max="15618" width="7.5703125" bestFit="1" customWidth="1"/>
    <col min="15619" max="15619" width="9.140625" bestFit="1" customWidth="1"/>
    <col min="15620" max="15626" width="7.5703125" bestFit="1" customWidth="1"/>
    <col min="15627" max="15627" width="8.28515625" bestFit="1" customWidth="1"/>
    <col min="15628" max="15628" width="7.5703125" bestFit="1" customWidth="1"/>
    <col min="15629" max="15629" width="8.42578125" bestFit="1" customWidth="1"/>
    <col min="15630" max="15630" width="9.140625" bestFit="1" customWidth="1"/>
    <col min="15631" max="15631" width="10.140625" bestFit="1" customWidth="1"/>
    <col min="15632" max="15632" width="6.7109375" bestFit="1" customWidth="1"/>
    <col min="15633" max="15633" width="7.7109375" bestFit="1" customWidth="1"/>
    <col min="15634" max="15635" width="7.85546875" bestFit="1" customWidth="1"/>
    <col min="15636" max="15642" width="7.5703125" bestFit="1" customWidth="1"/>
    <col min="15643" max="15643" width="15" bestFit="1" customWidth="1"/>
    <col min="15644" max="15644" width="4.5703125" bestFit="1" customWidth="1"/>
    <col min="15645" max="15645" width="10.7109375" bestFit="1" customWidth="1"/>
    <col min="15646" max="15646" width="10.28515625" bestFit="1" customWidth="1"/>
    <col min="15647" max="15647" width="10" bestFit="1" customWidth="1"/>
    <col min="15863" max="15863" width="6.5703125" bestFit="1" customWidth="1"/>
    <col min="15864" max="15864" width="10.140625" bestFit="1" customWidth="1"/>
    <col min="15865" max="15865" width="5.5703125" customWidth="1"/>
    <col min="15866" max="15866" width="8.28515625" bestFit="1" customWidth="1"/>
    <col min="15867" max="15867" width="8.7109375" bestFit="1" customWidth="1"/>
    <col min="15868" max="15868" width="8" bestFit="1" customWidth="1"/>
    <col min="15869" max="15869" width="7.140625" bestFit="1" customWidth="1"/>
    <col min="15870" max="15870" width="7.7109375" bestFit="1" customWidth="1"/>
    <col min="15871" max="15871" width="6.5703125" bestFit="1" customWidth="1"/>
    <col min="15872" max="15872" width="6.85546875" bestFit="1" customWidth="1"/>
    <col min="15873" max="15873" width="8.140625" bestFit="1" customWidth="1"/>
    <col min="15874" max="15874" width="7.5703125" bestFit="1" customWidth="1"/>
    <col min="15875" max="15875" width="9.140625" bestFit="1" customWidth="1"/>
    <col min="15876" max="15882" width="7.5703125" bestFit="1" customWidth="1"/>
    <col min="15883" max="15883" width="8.28515625" bestFit="1" customWidth="1"/>
    <col min="15884" max="15884" width="7.5703125" bestFit="1" customWidth="1"/>
    <col min="15885" max="15885" width="8.42578125" bestFit="1" customWidth="1"/>
    <col min="15886" max="15886" width="9.140625" bestFit="1" customWidth="1"/>
    <col min="15887" max="15887" width="10.140625" bestFit="1" customWidth="1"/>
    <col min="15888" max="15888" width="6.7109375" bestFit="1" customWidth="1"/>
    <col min="15889" max="15889" width="7.7109375" bestFit="1" customWidth="1"/>
    <col min="15890" max="15891" width="7.85546875" bestFit="1" customWidth="1"/>
    <col min="15892" max="15898" width="7.5703125" bestFit="1" customWidth="1"/>
    <col min="15899" max="15899" width="15" bestFit="1" customWidth="1"/>
    <col min="15900" max="15900" width="4.5703125" bestFit="1" customWidth="1"/>
    <col min="15901" max="15901" width="10.7109375" bestFit="1" customWidth="1"/>
    <col min="15902" max="15902" width="10.28515625" bestFit="1" customWidth="1"/>
    <col min="15903" max="15903" width="10" bestFit="1" customWidth="1"/>
    <col min="16119" max="16119" width="6.5703125" bestFit="1" customWidth="1"/>
    <col min="16120" max="16120" width="10.140625" bestFit="1" customWidth="1"/>
    <col min="16121" max="16121" width="5.5703125" customWidth="1"/>
    <col min="16122" max="16122" width="8.28515625" bestFit="1" customWidth="1"/>
    <col min="16123" max="16123" width="8.7109375" bestFit="1" customWidth="1"/>
    <col min="16124" max="16124" width="8" bestFit="1" customWidth="1"/>
    <col min="16125" max="16125" width="7.140625" bestFit="1" customWidth="1"/>
    <col min="16126" max="16126" width="7.7109375" bestFit="1" customWidth="1"/>
    <col min="16127" max="16127" width="6.5703125" bestFit="1" customWidth="1"/>
    <col min="16128" max="16128" width="6.85546875" bestFit="1" customWidth="1"/>
    <col min="16129" max="16129" width="8.140625" bestFit="1" customWidth="1"/>
    <col min="16130" max="16130" width="7.5703125" bestFit="1" customWidth="1"/>
    <col min="16131" max="16131" width="9.140625" bestFit="1" customWidth="1"/>
    <col min="16132" max="16138" width="7.5703125" bestFit="1" customWidth="1"/>
    <col min="16139" max="16139" width="8.28515625" bestFit="1" customWidth="1"/>
    <col min="16140" max="16140" width="7.5703125" bestFit="1" customWidth="1"/>
    <col min="16141" max="16141" width="8.42578125" bestFit="1" customWidth="1"/>
    <col min="16142" max="16142" width="9.140625" bestFit="1" customWidth="1"/>
    <col min="16143" max="16143" width="10.140625" bestFit="1" customWidth="1"/>
    <col min="16144" max="16144" width="6.7109375" bestFit="1" customWidth="1"/>
    <col min="16145" max="16145" width="7.7109375" bestFit="1" customWidth="1"/>
    <col min="16146" max="16147" width="7.85546875" bestFit="1" customWidth="1"/>
    <col min="16148" max="16154" width="7.5703125" bestFit="1" customWidth="1"/>
    <col min="16155" max="16155" width="15" bestFit="1" customWidth="1"/>
    <col min="16156" max="16156" width="4.5703125" bestFit="1" customWidth="1"/>
    <col min="16157" max="16157" width="10.7109375" bestFit="1" customWidth="1"/>
    <col min="16158" max="16158" width="10.28515625" bestFit="1" customWidth="1"/>
    <col min="16159" max="16159" width="10" bestFit="1" customWidth="1"/>
  </cols>
  <sheetData>
    <row r="1" spans="1:69" ht="15.75" thickBot="1" x14ac:dyDescent="0.3">
      <c r="A1" s="42" t="s">
        <v>53</v>
      </c>
      <c r="B1" s="43" t="s">
        <v>54</v>
      </c>
      <c r="C1" s="43" t="s">
        <v>55</v>
      </c>
      <c r="D1" s="43" t="s">
        <v>56</v>
      </c>
      <c r="E1" s="43" t="s">
        <v>57</v>
      </c>
      <c r="F1" s="43" t="s">
        <v>58</v>
      </c>
      <c r="G1" s="44" t="s">
        <v>59</v>
      </c>
      <c r="H1" s="42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4" t="s">
        <v>66</v>
      </c>
      <c r="O1" s="42" t="s">
        <v>67</v>
      </c>
      <c r="P1" s="43" t="s">
        <v>68</v>
      </c>
      <c r="Q1" s="43" t="s">
        <v>69</v>
      </c>
      <c r="R1" s="43" t="s">
        <v>70</v>
      </c>
      <c r="S1" s="43" t="s">
        <v>71</v>
      </c>
      <c r="T1" s="43" t="s">
        <v>72</v>
      </c>
      <c r="U1" s="44" t="s">
        <v>73</v>
      </c>
      <c r="V1" s="42" t="s">
        <v>74</v>
      </c>
      <c r="W1" s="43" t="s">
        <v>76</v>
      </c>
      <c r="X1" s="43" t="s">
        <v>77</v>
      </c>
      <c r="Y1" s="43" t="s">
        <v>78</v>
      </c>
      <c r="Z1" s="43" t="s">
        <v>79</v>
      </c>
      <c r="AA1" s="43" t="s">
        <v>80</v>
      </c>
      <c r="AB1" s="43" t="s">
        <v>81</v>
      </c>
      <c r="AC1" s="44" t="s">
        <v>82</v>
      </c>
      <c r="AD1" s="10" t="s">
        <v>0</v>
      </c>
      <c r="AE1" s="8" t="s">
        <v>1</v>
      </c>
      <c r="AF1" s="9" t="s">
        <v>2</v>
      </c>
    </row>
    <row r="2" spans="1:69" x14ac:dyDescent="0.25">
      <c r="A2" s="2">
        <v>6.25</v>
      </c>
      <c r="B2" s="3">
        <v>3</v>
      </c>
      <c r="C2" s="3">
        <v>7.25</v>
      </c>
      <c r="D2" s="3">
        <v>4.25</v>
      </c>
      <c r="E2" s="3">
        <v>5.25</v>
      </c>
      <c r="F2" s="3">
        <v>6.25</v>
      </c>
      <c r="G2" s="4">
        <v>6</v>
      </c>
      <c r="H2" s="2">
        <v>28.5</v>
      </c>
      <c r="I2" s="3">
        <v>25.4</v>
      </c>
      <c r="J2" s="3">
        <v>19.5</v>
      </c>
      <c r="K2" s="3">
        <v>38.6</v>
      </c>
      <c r="L2" s="3">
        <v>49</v>
      </c>
      <c r="M2" s="3">
        <v>38</v>
      </c>
      <c r="N2" s="4">
        <v>26.9</v>
      </c>
      <c r="O2" s="2">
        <v>37.700000000000003</v>
      </c>
      <c r="P2" s="3">
        <v>19.3</v>
      </c>
      <c r="Q2" s="3">
        <v>25.4</v>
      </c>
      <c r="R2" s="3">
        <v>18</v>
      </c>
      <c r="S2" s="3">
        <v>6.5</v>
      </c>
      <c r="T2" s="3">
        <v>4.8</v>
      </c>
      <c r="U2" s="4">
        <v>9.1999999999999993</v>
      </c>
      <c r="V2" s="2">
        <v>27.7</v>
      </c>
      <c r="W2" s="3">
        <v>23</v>
      </c>
      <c r="X2" s="3">
        <v>15.3</v>
      </c>
      <c r="Y2" s="3">
        <v>84.7</v>
      </c>
      <c r="Z2" s="3">
        <v>69.2</v>
      </c>
      <c r="AA2" s="3">
        <v>79</v>
      </c>
      <c r="AB2" s="3">
        <v>47.2</v>
      </c>
      <c r="AC2" s="4">
        <v>32.4</v>
      </c>
      <c r="AD2" s="61">
        <v>20.44523142359051</v>
      </c>
      <c r="AE2" s="62">
        <v>46.468363416016139</v>
      </c>
      <c r="AF2" s="63">
        <v>5.2768874567363326</v>
      </c>
      <c r="AG2" s="64"/>
      <c r="AH2" s="64">
        <v>1.1082969727435841</v>
      </c>
      <c r="AI2" s="64">
        <v>-0.75958510815663927</v>
      </c>
      <c r="AK2" s="76"/>
      <c r="AL2" s="76" t="s">
        <v>53</v>
      </c>
      <c r="AM2" s="76" t="s">
        <v>54</v>
      </c>
      <c r="AN2" s="76" t="s">
        <v>55</v>
      </c>
      <c r="AO2" s="76" t="s">
        <v>56</v>
      </c>
      <c r="AP2" s="76" t="s">
        <v>57</v>
      </c>
      <c r="AQ2" s="76" t="s">
        <v>58</v>
      </c>
      <c r="AR2" s="76" t="s">
        <v>59</v>
      </c>
      <c r="AS2" s="76" t="s">
        <v>60</v>
      </c>
      <c r="AT2" s="76" t="s">
        <v>61</v>
      </c>
      <c r="AU2" s="76" t="s">
        <v>62</v>
      </c>
      <c r="AV2" s="76" t="s">
        <v>63</v>
      </c>
      <c r="AW2" s="76" t="s">
        <v>64</v>
      </c>
      <c r="AX2" s="76" t="s">
        <v>65</v>
      </c>
      <c r="AY2" s="76" t="s">
        <v>66</v>
      </c>
      <c r="AZ2" s="76" t="s">
        <v>67</v>
      </c>
      <c r="BA2" s="76" t="s">
        <v>68</v>
      </c>
      <c r="BB2" s="76" t="s">
        <v>69</v>
      </c>
      <c r="BC2" s="76" t="s">
        <v>70</v>
      </c>
      <c r="BD2" s="76" t="s">
        <v>71</v>
      </c>
      <c r="BE2" s="76" t="s">
        <v>72</v>
      </c>
      <c r="BF2" s="76" t="s">
        <v>73</v>
      </c>
      <c r="BG2" s="76" t="s">
        <v>74</v>
      </c>
      <c r="BH2" s="76" t="s">
        <v>76</v>
      </c>
      <c r="BI2" s="76" t="s">
        <v>77</v>
      </c>
      <c r="BJ2" s="76" t="s">
        <v>78</v>
      </c>
      <c r="BK2" s="76" t="s">
        <v>79</v>
      </c>
      <c r="BL2" s="76" t="s">
        <v>80</v>
      </c>
      <c r="BM2" s="76" t="s">
        <v>81</v>
      </c>
      <c r="BN2" s="76" t="s">
        <v>82</v>
      </c>
      <c r="BO2" s="76" t="s">
        <v>0</v>
      </c>
      <c r="BP2" s="76" t="s">
        <v>1</v>
      </c>
      <c r="BQ2" s="76" t="s">
        <v>2</v>
      </c>
    </row>
    <row r="3" spans="1:69" x14ac:dyDescent="0.25">
      <c r="A3" s="2">
        <v>6.25</v>
      </c>
      <c r="B3" s="3">
        <v>3.5</v>
      </c>
      <c r="C3" s="3">
        <v>12</v>
      </c>
      <c r="D3" s="3">
        <v>5.5</v>
      </c>
      <c r="E3" s="3">
        <v>7.5</v>
      </c>
      <c r="F3" s="3">
        <v>7.75</v>
      </c>
      <c r="G3" s="4">
        <v>8</v>
      </c>
      <c r="H3" s="2">
        <v>27.6</v>
      </c>
      <c r="I3" s="3">
        <v>23.5</v>
      </c>
      <c r="J3" s="3">
        <v>17.600000000000001</v>
      </c>
      <c r="K3" s="3">
        <v>38.5</v>
      </c>
      <c r="L3" s="3">
        <v>43.4</v>
      </c>
      <c r="M3" s="3">
        <v>35.5</v>
      </c>
      <c r="N3" s="4">
        <v>24.5</v>
      </c>
      <c r="O3" s="2">
        <v>33.299999999999997</v>
      </c>
      <c r="P3" s="3">
        <v>23.8</v>
      </c>
      <c r="Q3" s="3">
        <v>22.3</v>
      </c>
      <c r="R3" s="3">
        <v>15.5</v>
      </c>
      <c r="S3" s="3">
        <v>5.6</v>
      </c>
      <c r="T3" s="3">
        <v>4.7</v>
      </c>
      <c r="U3" s="4">
        <v>8.6999999999999993</v>
      </c>
      <c r="V3" s="2">
        <v>23.7</v>
      </c>
      <c r="W3" s="3">
        <v>20.3</v>
      </c>
      <c r="X3" s="3">
        <v>12.7</v>
      </c>
      <c r="Y3" s="3">
        <v>76</v>
      </c>
      <c r="Z3" s="3">
        <v>63.1</v>
      </c>
      <c r="AA3" s="3">
        <v>74.5</v>
      </c>
      <c r="AB3" s="3">
        <v>44</v>
      </c>
      <c r="AC3" s="4">
        <v>30.2</v>
      </c>
      <c r="AD3" s="11">
        <v>17.534158988336117</v>
      </c>
      <c r="AE3" s="12">
        <v>33.702072351109329</v>
      </c>
      <c r="AF3" s="13">
        <v>7.3034029618020426</v>
      </c>
      <c r="AH3">
        <v>5.6193136045055789</v>
      </c>
      <c r="AI3">
        <v>0.88466611947567442</v>
      </c>
      <c r="AK3" s="74" t="s">
        <v>53</v>
      </c>
      <c r="AL3" s="77">
        <v>1</v>
      </c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</row>
    <row r="4" spans="1:69" x14ac:dyDescent="0.25">
      <c r="A4" s="2">
        <v>7.5</v>
      </c>
      <c r="B4" s="3">
        <v>3.5</v>
      </c>
      <c r="C4" s="3">
        <v>11.5</v>
      </c>
      <c r="D4" s="3">
        <v>6.75</v>
      </c>
      <c r="E4" s="3">
        <v>9.5</v>
      </c>
      <c r="F4" s="3">
        <v>10.75</v>
      </c>
      <c r="G4" s="4">
        <v>8.75</v>
      </c>
      <c r="H4" s="2">
        <v>30.1</v>
      </c>
      <c r="I4" s="3">
        <v>25.5</v>
      </c>
      <c r="J4" s="3">
        <v>18.899999999999999</v>
      </c>
      <c r="K4" s="3">
        <v>35.299999999999997</v>
      </c>
      <c r="L4" s="3">
        <v>49</v>
      </c>
      <c r="M4" s="3">
        <v>37.1</v>
      </c>
      <c r="N4" s="4">
        <v>25</v>
      </c>
      <c r="O4" s="2">
        <v>39.799999999999997</v>
      </c>
      <c r="P4" s="3">
        <v>27.6</v>
      </c>
      <c r="Q4" s="3">
        <v>27.8</v>
      </c>
      <c r="R4" s="3">
        <v>18.8</v>
      </c>
      <c r="S4" s="3">
        <v>6.6</v>
      </c>
      <c r="T4" s="3">
        <v>5.6</v>
      </c>
      <c r="U4" s="4">
        <v>9.8000000000000007</v>
      </c>
      <c r="V4" s="2">
        <v>31.4</v>
      </c>
      <c r="W4" s="3">
        <v>24.8</v>
      </c>
      <c r="X4" s="3">
        <v>16.100000000000001</v>
      </c>
      <c r="Y4" s="3">
        <v>92.9</v>
      </c>
      <c r="Z4" s="3">
        <v>76.5</v>
      </c>
      <c r="AA4" s="3">
        <v>88.3</v>
      </c>
      <c r="AB4" s="3">
        <v>51.8</v>
      </c>
      <c r="AC4" s="4">
        <v>34.299999999999997</v>
      </c>
      <c r="AD4" s="11">
        <v>23.815995825575229</v>
      </c>
      <c r="AE4" s="12">
        <v>53.592238006532796</v>
      </c>
      <c r="AF4" s="13">
        <v>11.954929531148835</v>
      </c>
      <c r="AH4">
        <v>-1.0294290014713838</v>
      </c>
      <c r="AI4">
        <v>0.27074840873647499</v>
      </c>
      <c r="AK4" s="74" t="s">
        <v>54</v>
      </c>
      <c r="AL4" s="77">
        <v>0.72918825244512819</v>
      </c>
      <c r="AM4" s="77">
        <v>1</v>
      </c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69" x14ac:dyDescent="0.25">
      <c r="A5" s="2">
        <v>6.8</v>
      </c>
      <c r="B5" s="3">
        <v>2.8</v>
      </c>
      <c r="C5" s="3">
        <v>5.3</v>
      </c>
      <c r="D5" s="3">
        <v>3.6</v>
      </c>
      <c r="E5" s="3">
        <v>5</v>
      </c>
      <c r="F5" s="3">
        <v>10.4</v>
      </c>
      <c r="G5" s="4">
        <v>8.3000000000000007</v>
      </c>
      <c r="H5" s="2">
        <v>35.200000000000003</v>
      </c>
      <c r="I5" s="3">
        <v>29.5</v>
      </c>
      <c r="J5" s="3">
        <v>20.8</v>
      </c>
      <c r="K5" s="3">
        <v>47.5</v>
      </c>
      <c r="L5" s="3">
        <v>50.3</v>
      </c>
      <c r="M5" s="3">
        <v>43.6</v>
      </c>
      <c r="N5" s="4">
        <v>28.7</v>
      </c>
      <c r="O5" s="2">
        <v>44.9</v>
      </c>
      <c r="P5" s="3">
        <v>28.8</v>
      </c>
      <c r="Q5" s="3">
        <v>27.7</v>
      </c>
      <c r="R5" s="3">
        <v>19.399999999999999</v>
      </c>
      <c r="S5" s="3">
        <v>7.6</v>
      </c>
      <c r="T5" s="3">
        <v>6.1</v>
      </c>
      <c r="U5" s="4">
        <v>9.6</v>
      </c>
      <c r="V5" s="2">
        <v>32</v>
      </c>
      <c r="W5" s="3">
        <v>28</v>
      </c>
      <c r="X5" s="3">
        <v>17.399999999999999</v>
      </c>
      <c r="Y5" s="3">
        <v>90.5</v>
      </c>
      <c r="Z5" s="3">
        <v>70.400000000000006</v>
      </c>
      <c r="AA5" s="3">
        <v>92.3</v>
      </c>
      <c r="AB5" s="3">
        <v>52.4</v>
      </c>
      <c r="AC5" s="4">
        <v>35</v>
      </c>
      <c r="AD5" s="11">
        <v>19.921625143615429</v>
      </c>
      <c r="AE5" s="12">
        <v>63.043121492031545</v>
      </c>
      <c r="AF5" s="13">
        <v>8.5766028993213581</v>
      </c>
      <c r="AH5">
        <v>-4.0686450820062117</v>
      </c>
      <c r="AI5">
        <v>-1.1110663295347969</v>
      </c>
      <c r="AK5" s="74" t="s">
        <v>55</v>
      </c>
      <c r="AL5" s="77">
        <v>0.78048323178127166</v>
      </c>
      <c r="AM5" s="77">
        <v>0.7685868937482736</v>
      </c>
      <c r="AN5" s="77">
        <v>1</v>
      </c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69" x14ac:dyDescent="0.25">
      <c r="A6" s="2">
        <v>6.7</v>
      </c>
      <c r="B6" s="3">
        <v>3.8</v>
      </c>
      <c r="C6" s="3">
        <v>12.1</v>
      </c>
      <c r="D6" s="3">
        <v>6.5</v>
      </c>
      <c r="E6" s="3">
        <v>7.6</v>
      </c>
      <c r="F6" s="3">
        <v>9</v>
      </c>
      <c r="G6" s="4">
        <v>9.1</v>
      </c>
      <c r="H6" s="2">
        <v>30.9</v>
      </c>
      <c r="I6" s="3">
        <v>25.5</v>
      </c>
      <c r="J6" s="3">
        <v>18.5</v>
      </c>
      <c r="K6" s="3">
        <v>41.9</v>
      </c>
      <c r="L6" s="3">
        <v>45.3</v>
      </c>
      <c r="M6" s="3">
        <v>37.1</v>
      </c>
      <c r="N6" s="4">
        <v>24.5</v>
      </c>
      <c r="O6" s="2">
        <v>38.799999999999997</v>
      </c>
      <c r="P6" s="3">
        <v>27.4</v>
      </c>
      <c r="Q6" s="3">
        <v>25.2</v>
      </c>
      <c r="R6" s="3">
        <v>20</v>
      </c>
      <c r="S6" s="3">
        <v>7</v>
      </c>
      <c r="T6" s="3">
        <v>5.5</v>
      </c>
      <c r="U6" s="4">
        <v>9.5</v>
      </c>
      <c r="V6" s="2">
        <v>27.9</v>
      </c>
      <c r="W6" s="3">
        <v>24.8</v>
      </c>
      <c r="X6" s="3">
        <v>16.399999999999999</v>
      </c>
      <c r="Y6" s="3">
        <v>84.8</v>
      </c>
      <c r="Z6" s="3">
        <v>69.3</v>
      </c>
      <c r="AA6" s="3">
        <v>87.5</v>
      </c>
      <c r="AB6" s="3">
        <v>49.3</v>
      </c>
      <c r="AC6" s="4">
        <v>32.200000000000003</v>
      </c>
      <c r="AD6" s="11">
        <v>19.41451373576847</v>
      </c>
      <c r="AE6" s="12">
        <v>46.255039551024986</v>
      </c>
      <c r="AF6" s="13">
        <v>7.1263241367121637</v>
      </c>
      <c r="AH6">
        <v>1.3672058519598771</v>
      </c>
      <c r="AI6">
        <v>0.30580896608346364</v>
      </c>
      <c r="AK6" s="74" t="s">
        <v>56</v>
      </c>
      <c r="AL6" s="77">
        <v>0.7711581689725161</v>
      </c>
      <c r="AM6" s="77">
        <v>0.65703818935023361</v>
      </c>
      <c r="AN6" s="77">
        <v>0.72551735054986888</v>
      </c>
      <c r="AO6" s="77">
        <v>1</v>
      </c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</row>
    <row r="7" spans="1:69" x14ac:dyDescent="0.25">
      <c r="A7" s="2">
        <v>8.4</v>
      </c>
      <c r="B7" s="3">
        <v>4.0999999999999996</v>
      </c>
      <c r="C7" s="3">
        <v>13.5</v>
      </c>
      <c r="D7" s="3">
        <v>5.75</v>
      </c>
      <c r="E7" s="3">
        <v>11.3</v>
      </c>
      <c r="F7" s="3">
        <v>15.9</v>
      </c>
      <c r="G7" s="4">
        <v>8.6999999999999993</v>
      </c>
      <c r="H7" s="2">
        <v>34.5</v>
      </c>
      <c r="I7" s="3">
        <v>30.3</v>
      </c>
      <c r="J7" s="3">
        <v>20.6</v>
      </c>
      <c r="K7" s="3">
        <v>43.4</v>
      </c>
      <c r="L7" s="3">
        <v>50.5</v>
      </c>
      <c r="M7" s="3">
        <v>43</v>
      </c>
      <c r="N7" s="4">
        <v>26</v>
      </c>
      <c r="O7" s="2">
        <v>42.3</v>
      </c>
      <c r="P7" s="3">
        <v>27.1</v>
      </c>
      <c r="Q7" s="3">
        <v>27.1</v>
      </c>
      <c r="R7" s="3">
        <v>18.8</v>
      </c>
      <c r="S7" s="3">
        <v>7</v>
      </c>
      <c r="T7" s="3">
        <v>5.5</v>
      </c>
      <c r="U7" s="4">
        <v>9.3000000000000007</v>
      </c>
      <c r="V7" s="2">
        <v>32.5</v>
      </c>
      <c r="W7" s="3">
        <v>27.5</v>
      </c>
      <c r="X7" s="3">
        <v>16.3</v>
      </c>
      <c r="Y7" s="3">
        <v>92.6</v>
      </c>
      <c r="Z7" s="3">
        <v>76</v>
      </c>
      <c r="AA7" s="3">
        <v>91.2</v>
      </c>
      <c r="AB7" s="3">
        <v>54.6</v>
      </c>
      <c r="AC7" s="4">
        <v>33.799999999999997</v>
      </c>
      <c r="AD7" s="11">
        <v>20.513038157787705</v>
      </c>
      <c r="AE7" s="12">
        <v>57.72332380229679</v>
      </c>
      <c r="AF7" s="13">
        <v>14.854513346469318</v>
      </c>
      <c r="AH7" s="60">
        <v>-3.851417043223615</v>
      </c>
      <c r="AI7" s="60">
        <v>0.48557851940103747</v>
      </c>
      <c r="AK7" s="74" t="s">
        <v>57</v>
      </c>
      <c r="AL7" s="77">
        <v>0.87707140991405241</v>
      </c>
      <c r="AM7" s="77">
        <v>0.75397654284467219</v>
      </c>
      <c r="AN7" s="77">
        <v>0.8211117832409579</v>
      </c>
      <c r="AO7" s="77">
        <v>0.80816506100621488</v>
      </c>
      <c r="AP7" s="77">
        <v>1</v>
      </c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</row>
    <row r="8" spans="1:69" x14ac:dyDescent="0.25">
      <c r="A8" s="2">
        <v>10.4</v>
      </c>
      <c r="B8" s="3">
        <v>5.9</v>
      </c>
      <c r="C8" s="3">
        <v>21.3</v>
      </c>
      <c r="D8" s="3">
        <v>8.9</v>
      </c>
      <c r="E8" s="3">
        <v>17.899999999999999</v>
      </c>
      <c r="F8" s="3">
        <v>13.4</v>
      </c>
      <c r="G8" s="4">
        <v>10.4</v>
      </c>
      <c r="H8" s="2">
        <v>34.200000000000003</v>
      </c>
      <c r="I8" s="3">
        <v>26.2</v>
      </c>
      <c r="J8" s="3">
        <v>19.2</v>
      </c>
      <c r="K8" s="3">
        <v>42.8</v>
      </c>
      <c r="L8" s="3">
        <v>46.8</v>
      </c>
      <c r="M8" s="3">
        <v>40.200000000000003</v>
      </c>
      <c r="N8" s="4">
        <v>26.1</v>
      </c>
      <c r="O8" s="2">
        <v>37.200000000000003</v>
      </c>
      <c r="P8" s="3">
        <v>27.5</v>
      </c>
      <c r="Q8" s="3">
        <v>25.4</v>
      </c>
      <c r="R8" s="3">
        <v>19.399999999999999</v>
      </c>
      <c r="S8" s="3">
        <v>7.2</v>
      </c>
      <c r="T8" s="3">
        <v>4.9000000000000004</v>
      </c>
      <c r="U8" s="4">
        <v>8.6999999999999993</v>
      </c>
      <c r="V8" s="2">
        <v>31</v>
      </c>
      <c r="W8" s="3">
        <v>24.8</v>
      </c>
      <c r="X8" s="3">
        <v>15</v>
      </c>
      <c r="Y8" s="3">
        <v>88.5</v>
      </c>
      <c r="Z8" s="3">
        <v>72.3</v>
      </c>
      <c r="AA8" s="3">
        <v>88.8</v>
      </c>
      <c r="AB8" s="3">
        <v>54.5</v>
      </c>
      <c r="AC8" s="4">
        <v>34.200000000000003</v>
      </c>
      <c r="AD8" s="11">
        <v>20.354162426216163</v>
      </c>
      <c r="AE8" s="12">
        <v>51.070459667465194</v>
      </c>
      <c r="AF8" s="13">
        <v>19.124032208499777</v>
      </c>
      <c r="AH8" s="41">
        <v>-1.9871549485112106</v>
      </c>
      <c r="AI8" s="41">
        <v>1.3624138447256033</v>
      </c>
      <c r="AK8" s="74" t="s">
        <v>58</v>
      </c>
      <c r="AL8" s="77">
        <v>0.57305840908632855</v>
      </c>
      <c r="AM8" s="77">
        <v>0.51021156898058773</v>
      </c>
      <c r="AN8" s="77">
        <v>0.53938250285535683</v>
      </c>
      <c r="AO8" s="77">
        <v>0.46520293121159867</v>
      </c>
      <c r="AP8" s="77">
        <v>0.60899827043959154</v>
      </c>
      <c r="AQ8" s="77">
        <v>1</v>
      </c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</row>
    <row r="9" spans="1:69" x14ac:dyDescent="0.25">
      <c r="A9" s="2">
        <v>8</v>
      </c>
      <c r="B9" s="3">
        <v>3.5</v>
      </c>
      <c r="C9" s="3">
        <v>5.8</v>
      </c>
      <c r="D9" s="3">
        <v>6.3</v>
      </c>
      <c r="E9" s="3">
        <v>11.6</v>
      </c>
      <c r="F9" s="3">
        <v>10.6</v>
      </c>
      <c r="G9" s="4">
        <v>9.3000000000000007</v>
      </c>
      <c r="H9" s="2">
        <v>31.2</v>
      </c>
      <c r="I9" s="3">
        <v>26.2</v>
      </c>
      <c r="J9" s="3">
        <v>18</v>
      </c>
      <c r="K9" s="3">
        <v>36.700000000000003</v>
      </c>
      <c r="L9" s="3">
        <v>47.2</v>
      </c>
      <c r="M9" s="3">
        <v>37.1</v>
      </c>
      <c r="N9" s="4">
        <v>24</v>
      </c>
      <c r="O9" s="2">
        <v>37.5</v>
      </c>
      <c r="P9" s="3">
        <v>22</v>
      </c>
      <c r="Q9" s="3">
        <v>26.4</v>
      </c>
      <c r="R9" s="3">
        <v>17</v>
      </c>
      <c r="S9" s="3">
        <v>7</v>
      </c>
      <c r="T9" s="3">
        <v>5</v>
      </c>
      <c r="U9" s="4">
        <v>9.6999999999999993</v>
      </c>
      <c r="V9" s="2">
        <v>30</v>
      </c>
      <c r="W9" s="3">
        <v>24.8</v>
      </c>
      <c r="X9" s="3">
        <v>16</v>
      </c>
      <c r="Y9" s="3">
        <v>86.2</v>
      </c>
      <c r="Z9" s="3">
        <v>67.8</v>
      </c>
      <c r="AA9" s="3">
        <v>83.1</v>
      </c>
      <c r="AB9" s="3">
        <v>47.5</v>
      </c>
      <c r="AC9" s="4">
        <v>33.799999999999997</v>
      </c>
      <c r="AD9" s="11">
        <v>20.164751570260655</v>
      </c>
      <c r="AE9" s="12">
        <v>49.205651056524417</v>
      </c>
      <c r="AF9" s="13">
        <v>6.6776283366173317</v>
      </c>
      <c r="AH9">
        <v>-1.4107707787720289</v>
      </c>
      <c r="AI9">
        <v>-0.72242684483159492</v>
      </c>
      <c r="AK9" s="74" t="s">
        <v>59</v>
      </c>
      <c r="AL9" s="77">
        <v>0.36249550098307043</v>
      </c>
      <c r="AM9" s="77">
        <v>0.46771128221959879</v>
      </c>
      <c r="AN9" s="77">
        <v>0.42937470140168682</v>
      </c>
      <c r="AO9" s="77">
        <v>0.4475691210719947</v>
      </c>
      <c r="AP9" s="77">
        <v>0.50872452189974871</v>
      </c>
      <c r="AQ9" s="77">
        <v>0.72780901763354255</v>
      </c>
      <c r="AR9" s="77">
        <v>1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</row>
    <row r="10" spans="1:69" x14ac:dyDescent="0.25">
      <c r="A10" s="2">
        <v>5.5</v>
      </c>
      <c r="B10" s="3">
        <v>3.75</v>
      </c>
      <c r="C10" s="3">
        <v>6.5</v>
      </c>
      <c r="D10" s="3">
        <v>4</v>
      </c>
      <c r="E10" s="3">
        <v>5.5</v>
      </c>
      <c r="F10" s="3">
        <v>8.5</v>
      </c>
      <c r="G10" s="4">
        <v>8.75</v>
      </c>
      <c r="H10" s="2">
        <v>32.6</v>
      </c>
      <c r="I10" s="3">
        <v>26.7</v>
      </c>
      <c r="J10" s="3">
        <v>21.1</v>
      </c>
      <c r="K10" s="3">
        <v>45.3</v>
      </c>
      <c r="L10" s="3">
        <v>45.9</v>
      </c>
      <c r="M10" s="3">
        <v>39.5</v>
      </c>
      <c r="N10" s="4">
        <v>26.7</v>
      </c>
      <c r="O10" s="2">
        <v>36.799999999999997</v>
      </c>
      <c r="P10" s="3">
        <v>25.9</v>
      </c>
      <c r="Q10" s="3">
        <v>26.6</v>
      </c>
      <c r="R10" s="3">
        <v>22</v>
      </c>
      <c r="S10" s="3">
        <v>7.2</v>
      </c>
      <c r="T10" s="3">
        <v>5.9</v>
      </c>
      <c r="U10" s="4">
        <v>10.1</v>
      </c>
      <c r="V10" s="2">
        <v>27.4</v>
      </c>
      <c r="W10" s="3">
        <v>24.4</v>
      </c>
      <c r="X10" s="3">
        <v>16</v>
      </c>
      <c r="Y10" s="3">
        <v>88</v>
      </c>
      <c r="Z10" s="3">
        <v>68.400000000000006</v>
      </c>
      <c r="AA10" s="3">
        <v>83.9</v>
      </c>
      <c r="AB10" s="3">
        <v>49.2</v>
      </c>
      <c r="AC10" s="4">
        <v>31.2</v>
      </c>
      <c r="AD10" s="11">
        <v>19.102071609321946</v>
      </c>
      <c r="AE10" s="12">
        <v>45.976166922637745</v>
      </c>
      <c r="AF10" s="13">
        <v>7.8182038424228821</v>
      </c>
      <c r="AH10">
        <v>0.42699671208726342</v>
      </c>
      <c r="AI10">
        <v>-0.20198599167599057</v>
      </c>
      <c r="AK10" s="74" t="s">
        <v>60</v>
      </c>
      <c r="AL10" s="77">
        <v>0.3028342299606086</v>
      </c>
      <c r="AM10" s="77">
        <v>0.33625090434945726</v>
      </c>
      <c r="AN10" s="77">
        <v>0.15155515678556597</v>
      </c>
      <c r="AO10" s="77">
        <v>-6.5587990766515683E-2</v>
      </c>
      <c r="AP10" s="77">
        <v>0.26049332653270368</v>
      </c>
      <c r="AQ10" s="77">
        <v>0.35076699714963155</v>
      </c>
      <c r="AR10" s="77">
        <v>6.8180704215347873E-2</v>
      </c>
      <c r="AS10" s="77">
        <v>1</v>
      </c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</row>
    <row r="11" spans="1:69" x14ac:dyDescent="0.25">
      <c r="A11" s="2">
        <v>5.5</v>
      </c>
      <c r="B11" s="3">
        <v>2.8</v>
      </c>
      <c r="C11" s="3">
        <v>6</v>
      </c>
      <c r="D11" s="3">
        <v>3.7</v>
      </c>
      <c r="E11" s="3">
        <v>5.3</v>
      </c>
      <c r="F11" s="3">
        <v>7.6</v>
      </c>
      <c r="G11" s="4">
        <v>5.0999999999999996</v>
      </c>
      <c r="H11" s="2">
        <v>30.3</v>
      </c>
      <c r="I11" s="3">
        <v>24</v>
      </c>
      <c r="J11" s="3">
        <v>19</v>
      </c>
      <c r="K11" s="3">
        <v>40.6</v>
      </c>
      <c r="L11" s="3">
        <v>46</v>
      </c>
      <c r="M11" s="3">
        <v>36.700000000000003</v>
      </c>
      <c r="N11" s="4">
        <v>25.5</v>
      </c>
      <c r="O11" s="2">
        <v>38</v>
      </c>
      <c r="P11" s="3">
        <v>23.5</v>
      </c>
      <c r="Q11" s="3">
        <v>26.2</v>
      </c>
      <c r="R11" s="3">
        <v>17.3</v>
      </c>
      <c r="S11" s="3">
        <v>6.5</v>
      </c>
      <c r="T11" s="3">
        <v>5.3</v>
      </c>
      <c r="U11" s="4">
        <v>9.8000000000000007</v>
      </c>
      <c r="V11" s="2">
        <v>27</v>
      </c>
      <c r="W11" s="3">
        <v>23.2</v>
      </c>
      <c r="X11" s="3">
        <v>15</v>
      </c>
      <c r="Y11" s="3">
        <v>85.4</v>
      </c>
      <c r="Z11" s="3">
        <v>67.2</v>
      </c>
      <c r="AA11" s="3">
        <v>81.599999999999994</v>
      </c>
      <c r="AB11" s="3">
        <v>45.5</v>
      </c>
      <c r="AC11" s="4">
        <v>31</v>
      </c>
      <c r="AD11" s="65">
        <v>18.52969426004471</v>
      </c>
      <c r="AE11" s="66">
        <v>41.2039406875437</v>
      </c>
      <c r="AF11" s="67">
        <v>5.3998097486250956</v>
      </c>
      <c r="AG11" s="68"/>
      <c r="AH11" s="68">
        <v>1.7773381626841114</v>
      </c>
      <c r="AI11" s="68">
        <v>-0.54225699532738303</v>
      </c>
      <c r="AK11" s="74" t="s">
        <v>61</v>
      </c>
      <c r="AL11" s="77">
        <v>0.6006793334350935</v>
      </c>
      <c r="AM11" s="77">
        <v>0.34793886050844552</v>
      </c>
      <c r="AN11" s="77">
        <v>0.3373738559084784</v>
      </c>
      <c r="AO11" s="77">
        <v>0.20885313254707896</v>
      </c>
      <c r="AP11" s="77">
        <v>0.40769900735233877</v>
      </c>
      <c r="AQ11" s="77">
        <v>0.33821658570036095</v>
      </c>
      <c r="AR11" s="77">
        <v>1.1945231119910034E-2</v>
      </c>
      <c r="AS11" s="77">
        <v>0.7013689110336927</v>
      </c>
      <c r="AT11" s="77">
        <v>1</v>
      </c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</row>
    <row r="12" spans="1:69" x14ac:dyDescent="0.25">
      <c r="A12" s="2">
        <v>5.5</v>
      </c>
      <c r="B12" s="3">
        <v>3.5</v>
      </c>
      <c r="C12" s="3">
        <v>8</v>
      </c>
      <c r="D12" s="3">
        <v>5.25</v>
      </c>
      <c r="E12" s="3">
        <v>7.75</v>
      </c>
      <c r="F12" s="3">
        <v>10.25</v>
      </c>
      <c r="G12" s="4">
        <v>9.5</v>
      </c>
      <c r="H12" s="2">
        <v>33.200000000000003</v>
      </c>
      <c r="I12" s="3">
        <v>25.4</v>
      </c>
      <c r="J12" s="3">
        <v>19.600000000000001</v>
      </c>
      <c r="K12" s="3">
        <v>44.9</v>
      </c>
      <c r="L12" s="3">
        <v>47.3</v>
      </c>
      <c r="M12" s="3">
        <v>40.799999999999997</v>
      </c>
      <c r="N12" s="4">
        <v>26.5</v>
      </c>
      <c r="O12" s="2">
        <v>35.5</v>
      </c>
      <c r="P12" s="3">
        <v>24.8</v>
      </c>
      <c r="Q12" s="3">
        <v>25.5</v>
      </c>
      <c r="R12" s="3">
        <v>19.600000000000001</v>
      </c>
      <c r="S12" s="3">
        <v>6.4</v>
      </c>
      <c r="T12" s="3">
        <v>5.4</v>
      </c>
      <c r="U12" s="4">
        <v>9.3000000000000007</v>
      </c>
      <c r="V12" s="2">
        <v>27.1</v>
      </c>
      <c r="W12" s="3">
        <v>24.2</v>
      </c>
      <c r="X12" s="3">
        <v>16.2</v>
      </c>
      <c r="Y12" s="3">
        <v>85</v>
      </c>
      <c r="Z12" s="3">
        <v>74.2</v>
      </c>
      <c r="AA12" s="3">
        <v>84.6</v>
      </c>
      <c r="AB12" s="3">
        <v>50.3</v>
      </c>
      <c r="AC12" s="4">
        <v>33.200000000000003</v>
      </c>
      <c r="AD12" s="11">
        <v>20.114091398431313</v>
      </c>
      <c r="AE12" s="12">
        <v>44.002944881406677</v>
      </c>
      <c r="AF12" s="13">
        <v>7.337256661176923</v>
      </c>
      <c r="AH12">
        <v>2.1551446318364191</v>
      </c>
      <c r="AI12">
        <v>0.23499310656556147</v>
      </c>
      <c r="AK12" s="74" t="s">
        <v>62</v>
      </c>
      <c r="AL12" s="77">
        <v>0.29757270377092876</v>
      </c>
      <c r="AM12" s="77">
        <v>0.15864774058508896</v>
      </c>
      <c r="AN12" s="77">
        <v>0.19071019829627725</v>
      </c>
      <c r="AO12" s="77">
        <v>5.4873040099601811E-2</v>
      </c>
      <c r="AP12" s="77">
        <v>0.16646252000045814</v>
      </c>
      <c r="AQ12" s="77">
        <v>0.2295571168430022</v>
      </c>
      <c r="AR12" s="77">
        <v>2.0102045682440561E-2</v>
      </c>
      <c r="AS12" s="77">
        <v>0.62582634606827003</v>
      </c>
      <c r="AT12" s="77">
        <v>0.76124397025773649</v>
      </c>
      <c r="AU12" s="77">
        <v>1</v>
      </c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</row>
    <row r="13" spans="1:69" x14ac:dyDescent="0.25">
      <c r="A13" s="2">
        <v>8</v>
      </c>
      <c r="B13" s="3">
        <v>4</v>
      </c>
      <c r="C13" s="3">
        <v>11.5</v>
      </c>
      <c r="D13" s="3">
        <v>6</v>
      </c>
      <c r="E13" s="3">
        <v>11.5</v>
      </c>
      <c r="F13" s="3">
        <v>14</v>
      </c>
      <c r="G13" s="4">
        <v>12.5</v>
      </c>
      <c r="H13" s="2">
        <v>32.200000000000003</v>
      </c>
      <c r="I13" s="3">
        <v>24.7</v>
      </c>
      <c r="J13" s="3">
        <v>18.5</v>
      </c>
      <c r="K13" s="3">
        <v>40</v>
      </c>
      <c r="L13" s="3">
        <v>45.6</v>
      </c>
      <c r="M13" s="3">
        <v>36.5</v>
      </c>
      <c r="N13" s="4">
        <v>26</v>
      </c>
      <c r="O13" s="2">
        <v>37.700000000000003</v>
      </c>
      <c r="P13" s="3">
        <v>27.3</v>
      </c>
      <c r="Q13" s="3">
        <v>26.7</v>
      </c>
      <c r="R13" s="3">
        <v>16.600000000000001</v>
      </c>
      <c r="S13" s="3">
        <v>7</v>
      </c>
      <c r="T13" s="3">
        <v>5.4</v>
      </c>
      <c r="U13" s="4">
        <v>9.6999999999999993</v>
      </c>
      <c r="V13" s="2">
        <v>28.3</v>
      </c>
      <c r="W13" s="3">
        <v>25.9</v>
      </c>
      <c r="X13" s="3">
        <v>16.5</v>
      </c>
      <c r="Y13" s="3">
        <v>86</v>
      </c>
      <c r="Z13" s="3">
        <v>71.7</v>
      </c>
      <c r="AA13" s="3">
        <v>86.1</v>
      </c>
      <c r="AB13" s="3">
        <v>48.6</v>
      </c>
      <c r="AC13" s="4">
        <v>33.5</v>
      </c>
      <c r="AD13" s="11">
        <v>20.103670319910425</v>
      </c>
      <c r="AE13" s="12">
        <v>46.498149269347778</v>
      </c>
      <c r="AF13" s="13">
        <v>11.513827487648072</v>
      </c>
      <c r="AH13">
        <v>-0.37170772580876754</v>
      </c>
      <c r="AI13">
        <v>9.8857762092442319E-2</v>
      </c>
      <c r="AK13" s="74" t="s">
        <v>63</v>
      </c>
      <c r="AL13" s="77">
        <v>-1.1839696400303242E-2</v>
      </c>
      <c r="AM13" s="77">
        <v>-2.3637275692754822E-3</v>
      </c>
      <c r="AN13" s="77">
        <v>-5.0789024830308678E-2</v>
      </c>
      <c r="AO13" s="77">
        <v>-0.30728408526142598</v>
      </c>
      <c r="AP13" s="77">
        <v>-9.1575187929690174E-2</v>
      </c>
      <c r="AQ13" s="77">
        <v>1.0063292706706499E-2</v>
      </c>
      <c r="AR13" s="77">
        <v>-0.21165713596025493</v>
      </c>
      <c r="AS13" s="77">
        <v>0.67141350705178393</v>
      </c>
      <c r="AT13" s="77">
        <v>0.49018369616320301</v>
      </c>
      <c r="AU13" s="77">
        <v>0.48505078686906428</v>
      </c>
      <c r="AV13" s="77">
        <v>1</v>
      </c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</row>
    <row r="14" spans="1:69" x14ac:dyDescent="0.25">
      <c r="A14" s="2">
        <v>5.5</v>
      </c>
      <c r="B14" s="3">
        <v>4</v>
      </c>
      <c r="C14" s="3">
        <v>7</v>
      </c>
      <c r="D14" s="3">
        <v>5</v>
      </c>
      <c r="E14" s="3">
        <v>5</v>
      </c>
      <c r="F14" s="3">
        <v>13.5</v>
      </c>
      <c r="G14" s="4">
        <v>10.5</v>
      </c>
      <c r="H14" s="2">
        <v>30.6</v>
      </c>
      <c r="I14" s="3">
        <v>23.3</v>
      </c>
      <c r="J14" s="3">
        <v>17.8</v>
      </c>
      <c r="K14" s="3">
        <v>41.8</v>
      </c>
      <c r="L14" s="3">
        <v>45.2</v>
      </c>
      <c r="M14" s="3">
        <v>37.5</v>
      </c>
      <c r="N14" s="4">
        <v>24.4</v>
      </c>
      <c r="O14" s="2">
        <v>35.4</v>
      </c>
      <c r="P14" s="3">
        <v>24.7</v>
      </c>
      <c r="Q14" s="3">
        <v>22.4</v>
      </c>
      <c r="R14" s="3">
        <v>18.399999999999999</v>
      </c>
      <c r="S14" s="3">
        <v>6.3</v>
      </c>
      <c r="T14" s="3">
        <v>5</v>
      </c>
      <c r="U14" s="4">
        <v>9.1999999999999993</v>
      </c>
      <c r="V14" s="2">
        <v>24.4</v>
      </c>
      <c r="W14" s="3">
        <v>22.6</v>
      </c>
      <c r="X14" s="3">
        <v>15.3</v>
      </c>
      <c r="Y14" s="3">
        <v>81.8</v>
      </c>
      <c r="Z14" s="3">
        <v>65.8</v>
      </c>
      <c r="AA14" s="3">
        <v>83.3</v>
      </c>
      <c r="AB14" s="3">
        <v>46.8</v>
      </c>
      <c r="AC14" s="4">
        <v>31.5</v>
      </c>
      <c r="AD14" s="11">
        <v>17.792934994154013</v>
      </c>
      <c r="AE14" s="12">
        <v>36.983299276266436</v>
      </c>
      <c r="AF14" s="13">
        <v>7.3381692759645816</v>
      </c>
      <c r="AH14">
        <v>4.0581796461267006</v>
      </c>
      <c r="AI14">
        <v>0.48393114663294973</v>
      </c>
      <c r="AK14" s="74" t="s">
        <v>64</v>
      </c>
      <c r="AL14" s="77">
        <v>0.32416965395731212</v>
      </c>
      <c r="AM14" s="77">
        <v>0.21511184919670165</v>
      </c>
      <c r="AN14" s="77">
        <v>0.16717876406039572</v>
      </c>
      <c r="AO14" s="77">
        <v>2.65995496400259E-2</v>
      </c>
      <c r="AP14" s="77">
        <v>0.19142372172373823</v>
      </c>
      <c r="AQ14" s="77">
        <v>0.22825530688651732</v>
      </c>
      <c r="AR14" s="77">
        <v>1.0068854084193739E-2</v>
      </c>
      <c r="AS14" s="77">
        <v>0.59553625927747755</v>
      </c>
      <c r="AT14" s="77">
        <v>0.7361099886142356</v>
      </c>
      <c r="AU14" s="77">
        <v>0.7158351930055411</v>
      </c>
      <c r="AV14" s="77">
        <v>0.16779714754129266</v>
      </c>
      <c r="AW14" s="77">
        <v>1</v>
      </c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</row>
    <row r="15" spans="1:69" x14ac:dyDescent="0.25">
      <c r="A15" s="2">
        <v>7</v>
      </c>
      <c r="B15" s="3">
        <v>4.25</v>
      </c>
      <c r="C15" s="3">
        <v>9</v>
      </c>
      <c r="D15" s="3">
        <v>6.5</v>
      </c>
      <c r="E15" s="3">
        <v>10.75</v>
      </c>
      <c r="F15" s="3">
        <v>8.75</v>
      </c>
      <c r="G15" s="4">
        <v>7.75</v>
      </c>
      <c r="H15" s="2">
        <v>32.700000000000003</v>
      </c>
      <c r="I15" s="3">
        <v>27.4</v>
      </c>
      <c r="J15" s="3">
        <v>19</v>
      </c>
      <c r="K15" s="3">
        <v>43.4</v>
      </c>
      <c r="L15" s="3">
        <v>49.1</v>
      </c>
      <c r="M15" s="3">
        <v>40.4</v>
      </c>
      <c r="N15" s="4">
        <v>26</v>
      </c>
      <c r="O15" s="2">
        <v>38.799999999999997</v>
      </c>
      <c r="P15" s="3">
        <v>24.1</v>
      </c>
      <c r="Q15" s="3">
        <v>29.8</v>
      </c>
      <c r="R15" s="3">
        <v>17.2</v>
      </c>
      <c r="S15" s="3">
        <v>6.9</v>
      </c>
      <c r="T15" s="3">
        <v>5.2</v>
      </c>
      <c r="U15" s="4">
        <v>9.4</v>
      </c>
      <c r="V15" s="2">
        <v>27.8</v>
      </c>
      <c r="W15" s="3">
        <v>23.8</v>
      </c>
      <c r="X15" s="3">
        <v>15.4</v>
      </c>
      <c r="Y15" s="3">
        <v>86.2</v>
      </c>
      <c r="Z15" s="3">
        <v>71.5</v>
      </c>
      <c r="AA15" s="3">
        <v>83.9</v>
      </c>
      <c r="AB15" s="3">
        <v>49</v>
      </c>
      <c r="AC15" s="4">
        <v>31.4</v>
      </c>
      <c r="AD15" s="11">
        <v>19.687189391789104</v>
      </c>
      <c r="AE15" s="12">
        <v>51.487878695412796</v>
      </c>
      <c r="AF15" s="13">
        <v>8.2557038424228679</v>
      </c>
      <c r="AH15">
        <v>-0.78365868988094922</v>
      </c>
      <c r="AI15">
        <v>-0.13474393032437215</v>
      </c>
      <c r="AK15" s="74" t="s">
        <v>65</v>
      </c>
      <c r="AL15" s="77">
        <v>0.29455600752689243</v>
      </c>
      <c r="AM15" s="77">
        <v>0.21918516882870312</v>
      </c>
      <c r="AN15" s="77">
        <v>0.19213895594374944</v>
      </c>
      <c r="AO15" s="77">
        <v>-7.2706519076020534E-2</v>
      </c>
      <c r="AP15" s="77">
        <v>0.18123394720324201</v>
      </c>
      <c r="AQ15" s="77">
        <v>0.27876322940496751</v>
      </c>
      <c r="AR15" s="77">
        <v>-3.4520514704303742E-2</v>
      </c>
      <c r="AS15" s="77">
        <v>0.82706182819419261</v>
      </c>
      <c r="AT15" s="77">
        <v>0.8189730129083157</v>
      </c>
      <c r="AU15" s="77">
        <v>0.82820799977101078</v>
      </c>
      <c r="AV15" s="77">
        <v>0.64964035388343333</v>
      </c>
      <c r="AW15" s="77">
        <v>0.81486742162459225</v>
      </c>
      <c r="AX15" s="77">
        <v>1</v>
      </c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</row>
    <row r="16" spans="1:69" x14ac:dyDescent="0.25">
      <c r="A16" s="2">
        <v>7.35</v>
      </c>
      <c r="B16" s="3">
        <v>3.35</v>
      </c>
      <c r="C16" s="3">
        <v>8.3000000000000007</v>
      </c>
      <c r="D16" s="3">
        <v>4.9000000000000004</v>
      </c>
      <c r="E16" s="3">
        <v>8.3000000000000007</v>
      </c>
      <c r="F16" s="3">
        <v>8.9</v>
      </c>
      <c r="G16" s="4">
        <v>6.2</v>
      </c>
      <c r="H16" s="2">
        <v>32.9</v>
      </c>
      <c r="I16" s="3">
        <v>25.3</v>
      </c>
      <c r="J16" s="3">
        <v>18.899999999999999</v>
      </c>
      <c r="K16" s="3">
        <v>48.5</v>
      </c>
      <c r="L16" s="3">
        <v>43.8</v>
      </c>
      <c r="M16" s="3">
        <v>38.799999999999997</v>
      </c>
      <c r="N16" s="4">
        <v>27</v>
      </c>
      <c r="O16" s="2">
        <v>40.5</v>
      </c>
      <c r="P16" s="3">
        <v>23.6</v>
      </c>
      <c r="Q16" s="3">
        <v>26.5</v>
      </c>
      <c r="R16" s="3">
        <v>20.8</v>
      </c>
      <c r="S16" s="3">
        <v>7</v>
      </c>
      <c r="T16" s="3">
        <v>5.4</v>
      </c>
      <c r="U16" s="4">
        <v>9.6999999999999993</v>
      </c>
      <c r="V16" s="2">
        <v>30.5</v>
      </c>
      <c r="W16" s="3">
        <v>26.3</v>
      </c>
      <c r="X16" s="3">
        <v>16</v>
      </c>
      <c r="Y16" s="3">
        <v>89.6</v>
      </c>
      <c r="Z16" s="3">
        <v>70.3</v>
      </c>
      <c r="AA16" s="3">
        <v>84.2</v>
      </c>
      <c r="AB16" s="3">
        <v>49.7</v>
      </c>
      <c r="AC16" s="4">
        <v>34.700000000000003</v>
      </c>
      <c r="AD16" s="11">
        <v>20.501825158450998</v>
      </c>
      <c r="AE16" s="12">
        <v>60.120443137978931</v>
      </c>
      <c r="AF16" s="13">
        <v>6.3434568719120179</v>
      </c>
      <c r="AH16">
        <v>-1.7496561417773664</v>
      </c>
      <c r="AI16">
        <v>-1.0973157706235972</v>
      </c>
      <c r="AK16" s="74" t="s">
        <v>66</v>
      </c>
      <c r="AL16" s="77">
        <v>0.32674144373163605</v>
      </c>
      <c r="AM16" s="77">
        <v>6.2259282878991754E-2</v>
      </c>
      <c r="AN16" s="77">
        <v>0.14786023514374028</v>
      </c>
      <c r="AO16" s="77">
        <v>-7.5049716894465074E-2</v>
      </c>
      <c r="AP16" s="77">
        <v>0.12962919485276106</v>
      </c>
      <c r="AQ16" s="77">
        <v>0.11684235359306544</v>
      </c>
      <c r="AR16" s="77">
        <v>-0.1424075075526301</v>
      </c>
      <c r="AS16" s="77">
        <v>0.62637828448869182</v>
      </c>
      <c r="AT16" s="77">
        <v>0.77360622552773239</v>
      </c>
      <c r="AU16" s="77">
        <v>0.76372443633224885</v>
      </c>
      <c r="AV16" s="77">
        <v>0.68575558220224686</v>
      </c>
      <c r="AW16" s="77">
        <v>0.54669248557166461</v>
      </c>
      <c r="AX16" s="77">
        <v>0.76499564746117144</v>
      </c>
      <c r="AY16" s="77">
        <v>1</v>
      </c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</row>
    <row r="17" spans="1:70" x14ac:dyDescent="0.25">
      <c r="A17" s="2">
        <v>8.4</v>
      </c>
      <c r="B17" s="3">
        <v>4.3</v>
      </c>
      <c r="C17" s="3">
        <v>9.1</v>
      </c>
      <c r="D17" s="3">
        <v>6.3</v>
      </c>
      <c r="E17" s="3">
        <v>12.1</v>
      </c>
      <c r="F17" s="3">
        <v>13</v>
      </c>
      <c r="G17" s="4">
        <v>11.1</v>
      </c>
      <c r="H17" s="2">
        <v>33</v>
      </c>
      <c r="I17" s="3">
        <v>27.4</v>
      </c>
      <c r="J17" s="3">
        <v>19.399999999999999</v>
      </c>
      <c r="K17" s="3">
        <v>40.4</v>
      </c>
      <c r="L17" s="3">
        <v>47</v>
      </c>
      <c r="M17" s="3">
        <v>38.6</v>
      </c>
      <c r="N17" s="4">
        <v>26.3</v>
      </c>
      <c r="O17" s="2">
        <v>40</v>
      </c>
      <c r="P17" s="3">
        <v>23</v>
      </c>
      <c r="Q17" s="3">
        <v>28.2</v>
      </c>
      <c r="R17" s="3">
        <v>20.9</v>
      </c>
      <c r="S17" s="3">
        <v>7.2</v>
      </c>
      <c r="T17" s="3">
        <v>6</v>
      </c>
      <c r="U17" s="4">
        <v>10.199999999999999</v>
      </c>
      <c r="V17" s="2">
        <v>33.6</v>
      </c>
      <c r="W17" s="3">
        <v>28</v>
      </c>
      <c r="X17" s="3">
        <v>17.5</v>
      </c>
      <c r="Y17" s="3">
        <v>97.8</v>
      </c>
      <c r="Z17" s="3">
        <v>75.3</v>
      </c>
      <c r="AA17" s="3">
        <v>93.5</v>
      </c>
      <c r="AB17" s="3">
        <v>58</v>
      </c>
      <c r="AC17" s="4">
        <v>37</v>
      </c>
      <c r="AD17" s="11">
        <v>24.743647563361058</v>
      </c>
      <c r="AE17" s="12">
        <v>72.912123534575883</v>
      </c>
      <c r="AF17" s="13">
        <v>11.141580785831337</v>
      </c>
      <c r="AH17">
        <v>-4.3871923195288955</v>
      </c>
      <c r="AI17">
        <v>-0.28151791575775881</v>
      </c>
      <c r="AK17" s="74" t="s">
        <v>67</v>
      </c>
      <c r="AL17" s="77">
        <v>0.42030028579616097</v>
      </c>
      <c r="AM17" s="77">
        <v>0.12651282799452174</v>
      </c>
      <c r="AN17" s="77">
        <v>0.11009395106544818</v>
      </c>
      <c r="AO17" s="77">
        <v>7.0681070456311501E-2</v>
      </c>
      <c r="AP17" s="77">
        <v>0.18505636192521152</v>
      </c>
      <c r="AQ17" s="77">
        <v>0.20792218356330044</v>
      </c>
      <c r="AR17" s="77">
        <v>-0.10755863190039844</v>
      </c>
      <c r="AS17" s="77">
        <v>0.64619498928496777</v>
      </c>
      <c r="AT17" s="77">
        <v>0.75632173532662672</v>
      </c>
      <c r="AU17" s="77">
        <v>0.66481738860670758</v>
      </c>
      <c r="AV17" s="77">
        <v>0.38216358265960826</v>
      </c>
      <c r="AW17" s="77">
        <v>0.69852889069463364</v>
      </c>
      <c r="AX17" s="77">
        <v>0.69492702188182298</v>
      </c>
      <c r="AY17" s="77">
        <v>0.59401340087641163</v>
      </c>
      <c r="AZ17" s="77">
        <v>1</v>
      </c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</row>
    <row r="18" spans="1:70" x14ac:dyDescent="0.25">
      <c r="A18" s="2">
        <v>6.2</v>
      </c>
      <c r="B18" s="3">
        <v>3.25</v>
      </c>
      <c r="C18" s="3">
        <v>7</v>
      </c>
      <c r="D18" s="3">
        <v>5.5</v>
      </c>
      <c r="E18" s="3">
        <v>7.55</v>
      </c>
      <c r="F18" s="3">
        <v>7.5</v>
      </c>
      <c r="G18" s="4">
        <v>6.4</v>
      </c>
      <c r="H18" s="2">
        <v>33.5</v>
      </c>
      <c r="I18" s="3">
        <v>26.5</v>
      </c>
      <c r="J18" s="3">
        <v>18.899999999999999</v>
      </c>
      <c r="K18" s="3">
        <v>42.6</v>
      </c>
      <c r="L18" s="3">
        <v>47.7</v>
      </c>
      <c r="M18" s="3">
        <v>39</v>
      </c>
      <c r="N18" s="4">
        <v>25.4</v>
      </c>
      <c r="O18" s="2">
        <v>39.700000000000003</v>
      </c>
      <c r="P18" s="3">
        <v>25.3</v>
      </c>
      <c r="Q18" s="3">
        <v>25.4</v>
      </c>
      <c r="R18" s="3">
        <v>19.600000000000001</v>
      </c>
      <c r="S18" s="3">
        <v>7</v>
      </c>
      <c r="T18" s="3">
        <v>5.3</v>
      </c>
      <c r="U18" s="4">
        <v>9.5</v>
      </c>
      <c r="V18" s="2">
        <v>26.2</v>
      </c>
      <c r="W18" s="3">
        <v>23.8</v>
      </c>
      <c r="X18" s="3">
        <v>15.4</v>
      </c>
      <c r="Y18" s="3">
        <v>89.4</v>
      </c>
      <c r="Z18" s="3">
        <v>68.8</v>
      </c>
      <c r="AA18" s="3">
        <v>82.5</v>
      </c>
      <c r="AB18" s="3">
        <v>46.4</v>
      </c>
      <c r="AC18" s="4">
        <v>31.6</v>
      </c>
      <c r="AD18" s="11">
        <v>18.721517763656834</v>
      </c>
      <c r="AE18" s="12">
        <v>41.35952552189508</v>
      </c>
      <c r="AF18" s="13">
        <v>6.0177179377003185</v>
      </c>
      <c r="AH18">
        <v>0.77035653967882034</v>
      </c>
      <c r="AI18">
        <v>-0.46205726943425213</v>
      </c>
      <c r="AK18" s="74" t="s">
        <v>68</v>
      </c>
      <c r="AL18" s="77">
        <v>0.32228201156308706</v>
      </c>
      <c r="AM18" s="77">
        <v>0.32420788108511972</v>
      </c>
      <c r="AN18" s="77">
        <v>0.36229136816393098</v>
      </c>
      <c r="AO18" s="77">
        <v>-3.5516046461175788E-2</v>
      </c>
      <c r="AP18" s="77">
        <v>0.18350931306955201</v>
      </c>
      <c r="AQ18" s="77">
        <v>0.28607741299247819</v>
      </c>
      <c r="AR18" s="77">
        <v>7.5024825489354449E-2</v>
      </c>
      <c r="AS18" s="77">
        <v>0.64885354062778355</v>
      </c>
      <c r="AT18" s="77">
        <v>0.61384058214958237</v>
      </c>
      <c r="AU18" s="77">
        <v>0.45305621623413284</v>
      </c>
      <c r="AV18" s="77">
        <v>0.48281724225171418</v>
      </c>
      <c r="AW18" s="77">
        <v>0.48971206970362408</v>
      </c>
      <c r="AX18" s="77">
        <v>0.63294371866278554</v>
      </c>
      <c r="AY18" s="77">
        <v>0.50570112451699245</v>
      </c>
      <c r="AZ18" s="77">
        <v>0.53426466510361459</v>
      </c>
      <c r="BA18" s="77">
        <v>1</v>
      </c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</row>
    <row r="19" spans="1:70" x14ac:dyDescent="0.25">
      <c r="A19" s="2">
        <v>7</v>
      </c>
      <c r="B19" s="3">
        <v>4.0999999999999996</v>
      </c>
      <c r="C19" s="3">
        <v>8.1</v>
      </c>
      <c r="D19" s="3">
        <v>5.0999999999999996</v>
      </c>
      <c r="E19" s="3">
        <v>6</v>
      </c>
      <c r="F19" s="3">
        <v>10.9</v>
      </c>
      <c r="G19" s="4">
        <v>7</v>
      </c>
      <c r="H19" s="2">
        <v>33</v>
      </c>
      <c r="I19" s="3">
        <v>26.5</v>
      </c>
      <c r="J19" s="3">
        <v>19.5</v>
      </c>
      <c r="K19" s="3">
        <v>41</v>
      </c>
      <c r="L19" s="3">
        <v>50.2</v>
      </c>
      <c r="M19" s="3">
        <v>40.299999999999997</v>
      </c>
      <c r="N19" s="4">
        <v>26</v>
      </c>
      <c r="O19" s="2">
        <v>39.6</v>
      </c>
      <c r="P19" s="3">
        <v>26.3</v>
      </c>
      <c r="Q19" s="3">
        <v>28.4</v>
      </c>
      <c r="R19" s="3">
        <v>16.600000000000001</v>
      </c>
      <c r="S19" s="3">
        <v>6.5</v>
      </c>
      <c r="T19" s="3">
        <v>5.4</v>
      </c>
      <c r="U19" s="4">
        <v>9.4</v>
      </c>
      <c r="V19" s="2">
        <v>31.4</v>
      </c>
      <c r="W19" s="3">
        <v>26.5</v>
      </c>
      <c r="X19" s="3">
        <v>16.2</v>
      </c>
      <c r="Y19" s="3">
        <v>91.3</v>
      </c>
      <c r="Z19" s="3">
        <v>69.8</v>
      </c>
      <c r="AA19" s="3">
        <v>86</v>
      </c>
      <c r="AB19" s="3">
        <v>51.2</v>
      </c>
      <c r="AC19" s="4">
        <v>34.5</v>
      </c>
      <c r="AD19" s="11">
        <v>20.714347099186799</v>
      </c>
      <c r="AE19" s="12">
        <v>57.233130541256962</v>
      </c>
      <c r="AF19" s="13">
        <v>11.083333006223661</v>
      </c>
      <c r="AH19">
        <v>-2.4912336950379808</v>
      </c>
      <c r="AI19">
        <v>-0.54095795722170636</v>
      </c>
      <c r="AK19" s="74" t="s">
        <v>69</v>
      </c>
      <c r="AL19" s="77">
        <v>0.48872785851284845</v>
      </c>
      <c r="AM19" s="77">
        <v>0.31082699494342408</v>
      </c>
      <c r="AN19" s="77">
        <v>0.15932605002994085</v>
      </c>
      <c r="AO19" s="77">
        <v>0.22673317975820315</v>
      </c>
      <c r="AP19" s="77">
        <v>0.35612759334859356</v>
      </c>
      <c r="AQ19" s="77">
        <v>0.16672497374774087</v>
      </c>
      <c r="AR19" s="77">
        <v>5.0100653337641979E-2</v>
      </c>
      <c r="AS19" s="77">
        <v>0.47063178605218992</v>
      </c>
      <c r="AT19" s="77">
        <v>0.61635872602867769</v>
      </c>
      <c r="AU19" s="77">
        <v>0.55988594825819216</v>
      </c>
      <c r="AV19" s="77">
        <v>0.13546252513736279</v>
      </c>
      <c r="AW19" s="77">
        <v>0.65261398182880992</v>
      </c>
      <c r="AX19" s="77">
        <v>0.51197264469274517</v>
      </c>
      <c r="AY19" s="77">
        <v>0.44535806342935963</v>
      </c>
      <c r="AZ19" s="77">
        <v>0.70686316880943045</v>
      </c>
      <c r="BA19" s="77">
        <v>0.35010857443376203</v>
      </c>
      <c r="BB19" s="77">
        <v>1</v>
      </c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</row>
    <row r="20" spans="1:70" x14ac:dyDescent="0.25">
      <c r="A20" s="2">
        <v>12</v>
      </c>
      <c r="B20" s="3">
        <v>5</v>
      </c>
      <c r="C20" s="3">
        <v>17.5</v>
      </c>
      <c r="D20" s="3">
        <v>10.5</v>
      </c>
      <c r="E20" s="3">
        <v>16.5</v>
      </c>
      <c r="F20" s="3">
        <v>14</v>
      </c>
      <c r="G20" s="4">
        <v>9</v>
      </c>
      <c r="H20" s="2">
        <v>35.299999999999997</v>
      </c>
      <c r="I20" s="3">
        <v>35.4</v>
      </c>
      <c r="J20" s="3">
        <v>22</v>
      </c>
      <c r="K20" s="3">
        <v>46.4</v>
      </c>
      <c r="L20" s="3">
        <v>52.8</v>
      </c>
      <c r="M20" s="3">
        <v>45</v>
      </c>
      <c r="N20" s="4">
        <v>30.4</v>
      </c>
      <c r="O20" s="2">
        <v>43.8</v>
      </c>
      <c r="P20" s="3">
        <v>30.5</v>
      </c>
      <c r="Q20" s="3">
        <v>28.9</v>
      </c>
      <c r="R20" s="3">
        <v>19.600000000000001</v>
      </c>
      <c r="S20" s="3">
        <v>7</v>
      </c>
      <c r="T20" s="3">
        <v>5.7</v>
      </c>
      <c r="U20" s="4">
        <v>11.2</v>
      </c>
      <c r="V20" s="2">
        <v>36.4</v>
      </c>
      <c r="W20" s="3">
        <v>28.6</v>
      </c>
      <c r="X20" s="3">
        <v>17</v>
      </c>
      <c r="Y20" s="3">
        <v>108.3</v>
      </c>
      <c r="Z20" s="3">
        <v>86.7</v>
      </c>
      <c r="AA20" s="3">
        <v>104.1</v>
      </c>
      <c r="AB20" s="3">
        <v>62.3</v>
      </c>
      <c r="AC20" s="4">
        <v>37.200000000000003</v>
      </c>
      <c r="AD20" s="11">
        <v>26.005089688040133</v>
      </c>
      <c r="AE20" s="12">
        <v>64.904015140784182</v>
      </c>
      <c r="AF20" s="13">
        <v>20.708611847208161</v>
      </c>
      <c r="AH20" s="60">
        <v>-8.0955054005302731</v>
      </c>
      <c r="AI20" s="60">
        <v>1.3973647055214458</v>
      </c>
      <c r="AK20" s="74" t="s">
        <v>70</v>
      </c>
      <c r="AL20" s="77">
        <v>0.13028359650222679</v>
      </c>
      <c r="AM20" s="77">
        <v>0.28294233942331121</v>
      </c>
      <c r="AN20" s="77">
        <v>0.12061847327030439</v>
      </c>
      <c r="AO20" s="77">
        <v>1.2532474357918634E-2</v>
      </c>
      <c r="AP20" s="77">
        <v>0.10631634567046838</v>
      </c>
      <c r="AQ20" s="77">
        <v>4.6842240312283574E-2</v>
      </c>
      <c r="AR20" s="77">
        <v>0.17396189794446476</v>
      </c>
      <c r="AS20" s="77">
        <v>0.49182623651220309</v>
      </c>
      <c r="AT20" s="77">
        <v>0.36000021030450335</v>
      </c>
      <c r="AU20" s="77">
        <v>0.53826190575867638</v>
      </c>
      <c r="AV20" s="77">
        <v>0.39440243798424102</v>
      </c>
      <c r="AW20" s="77">
        <v>0.29593705056783293</v>
      </c>
      <c r="AX20" s="77">
        <v>0.43095530549137873</v>
      </c>
      <c r="AY20" s="77">
        <v>0.33351767510194036</v>
      </c>
      <c r="AZ20" s="77">
        <v>0.45002478351105935</v>
      </c>
      <c r="BA20" s="77">
        <v>0.30712411903549452</v>
      </c>
      <c r="BB20" s="77">
        <v>0.34973278072648911</v>
      </c>
      <c r="BC20" s="77">
        <v>1</v>
      </c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</row>
    <row r="21" spans="1:70" x14ac:dyDescent="0.25">
      <c r="A21" s="2">
        <v>6</v>
      </c>
      <c r="B21" s="3">
        <v>4</v>
      </c>
      <c r="C21" s="3">
        <v>7</v>
      </c>
      <c r="D21" s="3">
        <v>5</v>
      </c>
      <c r="E21" s="3">
        <v>7.5</v>
      </c>
      <c r="F21" s="3">
        <v>7.5</v>
      </c>
      <c r="G21" s="4">
        <v>5</v>
      </c>
      <c r="H21" s="2">
        <v>33.799999999999997</v>
      </c>
      <c r="I21" s="3">
        <v>26</v>
      </c>
      <c r="J21" s="3">
        <v>19.3</v>
      </c>
      <c r="K21" s="3">
        <v>42.3</v>
      </c>
      <c r="L21" s="3">
        <v>48.3</v>
      </c>
      <c r="M21" s="3">
        <v>39.799999999999997</v>
      </c>
      <c r="N21" s="4">
        <v>25.8</v>
      </c>
      <c r="O21" s="2">
        <v>40.4</v>
      </c>
      <c r="P21" s="3">
        <v>26.5</v>
      </c>
      <c r="Q21" s="3">
        <v>26.3</v>
      </c>
      <c r="R21" s="3">
        <v>19.7</v>
      </c>
      <c r="S21" s="3">
        <v>7</v>
      </c>
      <c r="T21" s="3">
        <v>5.5</v>
      </c>
      <c r="U21" s="4">
        <v>9.6999999999999993</v>
      </c>
      <c r="V21" s="2">
        <v>31.8</v>
      </c>
      <c r="W21" s="3">
        <v>25</v>
      </c>
      <c r="X21" s="3">
        <v>15.7</v>
      </c>
      <c r="Y21" s="3">
        <v>93.3</v>
      </c>
      <c r="Z21" s="3">
        <v>75.5</v>
      </c>
      <c r="AA21" s="3">
        <v>88</v>
      </c>
      <c r="AB21" s="3">
        <v>52.4</v>
      </c>
      <c r="AC21" s="4">
        <v>34.799999999999997</v>
      </c>
      <c r="AD21" s="11">
        <v>21.304003170828381</v>
      </c>
      <c r="AE21" s="12">
        <v>60.308348220673302</v>
      </c>
      <c r="AF21" s="13">
        <v>7.0786504591506443</v>
      </c>
      <c r="AH21">
        <v>-1.5218722155730857</v>
      </c>
      <c r="AI21">
        <v>-0.31218676205711171</v>
      </c>
      <c r="AK21" s="74" t="s">
        <v>71</v>
      </c>
      <c r="AL21" s="77">
        <v>0.30081120674751116</v>
      </c>
      <c r="AM21" s="77">
        <v>0.21752094961544585</v>
      </c>
      <c r="AN21" s="77">
        <v>4.2912739024224905E-2</v>
      </c>
      <c r="AO21" s="77">
        <v>-1.8180746769857183E-2</v>
      </c>
      <c r="AP21" s="77">
        <v>0.27121274781728477</v>
      </c>
      <c r="AQ21" s="77">
        <v>0.20761773321623497</v>
      </c>
      <c r="AR21" s="77">
        <v>0.16189870665420919</v>
      </c>
      <c r="AS21" s="77">
        <v>0.68988194058133456</v>
      </c>
      <c r="AT21" s="77">
        <v>0.51031264871849469</v>
      </c>
      <c r="AU21" s="77">
        <v>0.4931403623726382</v>
      </c>
      <c r="AV21" s="77">
        <v>0.46660053266212548</v>
      </c>
      <c r="AW21" s="77">
        <v>0.3810398164526031</v>
      </c>
      <c r="AX21" s="77">
        <v>0.50521628958312803</v>
      </c>
      <c r="AY21" s="77">
        <v>0.39014435808063203</v>
      </c>
      <c r="AZ21" s="77">
        <v>0.66999268769032871</v>
      </c>
      <c r="BA21" s="77">
        <v>0.42400791436388707</v>
      </c>
      <c r="BB21" s="77">
        <v>0.5262183928163392</v>
      </c>
      <c r="BC21" s="77">
        <v>0.56017833026873354</v>
      </c>
      <c r="BD21" s="77">
        <v>1</v>
      </c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</row>
    <row r="22" spans="1:70" x14ac:dyDescent="0.25">
      <c r="A22" s="2">
        <v>5.75</v>
      </c>
      <c r="B22" s="3">
        <v>3</v>
      </c>
      <c r="C22" s="3">
        <v>6.75</v>
      </c>
      <c r="D22" s="3">
        <v>5</v>
      </c>
      <c r="E22" s="3">
        <v>6.5</v>
      </c>
      <c r="F22" s="3">
        <v>8.75</v>
      </c>
      <c r="G22" s="4">
        <v>5.25</v>
      </c>
      <c r="H22" s="2">
        <v>30.4</v>
      </c>
      <c r="I22" s="3">
        <v>25.4</v>
      </c>
      <c r="J22" s="3">
        <v>18.399999999999999</v>
      </c>
      <c r="K22" s="3">
        <v>43</v>
      </c>
      <c r="L22" s="3">
        <v>42.4</v>
      </c>
      <c r="M22" s="3">
        <v>36.299999999999997</v>
      </c>
      <c r="N22" s="4">
        <v>26.3</v>
      </c>
      <c r="O22" s="2">
        <v>37.4</v>
      </c>
      <c r="P22" s="3">
        <v>24.1</v>
      </c>
      <c r="Q22" s="3">
        <v>24</v>
      </c>
      <c r="R22" s="3">
        <v>16</v>
      </c>
      <c r="S22" s="3">
        <v>6.5</v>
      </c>
      <c r="T22" s="3">
        <v>5.2</v>
      </c>
      <c r="U22" s="4">
        <v>9.1999999999999993</v>
      </c>
      <c r="V22" s="2">
        <v>25.3</v>
      </c>
      <c r="W22" s="3">
        <v>21.7</v>
      </c>
      <c r="X22" s="3">
        <v>15.1</v>
      </c>
      <c r="Y22" s="3">
        <v>77.3</v>
      </c>
      <c r="Z22" s="3">
        <v>66</v>
      </c>
      <c r="AA22" s="3">
        <v>82.2</v>
      </c>
      <c r="AB22" s="3">
        <v>45.3</v>
      </c>
      <c r="AC22" s="4">
        <v>31</v>
      </c>
      <c r="AD22" s="61">
        <v>18.048835942355929</v>
      </c>
      <c r="AE22" s="62">
        <v>36.884684132482498</v>
      </c>
      <c r="AF22" s="63">
        <v>5.5786504591506372</v>
      </c>
      <c r="AG22" s="64"/>
      <c r="AH22" s="64">
        <v>3.503890671189406</v>
      </c>
      <c r="AI22" s="64">
        <v>0.17676348291599311</v>
      </c>
      <c r="AK22" s="74" t="s">
        <v>72</v>
      </c>
      <c r="AL22" s="77">
        <v>1.9409798941439824E-3</v>
      </c>
      <c r="AM22" s="77">
        <v>-9.4177906592128754E-2</v>
      </c>
      <c r="AN22" s="77">
        <v>-0.1547862605031752</v>
      </c>
      <c r="AO22" s="77">
        <v>-0.16553934527988509</v>
      </c>
      <c r="AP22" s="77">
        <v>-8.0095560987911471E-2</v>
      </c>
      <c r="AQ22" s="77">
        <v>0.20142769167089414</v>
      </c>
      <c r="AR22" s="77">
        <v>0.13480090452470367</v>
      </c>
      <c r="AS22" s="77">
        <v>0.60155845507814709</v>
      </c>
      <c r="AT22" s="77">
        <v>0.44450535954579218</v>
      </c>
      <c r="AU22" s="77">
        <v>0.65951772204467496</v>
      </c>
      <c r="AV22" s="77">
        <v>0.36040295216179719</v>
      </c>
      <c r="AW22" s="77">
        <v>0.41855612543935744</v>
      </c>
      <c r="AX22" s="77">
        <v>0.5229377577590435</v>
      </c>
      <c r="AY22" s="77">
        <v>0.46922711033368952</v>
      </c>
      <c r="AZ22" s="77">
        <v>0.61230451658640284</v>
      </c>
      <c r="BA22" s="77">
        <v>0.43095443617193008</v>
      </c>
      <c r="BB22" s="77">
        <v>0.4640528345069127</v>
      </c>
      <c r="BC22" s="77">
        <v>0.53428587440470998</v>
      </c>
      <c r="BD22" s="77">
        <v>0.5645720458104494</v>
      </c>
      <c r="BE22" s="77">
        <v>1</v>
      </c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</row>
    <row r="23" spans="1:70" x14ac:dyDescent="0.25">
      <c r="A23" s="2">
        <v>6</v>
      </c>
      <c r="B23" s="3">
        <v>3</v>
      </c>
      <c r="C23" s="3">
        <v>8</v>
      </c>
      <c r="D23" s="3">
        <v>5</v>
      </c>
      <c r="E23" s="3">
        <v>7.5</v>
      </c>
      <c r="F23" s="3">
        <v>11.5</v>
      </c>
      <c r="G23" s="4">
        <v>8</v>
      </c>
      <c r="H23" s="2">
        <v>33.299999999999997</v>
      </c>
      <c r="I23" s="3">
        <v>25.6</v>
      </c>
      <c r="J23" s="3">
        <v>18.899999999999999</v>
      </c>
      <c r="K23" s="3">
        <v>42</v>
      </c>
      <c r="L23" s="3">
        <v>45.9</v>
      </c>
      <c r="M23" s="3">
        <v>38.200000000000003</v>
      </c>
      <c r="N23" s="4">
        <v>26.8</v>
      </c>
      <c r="O23" s="2">
        <v>35.799999999999997</v>
      </c>
      <c r="P23" s="3">
        <v>22.6</v>
      </c>
      <c r="Q23" s="3">
        <v>23.6</v>
      </c>
      <c r="R23" s="3">
        <v>16.7</v>
      </c>
      <c r="S23" s="3">
        <v>6.4</v>
      </c>
      <c r="T23" s="3">
        <v>5.6</v>
      </c>
      <c r="U23" s="4">
        <v>9.1999999999999993</v>
      </c>
      <c r="V23" s="2">
        <v>24.2</v>
      </c>
      <c r="W23" s="3">
        <v>21.2</v>
      </c>
      <c r="X23" s="3">
        <v>15.6</v>
      </c>
      <c r="Y23" s="3">
        <v>78.5</v>
      </c>
      <c r="Z23" s="3">
        <v>60.5</v>
      </c>
      <c r="AA23" s="3">
        <v>77</v>
      </c>
      <c r="AB23" s="3">
        <v>42.3</v>
      </c>
      <c r="AC23" s="4">
        <v>29.1</v>
      </c>
      <c r="AD23" s="11">
        <v>16.159149669635163</v>
      </c>
      <c r="AE23" s="12">
        <v>32.335791800740267</v>
      </c>
      <c r="AF23" s="13">
        <v>6.8831692759645833</v>
      </c>
      <c r="AH23">
        <v>3.7916920823768456</v>
      </c>
      <c r="AI23">
        <v>-0.33007114889570904</v>
      </c>
      <c r="AK23" s="74" t="s">
        <v>73</v>
      </c>
      <c r="AL23" s="77">
        <v>0.40906329858889301</v>
      </c>
      <c r="AM23" s="77">
        <v>0.16423593031371739</v>
      </c>
      <c r="AN23" s="77">
        <v>2.3518548092861181E-2</v>
      </c>
      <c r="AO23" s="77">
        <v>0.25700129011175865</v>
      </c>
      <c r="AP23" s="77">
        <v>0.2348789443095772</v>
      </c>
      <c r="AQ23" s="77">
        <v>0.15911362350179725</v>
      </c>
      <c r="AR23" s="77">
        <v>8.8407122094655469E-2</v>
      </c>
      <c r="AS23" s="77">
        <v>0.35213424681385053</v>
      </c>
      <c r="AT23" s="77">
        <v>0.59361552903310988</v>
      </c>
      <c r="AU23" s="77">
        <v>0.56651522812110044</v>
      </c>
      <c r="AV23" s="77">
        <v>0.15958278884289728</v>
      </c>
      <c r="AW23" s="77">
        <v>0.40867571138337727</v>
      </c>
      <c r="AX23" s="77">
        <v>0.34244835342219165</v>
      </c>
      <c r="AY23" s="77">
        <v>0.46115264771458991</v>
      </c>
      <c r="AZ23" s="77">
        <v>0.56760896119212734</v>
      </c>
      <c r="BA23" s="77">
        <v>0.30002014832814522</v>
      </c>
      <c r="BB23" s="77">
        <v>0.58484895864566078</v>
      </c>
      <c r="BC23" s="77">
        <v>0.4220796086634962</v>
      </c>
      <c r="BD23" s="77">
        <v>0.41284506100281076</v>
      </c>
      <c r="BE23" s="77">
        <v>0.60125985545647231</v>
      </c>
      <c r="BF23" s="77">
        <v>1</v>
      </c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</row>
    <row r="24" spans="1:70" x14ac:dyDescent="0.25">
      <c r="A24" s="2">
        <v>9.25</v>
      </c>
      <c r="B24" s="3">
        <v>5</v>
      </c>
      <c r="C24" s="3">
        <v>12.25</v>
      </c>
      <c r="D24" s="3">
        <v>11.25</v>
      </c>
      <c r="E24" s="3">
        <v>12</v>
      </c>
      <c r="F24" s="3">
        <v>11.25</v>
      </c>
      <c r="G24" s="4">
        <v>10.25</v>
      </c>
      <c r="H24" s="2">
        <v>29.8</v>
      </c>
      <c r="I24" s="3">
        <v>24.5</v>
      </c>
      <c r="J24" s="3">
        <v>18.399999999999999</v>
      </c>
      <c r="K24" s="3">
        <v>35.6</v>
      </c>
      <c r="L24" s="3">
        <v>44</v>
      </c>
      <c r="M24" s="3">
        <v>33.9</v>
      </c>
      <c r="N24" s="4">
        <v>23.7</v>
      </c>
      <c r="O24" s="2">
        <v>38</v>
      </c>
      <c r="P24" s="3">
        <v>19.899999999999999</v>
      </c>
      <c r="Q24" s="3">
        <v>26.5</v>
      </c>
      <c r="R24" s="3">
        <v>18.8</v>
      </c>
      <c r="S24" s="3">
        <v>6.5</v>
      </c>
      <c r="T24" s="3">
        <v>5.0999999999999996</v>
      </c>
      <c r="U24" s="4">
        <v>9.8000000000000007</v>
      </c>
      <c r="V24" s="2">
        <v>27.5</v>
      </c>
      <c r="W24" s="3">
        <v>24.2</v>
      </c>
      <c r="X24" s="3">
        <v>15.5</v>
      </c>
      <c r="Y24" s="3">
        <v>87.2</v>
      </c>
      <c r="Z24" s="3">
        <v>89.5</v>
      </c>
      <c r="AA24" s="3">
        <v>83</v>
      </c>
      <c r="AB24" s="3">
        <v>52.2</v>
      </c>
      <c r="AC24" s="4">
        <v>37</v>
      </c>
      <c r="AD24" s="11">
        <v>22.502033467151076</v>
      </c>
      <c r="AE24" s="12">
        <v>41.57976892845808</v>
      </c>
      <c r="AF24" s="13">
        <v>12.214601836602547</v>
      </c>
      <c r="AH24">
        <v>0.79878141793192292</v>
      </c>
      <c r="AI24">
        <v>0.99707429238599721</v>
      </c>
      <c r="AK24" s="74" t="s">
        <v>74</v>
      </c>
      <c r="AL24" s="77">
        <v>0.69710563957654192</v>
      </c>
      <c r="AM24" s="77">
        <v>0.43830349790888296</v>
      </c>
      <c r="AN24" s="77">
        <v>0.36657946226036658</v>
      </c>
      <c r="AO24" s="77">
        <v>0.28792448820905253</v>
      </c>
      <c r="AP24" s="77">
        <v>0.51008505738806054</v>
      </c>
      <c r="AQ24" s="77">
        <v>0.38302056010256763</v>
      </c>
      <c r="AR24" s="77">
        <v>7.878439164190848E-2</v>
      </c>
      <c r="AS24" s="77">
        <v>0.56445295916684557</v>
      </c>
      <c r="AT24" s="77">
        <v>0.7406896943254585</v>
      </c>
      <c r="AU24" s="77">
        <v>0.57541475530222885</v>
      </c>
      <c r="AV24" s="77">
        <v>0.24388692369246451</v>
      </c>
      <c r="AW24" s="77">
        <v>0.63523106749633096</v>
      </c>
      <c r="AX24" s="77">
        <v>0.606150344473534</v>
      </c>
      <c r="AY24" s="77">
        <v>0.52303932045408008</v>
      </c>
      <c r="AZ24" s="77">
        <v>0.77526223448837628</v>
      </c>
      <c r="BA24" s="77">
        <v>0.51897493485839108</v>
      </c>
      <c r="BB24" s="77">
        <v>0.74413043057889328</v>
      </c>
      <c r="BC24" s="77">
        <v>0.39104494472228141</v>
      </c>
      <c r="BD24" s="77">
        <v>0.60567778971305819</v>
      </c>
      <c r="BE24" s="77">
        <v>0.41997535753653303</v>
      </c>
      <c r="BF24" s="77">
        <v>0.58543680240245866</v>
      </c>
      <c r="BG24" s="77">
        <v>1</v>
      </c>
      <c r="BH24" s="77"/>
      <c r="BI24" s="77"/>
      <c r="BJ24" s="77"/>
      <c r="BK24" s="77"/>
      <c r="BL24" s="77"/>
      <c r="BM24" s="77"/>
      <c r="BN24" s="77"/>
      <c r="BO24" s="77"/>
      <c r="BP24" s="77"/>
      <c r="BQ24" s="77"/>
    </row>
    <row r="25" spans="1:70" x14ac:dyDescent="0.25">
      <c r="A25" s="2">
        <v>8</v>
      </c>
      <c r="B25" s="3">
        <v>3.75</v>
      </c>
      <c r="C25" s="3">
        <v>8.75</v>
      </c>
      <c r="D25" s="3">
        <v>5.75</v>
      </c>
      <c r="E25" s="3">
        <v>7.5</v>
      </c>
      <c r="F25" s="3">
        <v>9</v>
      </c>
      <c r="G25" s="4">
        <v>6</v>
      </c>
      <c r="H25" s="2">
        <v>32.200000000000003</v>
      </c>
      <c r="I25" s="3">
        <v>26</v>
      </c>
      <c r="J25" s="3">
        <v>19</v>
      </c>
      <c r="K25" s="3">
        <v>40.6</v>
      </c>
      <c r="L25" s="3">
        <v>46.8</v>
      </c>
      <c r="M25" s="3">
        <v>39.299999999999997</v>
      </c>
      <c r="N25" s="4">
        <v>25.8</v>
      </c>
      <c r="O25" s="2">
        <v>38.5</v>
      </c>
      <c r="P25" s="3">
        <v>26.3</v>
      </c>
      <c r="Q25" s="3">
        <v>26.2</v>
      </c>
      <c r="R25" s="3">
        <v>16.600000000000001</v>
      </c>
      <c r="S25" s="3">
        <v>6.6</v>
      </c>
      <c r="T25" s="3">
        <v>5.5</v>
      </c>
      <c r="U25" s="4">
        <v>9.8000000000000007</v>
      </c>
      <c r="V25" s="2">
        <v>29.5</v>
      </c>
      <c r="W25" s="3">
        <v>24.5</v>
      </c>
      <c r="X25" s="3">
        <v>15.5</v>
      </c>
      <c r="Y25" s="3">
        <v>86.3</v>
      </c>
      <c r="Z25" s="3">
        <v>73</v>
      </c>
      <c r="AA25" s="3">
        <v>85</v>
      </c>
      <c r="AB25" s="3">
        <v>49.3</v>
      </c>
      <c r="AC25" s="4">
        <v>33.4</v>
      </c>
      <c r="AD25" s="11">
        <v>20.74096382974794</v>
      </c>
      <c r="AE25" s="12">
        <v>50.595234216882517</v>
      </c>
      <c r="AF25" s="13">
        <v>7.847256661176921</v>
      </c>
      <c r="AH25">
        <v>-0.72834853409258316</v>
      </c>
      <c r="AI25">
        <v>5.8964782992336477E-2</v>
      </c>
      <c r="AK25" s="74" t="s">
        <v>76</v>
      </c>
      <c r="AL25" s="77">
        <v>0.58070189125540916</v>
      </c>
      <c r="AM25" s="77">
        <v>0.38438949532503036</v>
      </c>
      <c r="AN25" s="77">
        <v>0.24836269655568349</v>
      </c>
      <c r="AO25" s="77">
        <v>0.16588012823309345</v>
      </c>
      <c r="AP25" s="77">
        <v>0.38158955094813024</v>
      </c>
      <c r="AQ25" s="77">
        <v>0.45477388513390543</v>
      </c>
      <c r="AR25" s="77">
        <v>0.24236874595297386</v>
      </c>
      <c r="AS25" s="77">
        <v>0.67880493511947282</v>
      </c>
      <c r="AT25" s="77">
        <v>0.72088662841161744</v>
      </c>
      <c r="AU25" s="77">
        <v>0.62048573253992356</v>
      </c>
      <c r="AV25" s="77">
        <v>0.36692746677561927</v>
      </c>
      <c r="AW25" s="77">
        <v>0.62252778838282796</v>
      </c>
      <c r="AX25" s="77">
        <v>0.65172418123348141</v>
      </c>
      <c r="AY25" s="77">
        <v>0.52913452783269632</v>
      </c>
      <c r="AZ25" s="77">
        <v>0.8325610353591919</v>
      </c>
      <c r="BA25" s="77">
        <v>0.55881343085972524</v>
      </c>
      <c r="BB25" s="77">
        <v>0.75911401947767998</v>
      </c>
      <c r="BC25" s="77">
        <v>0.53275486609950706</v>
      </c>
      <c r="BD25" s="77">
        <v>0.71592004287601485</v>
      </c>
      <c r="BE25" s="77">
        <v>0.58079078883465529</v>
      </c>
      <c r="BF25" s="77">
        <v>0.60771173552897839</v>
      </c>
      <c r="BG25" s="77">
        <v>0.90156673479703053</v>
      </c>
      <c r="BH25" s="77">
        <v>1</v>
      </c>
      <c r="BI25" s="77"/>
      <c r="BJ25" s="77"/>
      <c r="BK25" s="77"/>
      <c r="BL25" s="77"/>
      <c r="BM25" s="77"/>
      <c r="BN25" s="77"/>
      <c r="BO25" s="77"/>
      <c r="BP25" s="77"/>
      <c r="BQ25" s="77"/>
    </row>
    <row r="26" spans="1:70" x14ac:dyDescent="0.25">
      <c r="A26" s="2">
        <v>7.75</v>
      </c>
      <c r="B26" s="3">
        <v>3.5</v>
      </c>
      <c r="C26" s="3">
        <v>8.25</v>
      </c>
      <c r="D26" s="3">
        <v>6.5</v>
      </c>
      <c r="E26" s="3">
        <v>9.25</v>
      </c>
      <c r="F26" s="3">
        <v>10.25</v>
      </c>
      <c r="G26" s="4">
        <v>7</v>
      </c>
      <c r="H26" s="2">
        <v>30</v>
      </c>
      <c r="I26" s="3">
        <v>25.3</v>
      </c>
      <c r="J26" s="3">
        <v>17.7</v>
      </c>
      <c r="K26" s="3">
        <v>43.7</v>
      </c>
      <c r="L26" s="3">
        <v>42.7</v>
      </c>
      <c r="M26" s="3">
        <v>35.4</v>
      </c>
      <c r="N26" s="4">
        <v>25.2</v>
      </c>
      <c r="O26" s="2">
        <v>35.700000000000003</v>
      </c>
      <c r="P26" s="3">
        <v>23.6</v>
      </c>
      <c r="Q26" s="3">
        <v>24.6</v>
      </c>
      <c r="R26" s="3">
        <v>15.1</v>
      </c>
      <c r="S26" s="3">
        <v>6.8</v>
      </c>
      <c r="T26" s="3">
        <v>4.8</v>
      </c>
      <c r="U26" s="4">
        <v>9.3000000000000007</v>
      </c>
      <c r="V26" s="2">
        <v>29.9</v>
      </c>
      <c r="W26" s="3">
        <v>23.7</v>
      </c>
      <c r="X26" s="3">
        <v>15</v>
      </c>
      <c r="Y26" s="3">
        <v>84.6</v>
      </c>
      <c r="Z26" s="3">
        <v>69.2</v>
      </c>
      <c r="AA26" s="3">
        <v>82.4</v>
      </c>
      <c r="AB26" s="3">
        <v>49.5</v>
      </c>
      <c r="AC26" s="4">
        <v>31.5</v>
      </c>
      <c r="AD26" s="11">
        <v>19.808450398130983</v>
      </c>
      <c r="AE26" s="12">
        <v>53.119949267147327</v>
      </c>
      <c r="AF26" s="13">
        <v>8.380703842422875</v>
      </c>
      <c r="AH26">
        <v>0.46974372601806325</v>
      </c>
      <c r="AI26">
        <v>-9.9231115266518274E-2</v>
      </c>
      <c r="AK26" s="74" t="s">
        <v>77</v>
      </c>
      <c r="AL26" s="77">
        <v>0.29071085481417713</v>
      </c>
      <c r="AM26" s="77">
        <v>0.11177496649727831</v>
      </c>
      <c r="AN26" s="77">
        <v>-3.3282028389379825E-2</v>
      </c>
      <c r="AO26" s="77">
        <v>4.4019720025349721E-2</v>
      </c>
      <c r="AP26" s="77">
        <v>0.17018420493514758</v>
      </c>
      <c r="AQ26" s="77">
        <v>0.42261833925271031</v>
      </c>
      <c r="AR26" s="77">
        <v>0.32745361873816936</v>
      </c>
      <c r="AS26" s="77">
        <v>0.62416595812697739</v>
      </c>
      <c r="AT26" s="77">
        <v>0.55422486122257542</v>
      </c>
      <c r="AU26" s="77">
        <v>0.58381843228206376</v>
      </c>
      <c r="AV26" s="77">
        <v>0.30140011914860232</v>
      </c>
      <c r="AW26" s="77">
        <v>0.53295527311546353</v>
      </c>
      <c r="AX26" s="77">
        <v>0.53404678764842617</v>
      </c>
      <c r="AY26" s="77">
        <v>0.47526673158281801</v>
      </c>
      <c r="AZ26" s="77">
        <v>0.70864892580929939</v>
      </c>
      <c r="BA26" s="77">
        <v>0.37872006301603406</v>
      </c>
      <c r="BB26" s="77">
        <v>0.63281639455650918</v>
      </c>
      <c r="BC26" s="77">
        <v>0.53711697116086643</v>
      </c>
      <c r="BD26" s="77">
        <v>0.71730055801543502</v>
      </c>
      <c r="BE26" s="77">
        <v>0.77399063694268266</v>
      </c>
      <c r="BF26" s="77">
        <v>0.62768043124212058</v>
      </c>
      <c r="BG26" s="77">
        <v>0.65314000180151977</v>
      </c>
      <c r="BH26" s="77">
        <v>0.82412442913488593</v>
      </c>
      <c r="BI26" s="77">
        <v>1</v>
      </c>
      <c r="BJ26" s="77"/>
      <c r="BK26" s="77"/>
      <c r="BL26" s="77"/>
      <c r="BM26" s="77"/>
      <c r="BN26" s="77"/>
      <c r="BO26" s="77"/>
      <c r="BP26" s="77"/>
      <c r="BQ26" s="77"/>
    </row>
    <row r="27" spans="1:70" x14ac:dyDescent="0.25">
      <c r="A27" s="2">
        <v>6.75</v>
      </c>
      <c r="B27" s="3">
        <v>3</v>
      </c>
      <c r="C27" s="3">
        <v>10.25</v>
      </c>
      <c r="D27" s="3">
        <v>9.25</v>
      </c>
      <c r="E27" s="3">
        <v>10.75</v>
      </c>
      <c r="F27" s="3">
        <v>12.25</v>
      </c>
      <c r="G27" s="4">
        <v>9.9</v>
      </c>
      <c r="H27" s="2">
        <v>28.5</v>
      </c>
      <c r="I27" s="3">
        <v>22.3</v>
      </c>
      <c r="J27" s="3">
        <v>19.399999999999999</v>
      </c>
      <c r="K27" s="3">
        <v>37.299999999999997</v>
      </c>
      <c r="L27" s="3">
        <v>45</v>
      </c>
      <c r="M27" s="3">
        <v>36.700000000000003</v>
      </c>
      <c r="N27" s="4">
        <v>24.2</v>
      </c>
      <c r="O27" s="2">
        <v>36.700000000000003</v>
      </c>
      <c r="P27" s="3">
        <v>19.399999999999999</v>
      </c>
      <c r="Q27" s="3">
        <v>25</v>
      </c>
      <c r="R27" s="3">
        <v>16.5</v>
      </c>
      <c r="S27" s="3">
        <v>6.5</v>
      </c>
      <c r="T27" s="3">
        <v>5.4</v>
      </c>
      <c r="U27" s="4">
        <v>9.4</v>
      </c>
      <c r="V27" s="2">
        <v>26.5</v>
      </c>
      <c r="W27" s="3">
        <v>22.5</v>
      </c>
      <c r="X27" s="3">
        <v>15.5</v>
      </c>
      <c r="Y27" s="3">
        <v>80.2</v>
      </c>
      <c r="Z27" s="3">
        <v>65</v>
      </c>
      <c r="AA27" s="3">
        <v>78</v>
      </c>
      <c r="AB27" s="3">
        <v>47.5</v>
      </c>
      <c r="AC27" s="4">
        <v>32</v>
      </c>
      <c r="AD27" s="11">
        <v>19.149406094288697</v>
      </c>
      <c r="AE27" s="12">
        <v>39.576222395519842</v>
      </c>
      <c r="AF27" s="13">
        <v>8.1901548999352443</v>
      </c>
      <c r="AH27">
        <v>4.1108108966660266</v>
      </c>
      <c r="AI27">
        <v>0.19043706179130074</v>
      </c>
      <c r="AK27" s="74" t="s">
        <v>78</v>
      </c>
      <c r="AL27" s="77">
        <v>0.65790437450276784</v>
      </c>
      <c r="AM27" s="77">
        <v>0.47703681261424574</v>
      </c>
      <c r="AN27" s="77">
        <v>0.35509317898139892</v>
      </c>
      <c r="AO27" s="77">
        <v>0.32767761381254651</v>
      </c>
      <c r="AP27" s="77">
        <v>0.47343801201557423</v>
      </c>
      <c r="AQ27" s="77">
        <v>0.33313884847766134</v>
      </c>
      <c r="AR27" s="77">
        <v>0.10150353043835282</v>
      </c>
      <c r="AS27" s="77">
        <v>0.59800769012228316</v>
      </c>
      <c r="AT27" s="77">
        <v>0.79339119765445565</v>
      </c>
      <c r="AU27" s="77">
        <v>0.65807890592204221</v>
      </c>
      <c r="AV27" s="77">
        <v>0.25974627279284473</v>
      </c>
      <c r="AW27" s="77">
        <v>0.69749380285100882</v>
      </c>
      <c r="AX27" s="77">
        <v>0.63239917786496658</v>
      </c>
      <c r="AY27" s="77">
        <v>0.57567817354590711</v>
      </c>
      <c r="AZ27" s="77">
        <v>0.77145896480826248</v>
      </c>
      <c r="BA27" s="77">
        <v>0.5393090101424125</v>
      </c>
      <c r="BB27" s="77">
        <v>0.7642266558969899</v>
      </c>
      <c r="BC27" s="77">
        <v>0.56813252924178115</v>
      </c>
      <c r="BD27" s="77">
        <v>0.54192977453387337</v>
      </c>
      <c r="BE27" s="77">
        <v>0.47141842297969005</v>
      </c>
      <c r="BF27" s="77">
        <v>0.74240055604455091</v>
      </c>
      <c r="BG27" s="77">
        <v>0.90228868652332728</v>
      </c>
      <c r="BH27" s="77">
        <v>0.86443740326917906</v>
      </c>
      <c r="BI27" s="77">
        <v>0.65534683414944195</v>
      </c>
      <c r="BJ27" s="77">
        <v>1</v>
      </c>
      <c r="BK27" s="77"/>
      <c r="BL27" s="77"/>
      <c r="BM27" s="77"/>
      <c r="BN27" s="77"/>
      <c r="BO27" s="77"/>
      <c r="BP27" s="77"/>
      <c r="BQ27" s="77"/>
    </row>
    <row r="28" spans="1:70" ht="15.75" thickBot="1" x14ac:dyDescent="0.3">
      <c r="A28" s="5">
        <v>5</v>
      </c>
      <c r="B28" s="6">
        <v>3.5</v>
      </c>
      <c r="C28" s="6">
        <v>6</v>
      </c>
      <c r="D28" s="6">
        <v>4</v>
      </c>
      <c r="E28" s="6">
        <v>6.5</v>
      </c>
      <c r="F28" s="6">
        <v>10</v>
      </c>
      <c r="G28" s="7">
        <v>8.75</v>
      </c>
      <c r="H28" s="5">
        <v>32.799999999999997</v>
      </c>
      <c r="I28" s="6">
        <v>24.5</v>
      </c>
      <c r="J28" s="6">
        <v>19</v>
      </c>
      <c r="K28" s="6">
        <v>42.3</v>
      </c>
      <c r="L28" s="6">
        <v>46.9</v>
      </c>
      <c r="M28" s="6">
        <v>38.5</v>
      </c>
      <c r="N28" s="7">
        <v>24.6</v>
      </c>
      <c r="O28" s="5">
        <v>37.6</v>
      </c>
      <c r="P28" s="6">
        <v>23.6</v>
      </c>
      <c r="Q28" s="6">
        <v>23.4</v>
      </c>
      <c r="R28" s="6">
        <v>17.399999999999999</v>
      </c>
      <c r="S28" s="6">
        <v>7</v>
      </c>
      <c r="T28" s="6">
        <v>5.6</v>
      </c>
      <c r="U28" s="7">
        <v>9.6</v>
      </c>
      <c r="V28" s="5">
        <v>26.5</v>
      </c>
      <c r="W28" s="6">
        <v>23.4</v>
      </c>
      <c r="X28" s="6">
        <v>15.7</v>
      </c>
      <c r="Y28" s="6">
        <v>80</v>
      </c>
      <c r="Z28" s="6">
        <v>63.2</v>
      </c>
      <c r="AA28" s="6">
        <v>81.8</v>
      </c>
      <c r="AB28" s="6">
        <v>47.4</v>
      </c>
      <c r="AC28" s="7">
        <v>31.1</v>
      </c>
      <c r="AD28" s="14">
        <v>17.811384162990969</v>
      </c>
      <c r="AE28" s="15">
        <v>37.130708082551344</v>
      </c>
      <c r="AF28" s="16">
        <v>7.945154899935261</v>
      </c>
      <c r="AH28">
        <v>2.5188387359088344</v>
      </c>
      <c r="AI28">
        <v>-0.35220098471374739</v>
      </c>
      <c r="AK28" s="74" t="s">
        <v>79</v>
      </c>
      <c r="AL28" s="77">
        <v>0.70728416703580677</v>
      </c>
      <c r="AM28" s="77">
        <v>0.62626907610235782</v>
      </c>
      <c r="AN28" s="77">
        <v>0.47991194130779058</v>
      </c>
      <c r="AO28" s="77">
        <v>0.64425030190246246</v>
      </c>
      <c r="AP28" s="77">
        <v>0.54941152435766349</v>
      </c>
      <c r="AQ28" s="77">
        <v>0.3168577030803581</v>
      </c>
      <c r="AR28" s="77">
        <v>0.21497418917276204</v>
      </c>
      <c r="AS28" s="77">
        <v>0.28035638438341459</v>
      </c>
      <c r="AT28" s="77">
        <v>0.53187479620844946</v>
      </c>
      <c r="AU28" s="77">
        <v>0.38664762346156745</v>
      </c>
      <c r="AV28" s="77">
        <v>-3.5233428060856484E-2</v>
      </c>
      <c r="AW28" s="77">
        <v>0.38477219615861236</v>
      </c>
      <c r="AX28" s="77">
        <v>0.26753291169600907</v>
      </c>
      <c r="AY28" s="77">
        <v>0.26151780263358193</v>
      </c>
      <c r="AZ28" s="77">
        <v>0.51094455447457299</v>
      </c>
      <c r="BA28" s="77">
        <v>0.27064575164315846</v>
      </c>
      <c r="BB28" s="77">
        <v>0.60826831702567064</v>
      </c>
      <c r="BC28" s="77">
        <v>0.40126560070424866</v>
      </c>
      <c r="BD28" s="77">
        <v>0.24325995187194302</v>
      </c>
      <c r="BE28" s="77">
        <v>0.17405304069889596</v>
      </c>
      <c r="BF28" s="77">
        <v>0.57110524563628617</v>
      </c>
      <c r="BG28" s="77">
        <v>0.63905015263988307</v>
      </c>
      <c r="BH28" s="77">
        <v>0.60593996389790161</v>
      </c>
      <c r="BI28" s="77">
        <v>0.4075302983554967</v>
      </c>
      <c r="BJ28" s="77">
        <v>0.73505084277646926</v>
      </c>
      <c r="BK28" s="77">
        <v>1</v>
      </c>
      <c r="BL28" s="77"/>
      <c r="BM28" s="77"/>
      <c r="BN28" s="77"/>
      <c r="BO28" s="77"/>
      <c r="BP28" s="77"/>
      <c r="BQ28" s="77"/>
    </row>
    <row r="29" spans="1:70" x14ac:dyDescent="0.25">
      <c r="AK29" s="74" t="s">
        <v>80</v>
      </c>
      <c r="AL29" s="77">
        <v>0.66098621299669613</v>
      </c>
      <c r="AM29" s="77">
        <v>0.51446548663125757</v>
      </c>
      <c r="AN29" s="77">
        <v>0.42839731037568168</v>
      </c>
      <c r="AO29" s="77">
        <v>0.31164624158779808</v>
      </c>
      <c r="AP29" s="77">
        <v>0.49427533002255641</v>
      </c>
      <c r="AQ29" s="77">
        <v>0.4951497327614493</v>
      </c>
      <c r="AR29" s="77">
        <v>0.23919581229078082</v>
      </c>
      <c r="AS29" s="77">
        <v>0.67819597961117772</v>
      </c>
      <c r="AT29" s="77">
        <v>0.83624747131465249</v>
      </c>
      <c r="AU29" s="77">
        <v>0.65118365067700978</v>
      </c>
      <c r="AV29" s="77">
        <v>0.38423164286476458</v>
      </c>
      <c r="AW29" s="77">
        <v>0.64313915731437044</v>
      </c>
      <c r="AX29" s="77">
        <v>0.69618586984594333</v>
      </c>
      <c r="AY29" s="77">
        <v>0.61544081763306946</v>
      </c>
      <c r="AZ29" s="77">
        <v>0.78331245340651434</v>
      </c>
      <c r="BA29" s="77">
        <v>0.71379060948565809</v>
      </c>
      <c r="BB29" s="77">
        <v>0.65413815813299203</v>
      </c>
      <c r="BC29" s="77">
        <v>0.5148414967904974</v>
      </c>
      <c r="BD29" s="77">
        <v>0.61614731461133165</v>
      </c>
      <c r="BE29" s="77">
        <v>0.53790246995753177</v>
      </c>
      <c r="BF29" s="77">
        <v>0.66900075174974405</v>
      </c>
      <c r="BG29" s="77">
        <v>0.87049825777745538</v>
      </c>
      <c r="BH29" s="77">
        <v>0.87946727544151837</v>
      </c>
      <c r="BI29" s="77">
        <v>0.72776310871540506</v>
      </c>
      <c r="BJ29" s="77">
        <v>0.8973143244433005</v>
      </c>
      <c r="BK29" s="77">
        <v>0.67395921064603481</v>
      </c>
      <c r="BL29" s="77">
        <v>1</v>
      </c>
      <c r="BM29" s="77"/>
      <c r="BN29" s="77"/>
      <c r="BO29" s="77"/>
      <c r="BP29" s="77"/>
      <c r="BQ29" s="77"/>
    </row>
    <row r="30" spans="1:70" x14ac:dyDescent="0.25">
      <c r="AK30" s="74" t="s">
        <v>81</v>
      </c>
      <c r="AL30" s="77">
        <v>0.75585880949670636</v>
      </c>
      <c r="AM30" s="77">
        <v>0.66003153820601679</v>
      </c>
      <c r="AN30" s="77">
        <v>0.54494417897857594</v>
      </c>
      <c r="AO30" s="77">
        <v>0.49557527162459952</v>
      </c>
      <c r="AP30" s="77">
        <v>0.62665060702653452</v>
      </c>
      <c r="AQ30" s="77">
        <v>0.51189250135505515</v>
      </c>
      <c r="AR30" s="77">
        <v>0.30731012775592487</v>
      </c>
      <c r="AS30" s="77">
        <v>0.54370788204729747</v>
      </c>
      <c r="AT30" s="77">
        <v>0.7367861073348051</v>
      </c>
      <c r="AU30" s="77">
        <v>0.61701129875940186</v>
      </c>
      <c r="AV30" s="77">
        <v>0.24149271506580675</v>
      </c>
      <c r="AW30" s="77">
        <v>0.57359921959770943</v>
      </c>
      <c r="AX30" s="77">
        <v>0.59236053463455041</v>
      </c>
      <c r="AY30" s="77">
        <v>0.49121438004850188</v>
      </c>
      <c r="AZ30" s="77">
        <v>0.66795966175841015</v>
      </c>
      <c r="BA30" s="77">
        <v>0.49839889474344673</v>
      </c>
      <c r="BB30" s="77">
        <v>0.65912905138005951</v>
      </c>
      <c r="BC30" s="77">
        <v>0.51751541297408121</v>
      </c>
      <c r="BD30" s="77">
        <v>0.52080830316906823</v>
      </c>
      <c r="BE30" s="77">
        <v>0.40540714616326012</v>
      </c>
      <c r="BF30" s="77">
        <v>0.59763468135352527</v>
      </c>
      <c r="BG30" s="77">
        <v>0.89755138590477646</v>
      </c>
      <c r="BH30" s="77">
        <v>0.8468821081305028</v>
      </c>
      <c r="BI30" s="77">
        <v>0.61761158653501169</v>
      </c>
      <c r="BJ30" s="77">
        <v>0.89617037498903784</v>
      </c>
      <c r="BK30" s="77">
        <v>0.7890158104283701</v>
      </c>
      <c r="BL30" s="77">
        <v>0.91603935253240165</v>
      </c>
      <c r="BM30" s="77">
        <v>1</v>
      </c>
      <c r="BN30" s="77"/>
      <c r="BO30" s="77"/>
      <c r="BP30" s="77"/>
      <c r="BQ30" s="77"/>
    </row>
    <row r="31" spans="1:70" x14ac:dyDescent="0.25">
      <c r="AK31" s="74" t="s">
        <v>82</v>
      </c>
      <c r="AL31" s="77">
        <v>0.70403048764246057</v>
      </c>
      <c r="AM31" s="77">
        <v>0.5505956419844823</v>
      </c>
      <c r="AN31" s="77">
        <v>0.37191463822023119</v>
      </c>
      <c r="AO31" s="77">
        <v>0.49754285239661511</v>
      </c>
      <c r="AP31" s="77">
        <v>0.52328388976079288</v>
      </c>
      <c r="AQ31" s="77">
        <v>0.39207237392150596</v>
      </c>
      <c r="AR31" s="77">
        <v>0.2851022268357622</v>
      </c>
      <c r="AS31" s="77">
        <v>0.38342485766068024</v>
      </c>
      <c r="AT31" s="77">
        <v>0.50733474710212623</v>
      </c>
      <c r="AU31" s="77">
        <v>0.39261755372762136</v>
      </c>
      <c r="AV31" s="77">
        <v>9.5657434764646679E-3</v>
      </c>
      <c r="AW31" s="77">
        <v>0.4318295642232351</v>
      </c>
      <c r="AX31" s="77">
        <v>0.34838028013581074</v>
      </c>
      <c r="AY31" s="77">
        <v>0.31116032232694868</v>
      </c>
      <c r="AZ31" s="77">
        <v>0.64542391623380535</v>
      </c>
      <c r="BA31" s="77">
        <v>0.27397305393145227</v>
      </c>
      <c r="BB31" s="77">
        <v>0.64465788186616702</v>
      </c>
      <c r="BC31" s="77">
        <v>0.46504951551229046</v>
      </c>
      <c r="BD31" s="77">
        <v>0.42568285953701324</v>
      </c>
      <c r="BE31" s="77">
        <v>0.32320649572009397</v>
      </c>
      <c r="BF31" s="77">
        <v>0.56009445098835176</v>
      </c>
      <c r="BG31" s="77">
        <v>0.8142098234896552</v>
      </c>
      <c r="BH31" s="77">
        <v>0.81087660439674913</v>
      </c>
      <c r="BI31" s="77">
        <v>0.61044740832013356</v>
      </c>
      <c r="BJ31" s="77">
        <v>0.79776537070477405</v>
      </c>
      <c r="BK31" s="77">
        <v>0.83722495340729375</v>
      </c>
      <c r="BL31" s="77">
        <v>0.75046428088679507</v>
      </c>
      <c r="BM31" s="77">
        <v>0.85924465909299841</v>
      </c>
      <c r="BN31" s="77">
        <v>1</v>
      </c>
      <c r="BO31" s="77"/>
      <c r="BP31" s="77"/>
      <c r="BQ31" s="77"/>
    </row>
    <row r="32" spans="1:70" x14ac:dyDescent="0.25">
      <c r="AK32" s="74" t="s">
        <v>0</v>
      </c>
      <c r="AL32" s="79">
        <v>0.72158054305183483</v>
      </c>
      <c r="AM32" s="79">
        <v>0.50997620176305591</v>
      </c>
      <c r="AN32" s="79">
        <v>0.42177578954970624</v>
      </c>
      <c r="AO32" s="79">
        <v>0.5314377337110564</v>
      </c>
      <c r="AP32" s="79">
        <v>0.56197398095318818</v>
      </c>
      <c r="AQ32" s="79">
        <v>0.3184130476428827</v>
      </c>
      <c r="AR32" s="79">
        <v>0.22137863152257856</v>
      </c>
      <c r="AS32" s="77">
        <v>0.25856361105158887</v>
      </c>
      <c r="AT32" s="77">
        <v>0.5753665310147893</v>
      </c>
      <c r="AU32" s="77">
        <v>0.43403953942211537</v>
      </c>
      <c r="AV32" s="77">
        <v>-7.11925809182581E-2</v>
      </c>
      <c r="AW32" s="77">
        <v>0.49300923423865484</v>
      </c>
      <c r="AX32" s="77">
        <v>0.32321807875412778</v>
      </c>
      <c r="AY32" s="77">
        <v>0.3571070632287664</v>
      </c>
      <c r="AZ32" s="77">
        <v>0.57935639889646984</v>
      </c>
      <c r="BA32" s="77">
        <v>0.29623048623588499</v>
      </c>
      <c r="BB32" s="77">
        <v>0.70967481491225637</v>
      </c>
      <c r="BC32" s="77">
        <v>0.41404400202122305</v>
      </c>
      <c r="BD32" s="77">
        <v>0.33143955875134412</v>
      </c>
      <c r="BE32" s="77">
        <v>0.31030894500441725</v>
      </c>
      <c r="BF32" s="77">
        <v>0.68507595442583058</v>
      </c>
      <c r="BG32" s="77">
        <v>0.8369500321161919</v>
      </c>
      <c r="BH32" s="77">
        <v>0.73137176297427298</v>
      </c>
      <c r="BI32" s="77">
        <v>0.55229123059363561</v>
      </c>
      <c r="BJ32" s="77">
        <v>0.86822122646782474</v>
      </c>
      <c r="BK32" s="77">
        <v>0.84385981397793952</v>
      </c>
      <c r="BL32" s="77">
        <v>0.77342333066179869</v>
      </c>
      <c r="BM32" s="77">
        <v>0.88135383552254454</v>
      </c>
      <c r="BN32" s="77">
        <v>0.88851242342968828</v>
      </c>
      <c r="BO32" s="79">
        <v>1</v>
      </c>
      <c r="BP32" s="79"/>
      <c r="BQ32" s="79"/>
      <c r="BR32" s="74" t="s">
        <v>0</v>
      </c>
    </row>
    <row r="33" spans="37:70" x14ac:dyDescent="0.25">
      <c r="AK33" s="74" t="s">
        <v>1</v>
      </c>
      <c r="AL33" s="79">
        <v>0.5385825957863809</v>
      </c>
      <c r="AM33" s="79">
        <v>0.33374950302891609</v>
      </c>
      <c r="AN33" s="79">
        <v>0.18875586670109615</v>
      </c>
      <c r="AO33" s="79">
        <v>0.11928122120899641</v>
      </c>
      <c r="AP33" s="79">
        <v>0.3528226447011456</v>
      </c>
      <c r="AQ33" s="79">
        <v>0.25644412777694653</v>
      </c>
      <c r="AR33" s="79">
        <v>3.1708645688829314E-2</v>
      </c>
      <c r="AS33" s="77">
        <v>0.54195288596560587</v>
      </c>
      <c r="AT33" s="77">
        <v>0.64677629542591697</v>
      </c>
      <c r="AU33" s="77">
        <v>0.50071607698046483</v>
      </c>
      <c r="AV33" s="77">
        <v>0.32900033364917658</v>
      </c>
      <c r="AW33" s="77">
        <v>0.5455499215760431</v>
      </c>
      <c r="AX33" s="77">
        <v>0.56972919237065489</v>
      </c>
      <c r="AY33" s="77">
        <v>0.51361150548782131</v>
      </c>
      <c r="AZ33" s="77">
        <v>0.74976218795680205</v>
      </c>
      <c r="BA33" s="77">
        <v>0.43809735887516071</v>
      </c>
      <c r="BB33" s="77">
        <v>0.76100990208057717</v>
      </c>
      <c r="BC33" s="77">
        <v>0.46022748256238882</v>
      </c>
      <c r="BD33" s="77">
        <v>0.62486902469619665</v>
      </c>
      <c r="BE33" s="77">
        <v>0.45855009809378555</v>
      </c>
      <c r="BF33" s="77">
        <v>0.51499704861249529</v>
      </c>
      <c r="BG33" s="77">
        <v>0.93598067226225434</v>
      </c>
      <c r="BH33" s="77">
        <v>0.89079259015372858</v>
      </c>
      <c r="BI33" s="77">
        <v>0.66543780214338777</v>
      </c>
      <c r="BJ33" s="77">
        <v>0.84415774048418069</v>
      </c>
      <c r="BK33" s="77">
        <v>0.53972709697779742</v>
      </c>
      <c r="BL33" s="77">
        <v>0.79065019564823535</v>
      </c>
      <c r="BM33" s="77">
        <v>0.82525235485067994</v>
      </c>
      <c r="BN33" s="77">
        <v>0.77300861130612275</v>
      </c>
      <c r="BO33" s="79">
        <v>0.77531209522564559</v>
      </c>
      <c r="BP33" s="79">
        <v>1</v>
      </c>
      <c r="BQ33" s="79"/>
      <c r="BR33" s="74" t="s">
        <v>1</v>
      </c>
    </row>
    <row r="34" spans="37:70" ht="15.75" thickBot="1" x14ac:dyDescent="0.3">
      <c r="AK34" s="75" t="s">
        <v>2</v>
      </c>
      <c r="AL34" s="80">
        <v>0.85810696837832179</v>
      </c>
      <c r="AM34" s="80">
        <v>0.80373031426025487</v>
      </c>
      <c r="AN34" s="80">
        <v>0.85333920350353565</v>
      </c>
      <c r="AO34" s="80">
        <v>0.66235615468521258</v>
      </c>
      <c r="AP34" s="80">
        <v>0.81341466096666526</v>
      </c>
      <c r="AQ34" s="80">
        <v>0.72499209709518264</v>
      </c>
      <c r="AR34" s="80">
        <v>0.48298459342243127</v>
      </c>
      <c r="AS34" s="78">
        <v>0.43920142806796936</v>
      </c>
      <c r="AT34" s="78">
        <v>0.61403809111282415</v>
      </c>
      <c r="AU34" s="78">
        <v>0.46804431440290373</v>
      </c>
      <c r="AV34" s="78">
        <v>7.0210765216969021E-2</v>
      </c>
      <c r="AW34" s="78">
        <v>0.46322434049297317</v>
      </c>
      <c r="AX34" s="78">
        <v>0.45503076900856776</v>
      </c>
      <c r="AY34" s="78">
        <v>0.36088101356330643</v>
      </c>
      <c r="AZ34" s="78">
        <v>0.396936369627927</v>
      </c>
      <c r="BA34" s="78">
        <v>0.50955086668262051</v>
      </c>
      <c r="BB34" s="78">
        <v>0.42268745165032029</v>
      </c>
      <c r="BC34" s="78">
        <v>0.21022545147686358</v>
      </c>
      <c r="BD34" s="78">
        <v>0.28708047584083368</v>
      </c>
      <c r="BE34" s="78">
        <v>0.1390463528643647</v>
      </c>
      <c r="BF34" s="78">
        <v>0.32139462666074808</v>
      </c>
      <c r="BG34" s="78">
        <v>0.64867833090538474</v>
      </c>
      <c r="BH34" s="78">
        <v>0.568963755764894</v>
      </c>
      <c r="BI34" s="78">
        <v>0.30483271692009634</v>
      </c>
      <c r="BJ34" s="78">
        <v>0.64289533958730061</v>
      </c>
      <c r="BK34" s="78">
        <v>0.6362506118401503</v>
      </c>
      <c r="BL34" s="78">
        <v>0.71187943135075149</v>
      </c>
      <c r="BM34" s="78">
        <v>0.79332920141069352</v>
      </c>
      <c r="BN34" s="78">
        <v>0.60226351796738031</v>
      </c>
      <c r="BO34" s="80">
        <v>0.62794164756068094</v>
      </c>
      <c r="BP34" s="80">
        <v>0.4517780419722528</v>
      </c>
      <c r="BQ34" s="80">
        <v>1</v>
      </c>
      <c r="BR34" s="75" t="s">
        <v>2</v>
      </c>
    </row>
  </sheetData>
  <conditionalFormatting sqref="AL3:BQ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1E7-8BF4-4054-84D3-AAF76F33EE70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2.2864782302987483</v>
      </c>
      <c r="D1" s="20">
        <v>26.25</v>
      </c>
    </row>
    <row r="2" spans="1:4" x14ac:dyDescent="0.25">
      <c r="A2" s="20">
        <v>0</v>
      </c>
      <c r="B2" s="20">
        <v>2</v>
      </c>
      <c r="C2" s="20">
        <v>2.2864782302987483</v>
      </c>
      <c r="D2" s="20">
        <v>1.25</v>
      </c>
    </row>
    <row r="3" spans="1:4" x14ac:dyDescent="0.25">
      <c r="A3" s="20">
        <v>8.3299804090070831E-2</v>
      </c>
      <c r="B3" s="20">
        <v>2</v>
      </c>
      <c r="C3" s="20">
        <v>2.2504782302987483</v>
      </c>
      <c r="D3" s="20">
        <v>7.5</v>
      </c>
    </row>
    <row r="4" spans="1:4" x14ac:dyDescent="0.25">
      <c r="A4" s="20">
        <v>8.3299804090070831E-2</v>
      </c>
      <c r="B4" s="20">
        <v>0</v>
      </c>
      <c r="C4" s="20">
        <v>2.2864782302987483</v>
      </c>
      <c r="D4" s="20">
        <v>1.25</v>
      </c>
    </row>
    <row r="5" spans="1:4" x14ac:dyDescent="0.25">
      <c r="A5" s="20">
        <v>8.3299804090070831E-2</v>
      </c>
      <c r="B5" s="20">
        <v>72</v>
      </c>
      <c r="C5" s="20">
        <v>2.3224782302987483</v>
      </c>
      <c r="D5" s="20">
        <v>7.5</v>
      </c>
    </row>
    <row r="6" spans="1:4" x14ac:dyDescent="0.25">
      <c r="A6" s="20">
        <v>0.16659960818014166</v>
      </c>
      <c r="B6" s="20">
        <v>72</v>
      </c>
      <c r="C6" s="20">
        <v>2.2864782302987483</v>
      </c>
      <c r="D6" s="20">
        <v>1.25</v>
      </c>
    </row>
    <row r="7" spans="1:4" x14ac:dyDescent="0.25">
      <c r="A7" s="20">
        <v>0.16659960818014166</v>
      </c>
      <c r="B7" s="20">
        <v>0</v>
      </c>
    </row>
    <row r="8" spans="1:4" x14ac:dyDescent="0.25">
      <c r="A8" s="20">
        <v>0.16659960818014166</v>
      </c>
      <c r="B8" s="20">
        <v>144</v>
      </c>
    </row>
    <row r="9" spans="1:4" x14ac:dyDescent="0.25">
      <c r="A9" s="20">
        <v>0.24989941227021251</v>
      </c>
      <c r="B9" s="20">
        <v>144</v>
      </c>
    </row>
    <row r="10" spans="1:4" x14ac:dyDescent="0.25">
      <c r="A10" s="20">
        <v>0.24989941227021251</v>
      </c>
      <c r="B10" s="20">
        <v>0</v>
      </c>
    </row>
    <row r="11" spans="1:4" x14ac:dyDescent="0.25">
      <c r="A11" s="20">
        <v>0.24989941227021251</v>
      </c>
      <c r="B11" s="20">
        <v>227</v>
      </c>
    </row>
    <row r="12" spans="1:4" x14ac:dyDescent="0.25">
      <c r="A12" s="20">
        <v>0.33319921636028332</v>
      </c>
      <c r="B12" s="20">
        <v>227</v>
      </c>
    </row>
    <row r="13" spans="1:4" x14ac:dyDescent="0.25">
      <c r="A13" s="20">
        <v>0.33319921636028332</v>
      </c>
      <c r="B13" s="20">
        <v>0</v>
      </c>
    </row>
    <row r="14" spans="1:4" x14ac:dyDescent="0.25">
      <c r="A14" s="20">
        <v>0.33319921636028332</v>
      </c>
      <c r="B14" s="20">
        <v>171</v>
      </c>
    </row>
    <row r="15" spans="1:4" x14ac:dyDescent="0.25">
      <c r="A15" s="20">
        <v>0.41649902045035414</v>
      </c>
      <c r="B15" s="20">
        <v>171</v>
      </c>
    </row>
    <row r="16" spans="1:4" x14ac:dyDescent="0.25">
      <c r="A16" s="20">
        <v>0.41649902045035414</v>
      </c>
      <c r="B16" s="20">
        <v>0</v>
      </c>
    </row>
    <row r="17" spans="1:2" x14ac:dyDescent="0.25">
      <c r="A17" s="20">
        <v>0.41649902045035414</v>
      </c>
      <c r="B17" s="20">
        <v>126</v>
      </c>
    </row>
    <row r="18" spans="1:2" x14ac:dyDescent="0.25">
      <c r="A18" s="20">
        <v>0.49979882454042501</v>
      </c>
      <c r="B18" s="20">
        <v>126</v>
      </c>
    </row>
    <row r="19" spans="1:2" x14ac:dyDescent="0.25">
      <c r="A19" s="20">
        <v>0.49979882454042501</v>
      </c>
      <c r="B19" s="20">
        <v>0</v>
      </c>
    </row>
    <row r="20" spans="1:2" x14ac:dyDescent="0.25">
      <c r="A20" s="20">
        <v>0.49979882454042501</v>
      </c>
      <c r="B20" s="20">
        <v>87</v>
      </c>
    </row>
    <row r="21" spans="1:2" x14ac:dyDescent="0.25">
      <c r="A21" s="20">
        <v>0.58309862863049577</v>
      </c>
      <c r="B21" s="20">
        <v>87</v>
      </c>
    </row>
    <row r="22" spans="1:2" x14ac:dyDescent="0.25">
      <c r="A22" s="20">
        <v>0.58309862863049577</v>
      </c>
      <c r="B22" s="20">
        <v>0</v>
      </c>
    </row>
    <row r="23" spans="1:2" x14ac:dyDescent="0.25">
      <c r="A23" s="20">
        <v>0.58309862863049577</v>
      </c>
      <c r="B23" s="20">
        <v>65</v>
      </c>
    </row>
    <row r="24" spans="1:2" x14ac:dyDescent="0.25">
      <c r="A24" s="20">
        <v>0.66639843272056665</v>
      </c>
      <c r="B24" s="20">
        <v>65</v>
      </c>
    </row>
    <row r="25" spans="1:2" x14ac:dyDescent="0.25">
      <c r="A25" s="20">
        <v>0.66639843272056665</v>
      </c>
      <c r="B25" s="20">
        <v>0</v>
      </c>
    </row>
    <row r="26" spans="1:2" x14ac:dyDescent="0.25">
      <c r="A26" s="20">
        <v>0.66639843272056665</v>
      </c>
      <c r="B26" s="20">
        <v>36</v>
      </c>
    </row>
    <row r="27" spans="1:2" x14ac:dyDescent="0.25">
      <c r="A27" s="20">
        <v>0.74969823681063752</v>
      </c>
      <c r="B27" s="20">
        <v>36</v>
      </c>
    </row>
    <row r="28" spans="1:2" x14ac:dyDescent="0.25">
      <c r="A28" s="20">
        <v>0.74969823681063752</v>
      </c>
      <c r="B28" s="20">
        <v>0</v>
      </c>
    </row>
    <row r="29" spans="1:2" x14ac:dyDescent="0.25">
      <c r="A29" s="20">
        <v>0.74969823681063752</v>
      </c>
      <c r="B29" s="20">
        <v>21</v>
      </c>
    </row>
    <row r="30" spans="1:2" x14ac:dyDescent="0.25">
      <c r="A30" s="20">
        <v>0.83299804090070828</v>
      </c>
      <c r="B30" s="20">
        <v>21</v>
      </c>
    </row>
    <row r="31" spans="1:2" x14ac:dyDescent="0.25">
      <c r="A31" s="20">
        <v>0.83299804090070828</v>
      </c>
      <c r="B31" s="20">
        <v>0</v>
      </c>
    </row>
    <row r="32" spans="1:2" x14ac:dyDescent="0.25">
      <c r="A32" s="20">
        <v>0.83299804090070828</v>
      </c>
      <c r="B32" s="20">
        <v>17</v>
      </c>
    </row>
    <row r="33" spans="1:2" x14ac:dyDescent="0.25">
      <c r="A33" s="20">
        <v>0.91629784499077915</v>
      </c>
      <c r="B33" s="20">
        <v>17</v>
      </c>
    </row>
    <row r="34" spans="1:2" x14ac:dyDescent="0.25">
      <c r="A34" s="20">
        <v>0.91629784499077915</v>
      </c>
      <c r="B34" s="20">
        <v>0</v>
      </c>
    </row>
    <row r="35" spans="1:2" x14ac:dyDescent="0.25">
      <c r="A35" s="20">
        <v>0.91629784499077915</v>
      </c>
      <c r="B35" s="20">
        <v>10</v>
      </c>
    </row>
    <row r="36" spans="1:2" x14ac:dyDescent="0.25">
      <c r="A36" s="20">
        <v>0.99959764908085003</v>
      </c>
      <c r="B36" s="20">
        <v>10</v>
      </c>
    </row>
    <row r="37" spans="1:2" x14ac:dyDescent="0.25">
      <c r="A37" s="20">
        <v>0.99959764908085003</v>
      </c>
      <c r="B37" s="20">
        <v>0</v>
      </c>
    </row>
    <row r="38" spans="1:2" x14ac:dyDescent="0.25">
      <c r="A38" s="20">
        <v>0.99959764908085003</v>
      </c>
      <c r="B38" s="20">
        <v>9</v>
      </c>
    </row>
    <row r="39" spans="1:2" x14ac:dyDescent="0.25">
      <c r="A39" s="20">
        <v>1.0828974531709208</v>
      </c>
      <c r="B39" s="20">
        <v>9</v>
      </c>
    </row>
    <row r="40" spans="1:2" x14ac:dyDescent="0.25">
      <c r="A40" s="20">
        <v>1.0828974531709208</v>
      </c>
      <c r="B40" s="20">
        <v>0</v>
      </c>
    </row>
    <row r="41" spans="1:2" x14ac:dyDescent="0.25">
      <c r="A41" s="20">
        <v>1.0828974531709208</v>
      </c>
      <c r="B41" s="20">
        <v>6</v>
      </c>
    </row>
    <row r="42" spans="1:2" x14ac:dyDescent="0.25">
      <c r="A42" s="20">
        <v>1.1661972572609915</v>
      </c>
      <c r="B42" s="20">
        <v>6</v>
      </c>
    </row>
    <row r="43" spans="1:2" x14ac:dyDescent="0.25">
      <c r="A43" s="20">
        <v>1.1661972572609915</v>
      </c>
      <c r="B43" s="20">
        <v>0</v>
      </c>
    </row>
    <row r="44" spans="1:2" x14ac:dyDescent="0.25">
      <c r="A44" s="20">
        <v>1.1661972572609915</v>
      </c>
      <c r="B44" s="20">
        <v>3</v>
      </c>
    </row>
    <row r="45" spans="1:2" x14ac:dyDescent="0.25">
      <c r="A45" s="20">
        <v>1.2494970613510625</v>
      </c>
      <c r="B45" s="20">
        <v>3</v>
      </c>
    </row>
    <row r="46" spans="1:2" x14ac:dyDescent="0.25">
      <c r="A46" s="20">
        <v>1.2494970613510625</v>
      </c>
      <c r="B46" s="20">
        <v>0</v>
      </c>
    </row>
    <row r="47" spans="1:2" x14ac:dyDescent="0.25">
      <c r="A47" s="20">
        <v>1.2494970613510625</v>
      </c>
      <c r="B47" s="20">
        <v>0</v>
      </c>
    </row>
    <row r="48" spans="1:2" x14ac:dyDescent="0.25">
      <c r="A48" s="20">
        <v>1.3327968654411333</v>
      </c>
      <c r="B48" s="20">
        <v>0</v>
      </c>
    </row>
    <row r="49" spans="1:2" x14ac:dyDescent="0.25">
      <c r="A49" s="20">
        <v>1.3327968654411333</v>
      </c>
      <c r="B49" s="20">
        <v>0</v>
      </c>
    </row>
    <row r="50" spans="1:2" x14ac:dyDescent="0.25">
      <c r="A50" s="20">
        <v>1.3327968654411333</v>
      </c>
      <c r="B50" s="20">
        <v>0</v>
      </c>
    </row>
    <row r="51" spans="1:2" x14ac:dyDescent="0.25">
      <c r="A51" s="20">
        <v>1.4160966695312041</v>
      </c>
      <c r="B51" s="20">
        <v>0</v>
      </c>
    </row>
    <row r="52" spans="1:2" x14ac:dyDescent="0.25">
      <c r="A52" s="20">
        <v>1.4160966695312041</v>
      </c>
      <c r="B52" s="20">
        <v>0</v>
      </c>
    </row>
    <row r="53" spans="1:2" x14ac:dyDescent="0.25">
      <c r="A53" s="20">
        <v>1.4160966695312041</v>
      </c>
      <c r="B53" s="20">
        <v>2</v>
      </c>
    </row>
    <row r="54" spans="1:2" x14ac:dyDescent="0.25">
      <c r="A54" s="20">
        <v>1.499396473621275</v>
      </c>
      <c r="B54" s="20">
        <v>2</v>
      </c>
    </row>
    <row r="55" spans="1:2" x14ac:dyDescent="0.25">
      <c r="A55" s="20">
        <v>1.499396473621275</v>
      </c>
      <c r="B55" s="20">
        <v>0</v>
      </c>
    </row>
    <row r="56" spans="1:2" x14ac:dyDescent="0.25">
      <c r="A56" s="20">
        <v>1.499396473621275</v>
      </c>
      <c r="B56" s="20">
        <v>2</v>
      </c>
    </row>
    <row r="57" spans="1:2" x14ac:dyDescent="0.25">
      <c r="A57" s="20">
        <v>1.5826962777113458</v>
      </c>
      <c r="B57" s="20">
        <v>2</v>
      </c>
    </row>
    <row r="58" spans="1:2" x14ac:dyDescent="0.25">
      <c r="A58" s="20">
        <v>1.5826962777113458</v>
      </c>
      <c r="B58" s="20">
        <v>0</v>
      </c>
    </row>
    <row r="59" spans="1:2" x14ac:dyDescent="0.25">
      <c r="A59" s="20">
        <v>1.5826962777113458</v>
      </c>
      <c r="B59" s="20">
        <v>0</v>
      </c>
    </row>
    <row r="60" spans="1:2" x14ac:dyDescent="0.25">
      <c r="A60" s="20">
        <v>1.6659960818014166</v>
      </c>
      <c r="B60" s="20">
        <v>0</v>
      </c>
    </row>
    <row r="61" spans="1:2" x14ac:dyDescent="0.25">
      <c r="A61" s="20">
        <v>1.6659960818014166</v>
      </c>
      <c r="B61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5BE0-1E1B-4AD1-8B6A-EE1863962D27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1.0295428042070287</v>
      </c>
      <c r="D1" s="20">
        <v>22.9</v>
      </c>
    </row>
    <row r="2" spans="1:4" x14ac:dyDescent="0.25">
      <c r="A2" s="20">
        <v>0</v>
      </c>
      <c r="B2" s="20">
        <v>1</v>
      </c>
      <c r="C2" s="20">
        <v>1.0295428042070287</v>
      </c>
      <c r="D2" s="20">
        <v>4.9000000000000004</v>
      </c>
    </row>
    <row r="3" spans="1:4" x14ac:dyDescent="0.25">
      <c r="A3" s="20">
        <v>7.2715473995920016E-2</v>
      </c>
      <c r="B3" s="20">
        <v>1</v>
      </c>
      <c r="C3" s="20">
        <v>0.99754280420702868</v>
      </c>
      <c r="D3" s="20">
        <v>9.4</v>
      </c>
    </row>
    <row r="4" spans="1:4" x14ac:dyDescent="0.25">
      <c r="A4" s="20">
        <v>7.2715473995920016E-2</v>
      </c>
      <c r="B4" s="20">
        <v>0</v>
      </c>
      <c r="C4" s="20">
        <v>1.0295428042070287</v>
      </c>
      <c r="D4" s="20">
        <v>4.9000000000000004</v>
      </c>
    </row>
    <row r="5" spans="1:4" x14ac:dyDescent="0.25">
      <c r="A5" s="20">
        <v>7.2715473995920016E-2</v>
      </c>
      <c r="B5" s="20">
        <v>33</v>
      </c>
      <c r="C5" s="20">
        <v>1.0615428042070287</v>
      </c>
      <c r="D5" s="20">
        <v>9.4</v>
      </c>
    </row>
    <row r="6" spans="1:4" x14ac:dyDescent="0.25">
      <c r="A6" s="20">
        <v>0.14543094799184003</v>
      </c>
      <c r="B6" s="20">
        <v>33</v>
      </c>
      <c r="C6" s="20">
        <v>1.0295428042070287</v>
      </c>
      <c r="D6" s="20">
        <v>4.9000000000000004</v>
      </c>
    </row>
    <row r="7" spans="1:4" x14ac:dyDescent="0.25">
      <c r="A7" s="20">
        <v>0.14543094799184003</v>
      </c>
      <c r="B7" s="20">
        <v>0</v>
      </c>
    </row>
    <row r="8" spans="1:4" x14ac:dyDescent="0.25">
      <c r="A8" s="20">
        <v>0.14543094799184003</v>
      </c>
      <c r="B8" s="20">
        <v>123</v>
      </c>
    </row>
    <row r="9" spans="1:4" x14ac:dyDescent="0.25">
      <c r="A9" s="20">
        <v>0.21814642198776005</v>
      </c>
      <c r="B9" s="20">
        <v>123</v>
      </c>
    </row>
    <row r="10" spans="1:4" x14ac:dyDescent="0.25">
      <c r="A10" s="20">
        <v>0.21814642198776005</v>
      </c>
      <c r="B10" s="20">
        <v>0</v>
      </c>
    </row>
    <row r="11" spans="1:4" x14ac:dyDescent="0.25">
      <c r="A11" s="20">
        <v>0.21814642198776005</v>
      </c>
      <c r="B11" s="20">
        <v>153</v>
      </c>
    </row>
    <row r="12" spans="1:4" x14ac:dyDescent="0.25">
      <c r="A12" s="20">
        <v>0.29086189598368006</v>
      </c>
      <c r="B12" s="20">
        <v>153</v>
      </c>
    </row>
    <row r="13" spans="1:4" x14ac:dyDescent="0.25">
      <c r="A13" s="20">
        <v>0.29086189598368006</v>
      </c>
      <c r="B13" s="20">
        <v>0</v>
      </c>
    </row>
    <row r="14" spans="1:4" x14ac:dyDescent="0.25">
      <c r="A14" s="20">
        <v>0.29086189598368006</v>
      </c>
      <c r="B14" s="20">
        <v>162</v>
      </c>
    </row>
    <row r="15" spans="1:4" x14ac:dyDescent="0.25">
      <c r="A15" s="20">
        <v>0.36357736997960011</v>
      </c>
      <c r="B15" s="20">
        <v>162</v>
      </c>
    </row>
    <row r="16" spans="1:4" x14ac:dyDescent="0.25">
      <c r="A16" s="20">
        <v>0.36357736997960011</v>
      </c>
      <c r="B16" s="20">
        <v>0</v>
      </c>
    </row>
    <row r="17" spans="1:2" x14ac:dyDescent="0.25">
      <c r="A17" s="20">
        <v>0.36357736997960011</v>
      </c>
      <c r="B17" s="20">
        <v>166</v>
      </c>
    </row>
    <row r="18" spans="1:2" x14ac:dyDescent="0.25">
      <c r="A18" s="20">
        <v>0.43629284397552009</v>
      </c>
      <c r="B18" s="20">
        <v>166</v>
      </c>
    </row>
    <row r="19" spans="1:2" x14ac:dyDescent="0.25">
      <c r="A19" s="20">
        <v>0.43629284397552009</v>
      </c>
      <c r="B19" s="20">
        <v>0</v>
      </c>
    </row>
    <row r="20" spans="1:2" x14ac:dyDescent="0.25">
      <c r="A20" s="20">
        <v>0.43629284397552009</v>
      </c>
      <c r="B20" s="20">
        <v>144</v>
      </c>
    </row>
    <row r="21" spans="1:2" x14ac:dyDescent="0.25">
      <c r="A21" s="20">
        <v>0.50900831797144008</v>
      </c>
      <c r="B21" s="20">
        <v>144</v>
      </c>
    </row>
    <row r="22" spans="1:2" x14ac:dyDescent="0.25">
      <c r="A22" s="20">
        <v>0.50900831797144008</v>
      </c>
      <c r="B22" s="20">
        <v>0</v>
      </c>
    </row>
    <row r="23" spans="1:2" x14ac:dyDescent="0.25">
      <c r="A23" s="20">
        <v>0.50900831797144008</v>
      </c>
      <c r="B23" s="20">
        <v>67</v>
      </c>
    </row>
    <row r="24" spans="1:2" x14ac:dyDescent="0.25">
      <c r="A24" s="20">
        <v>0.58172379196736013</v>
      </c>
      <c r="B24" s="20">
        <v>67</v>
      </c>
    </row>
    <row r="25" spans="1:2" x14ac:dyDescent="0.25">
      <c r="A25" s="20">
        <v>0.58172379196736013</v>
      </c>
      <c r="B25" s="20">
        <v>0</v>
      </c>
    </row>
    <row r="26" spans="1:2" x14ac:dyDescent="0.25">
      <c r="A26" s="20">
        <v>0.58172379196736013</v>
      </c>
      <c r="B26" s="20">
        <v>58</v>
      </c>
    </row>
    <row r="27" spans="1:2" x14ac:dyDescent="0.25">
      <c r="A27" s="20">
        <v>0.65443926596328017</v>
      </c>
      <c r="B27" s="20">
        <v>58</v>
      </c>
    </row>
    <row r="28" spans="1:2" x14ac:dyDescent="0.25">
      <c r="A28" s="20">
        <v>0.65443926596328017</v>
      </c>
      <c r="B28" s="20">
        <v>0</v>
      </c>
    </row>
    <row r="29" spans="1:2" x14ac:dyDescent="0.25">
      <c r="A29" s="20">
        <v>0.65443926596328017</v>
      </c>
      <c r="B29" s="20">
        <v>26</v>
      </c>
    </row>
    <row r="30" spans="1:2" x14ac:dyDescent="0.25">
      <c r="A30" s="20">
        <v>0.72715473995920021</v>
      </c>
      <c r="B30" s="20">
        <v>26</v>
      </c>
    </row>
    <row r="31" spans="1:2" x14ac:dyDescent="0.25">
      <c r="A31" s="20">
        <v>0.72715473995920021</v>
      </c>
      <c r="B31" s="20">
        <v>0</v>
      </c>
    </row>
    <row r="32" spans="1:2" x14ac:dyDescent="0.25">
      <c r="A32" s="20">
        <v>0.72715473995920021</v>
      </c>
      <c r="B32" s="20">
        <v>21</v>
      </c>
    </row>
    <row r="33" spans="1:2" x14ac:dyDescent="0.25">
      <c r="A33" s="20">
        <v>0.79987021395512015</v>
      </c>
      <c r="B33" s="20">
        <v>21</v>
      </c>
    </row>
    <row r="34" spans="1:2" x14ac:dyDescent="0.25">
      <c r="A34" s="20">
        <v>0.79987021395512015</v>
      </c>
      <c r="B34" s="20">
        <v>0</v>
      </c>
    </row>
    <row r="35" spans="1:2" x14ac:dyDescent="0.25">
      <c r="A35" s="20">
        <v>0.79987021395512015</v>
      </c>
      <c r="B35" s="20">
        <v>16</v>
      </c>
    </row>
    <row r="36" spans="1:2" x14ac:dyDescent="0.25">
      <c r="A36" s="20">
        <v>0.87258568795104019</v>
      </c>
      <c r="B36" s="20">
        <v>16</v>
      </c>
    </row>
    <row r="37" spans="1:2" x14ac:dyDescent="0.25">
      <c r="A37" s="20">
        <v>0.87258568795104019</v>
      </c>
      <c r="B37" s="20">
        <v>0</v>
      </c>
    </row>
    <row r="38" spans="1:2" x14ac:dyDescent="0.25">
      <c r="A38" s="20">
        <v>0.87258568795104019</v>
      </c>
      <c r="B38" s="20">
        <v>10</v>
      </c>
    </row>
    <row r="39" spans="1:2" x14ac:dyDescent="0.25">
      <c r="A39" s="20">
        <v>0.94530116194696023</v>
      </c>
      <c r="B39" s="20">
        <v>10</v>
      </c>
    </row>
    <row r="40" spans="1:2" x14ac:dyDescent="0.25">
      <c r="A40" s="20">
        <v>0.94530116194696023</v>
      </c>
      <c r="B40" s="20">
        <v>0</v>
      </c>
    </row>
    <row r="41" spans="1:2" x14ac:dyDescent="0.25">
      <c r="A41" s="20">
        <v>0.94530116194696023</v>
      </c>
      <c r="B41" s="20">
        <v>4</v>
      </c>
    </row>
    <row r="42" spans="1:2" x14ac:dyDescent="0.25">
      <c r="A42" s="20">
        <v>1.0180166359428802</v>
      </c>
      <c r="B42" s="20">
        <v>4</v>
      </c>
    </row>
    <row r="43" spans="1:2" x14ac:dyDescent="0.25">
      <c r="A43" s="20">
        <v>1.0180166359428802</v>
      </c>
      <c r="B43" s="20">
        <v>0</v>
      </c>
    </row>
    <row r="44" spans="1:2" x14ac:dyDescent="0.25">
      <c r="A44" s="20">
        <v>1.0180166359428802</v>
      </c>
      <c r="B44" s="20">
        <v>4</v>
      </c>
    </row>
    <row r="45" spans="1:2" x14ac:dyDescent="0.25">
      <c r="A45" s="20">
        <v>1.0907321099388003</v>
      </c>
      <c r="B45" s="20">
        <v>4</v>
      </c>
    </row>
    <row r="46" spans="1:2" x14ac:dyDescent="0.25">
      <c r="A46" s="20">
        <v>1.0907321099388003</v>
      </c>
      <c r="B46" s="20">
        <v>0</v>
      </c>
    </row>
    <row r="47" spans="1:2" x14ac:dyDescent="0.25">
      <c r="A47" s="20">
        <v>1.0907321099388003</v>
      </c>
      <c r="B47" s="20">
        <v>7</v>
      </c>
    </row>
    <row r="48" spans="1:2" x14ac:dyDescent="0.25">
      <c r="A48" s="20">
        <v>1.1634475839347203</v>
      </c>
      <c r="B48" s="20">
        <v>7</v>
      </c>
    </row>
    <row r="49" spans="1:2" x14ac:dyDescent="0.25">
      <c r="A49" s="20">
        <v>1.1634475839347203</v>
      </c>
      <c r="B49" s="20">
        <v>0</v>
      </c>
    </row>
    <row r="50" spans="1:2" x14ac:dyDescent="0.25">
      <c r="A50" s="20">
        <v>1.1634475839347203</v>
      </c>
      <c r="B50" s="20">
        <v>3</v>
      </c>
    </row>
    <row r="51" spans="1:2" x14ac:dyDescent="0.25">
      <c r="A51" s="20">
        <v>1.2361630579306402</v>
      </c>
      <c r="B51" s="20">
        <v>3</v>
      </c>
    </row>
    <row r="52" spans="1:2" x14ac:dyDescent="0.25">
      <c r="A52" s="20">
        <v>1.2361630579306402</v>
      </c>
      <c r="B52" s="20">
        <v>0</v>
      </c>
    </row>
    <row r="53" spans="1:2" x14ac:dyDescent="0.25">
      <c r="A53" s="20">
        <v>1.2361630579306402</v>
      </c>
      <c r="B53" s="20">
        <v>0</v>
      </c>
    </row>
    <row r="54" spans="1:2" x14ac:dyDescent="0.25">
      <c r="A54" s="20">
        <v>1.3088785319265603</v>
      </c>
      <c r="B54" s="20">
        <v>0</v>
      </c>
    </row>
    <row r="55" spans="1:2" x14ac:dyDescent="0.25">
      <c r="A55" s="20">
        <v>1.3088785319265603</v>
      </c>
      <c r="B55" s="20">
        <v>0</v>
      </c>
    </row>
    <row r="56" spans="1:2" x14ac:dyDescent="0.25">
      <c r="A56" s="20">
        <v>1.3088785319265603</v>
      </c>
      <c r="B56" s="20">
        <v>2</v>
      </c>
    </row>
    <row r="57" spans="1:2" x14ac:dyDescent="0.25">
      <c r="A57" s="20">
        <v>1.3815940059224803</v>
      </c>
      <c r="B57" s="20">
        <v>2</v>
      </c>
    </row>
    <row r="58" spans="1:2" x14ac:dyDescent="0.25">
      <c r="A58" s="20">
        <v>1.3815940059224803</v>
      </c>
      <c r="B58" s="20">
        <v>0</v>
      </c>
    </row>
    <row r="59" spans="1:2" x14ac:dyDescent="0.25">
      <c r="A59" s="20">
        <v>1.3815940059224803</v>
      </c>
      <c r="B59" s="20">
        <v>0</v>
      </c>
    </row>
    <row r="60" spans="1:2" x14ac:dyDescent="0.25">
      <c r="A60" s="20">
        <v>1.4543094799184004</v>
      </c>
      <c r="B60" s="20">
        <v>0</v>
      </c>
    </row>
    <row r="61" spans="1:2" x14ac:dyDescent="0.25">
      <c r="A61" s="20">
        <v>1.4543094799184004</v>
      </c>
      <c r="B61" s="2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0A72-7D24-4AD8-AAFD-12DF9206FC4E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3.6207028441929934</v>
      </c>
      <c r="D1" s="20">
        <v>31.5</v>
      </c>
    </row>
    <row r="2" spans="1:4" x14ac:dyDescent="0.25">
      <c r="A2" s="20">
        <v>0</v>
      </c>
      <c r="B2" s="20">
        <v>0</v>
      </c>
      <c r="C2" s="20">
        <v>3.6207028441929934</v>
      </c>
      <c r="D2" s="20">
        <v>1.5</v>
      </c>
    </row>
    <row r="3" spans="1:4" x14ac:dyDescent="0.25">
      <c r="A3" s="20">
        <v>0.17466659053781519</v>
      </c>
      <c r="B3" s="20">
        <v>0</v>
      </c>
      <c r="C3" s="20">
        <v>3.5407028441929933</v>
      </c>
      <c r="D3" s="20">
        <v>9</v>
      </c>
    </row>
    <row r="4" spans="1:4" x14ac:dyDescent="0.25">
      <c r="A4" s="20">
        <v>0.17466659053781519</v>
      </c>
      <c r="B4" s="20">
        <v>0</v>
      </c>
      <c r="C4" s="20">
        <v>3.6207028441929934</v>
      </c>
      <c r="D4" s="20">
        <v>1.5</v>
      </c>
    </row>
    <row r="5" spans="1:4" x14ac:dyDescent="0.25">
      <c r="A5" s="20">
        <v>0.17466659053781519</v>
      </c>
      <c r="B5" s="20">
        <v>77</v>
      </c>
      <c r="C5" s="20">
        <v>3.7007028441929934</v>
      </c>
      <c r="D5" s="20">
        <v>9</v>
      </c>
    </row>
    <row r="6" spans="1:4" x14ac:dyDescent="0.25">
      <c r="A6" s="20">
        <v>0.34933318107563038</v>
      </c>
      <c r="B6" s="20">
        <v>77</v>
      </c>
      <c r="C6" s="20">
        <v>3.6207028441929934</v>
      </c>
      <c r="D6" s="20">
        <v>1.5</v>
      </c>
    </row>
    <row r="7" spans="1:4" x14ac:dyDescent="0.25">
      <c r="A7" s="20">
        <v>0.34933318107563038</v>
      </c>
      <c r="B7" s="20">
        <v>0</v>
      </c>
    </row>
    <row r="8" spans="1:4" x14ac:dyDescent="0.25">
      <c r="A8" s="20">
        <v>0.34933318107563038</v>
      </c>
      <c r="B8" s="20">
        <v>195</v>
      </c>
    </row>
    <row r="9" spans="1:4" x14ac:dyDescent="0.25">
      <c r="A9" s="20">
        <v>0.52399977161344558</v>
      </c>
      <c r="B9" s="20">
        <v>195</v>
      </c>
    </row>
    <row r="10" spans="1:4" x14ac:dyDescent="0.25">
      <c r="A10" s="20">
        <v>0.52399977161344558</v>
      </c>
      <c r="B10" s="20">
        <v>0</v>
      </c>
    </row>
    <row r="11" spans="1:4" x14ac:dyDescent="0.25">
      <c r="A11" s="20">
        <v>0.52399977161344558</v>
      </c>
      <c r="B11" s="20">
        <v>253</v>
      </c>
    </row>
    <row r="12" spans="1:4" x14ac:dyDescent="0.25">
      <c r="A12" s="20">
        <v>0.69866636215126077</v>
      </c>
      <c r="B12" s="20">
        <v>253</v>
      </c>
    </row>
    <row r="13" spans="1:4" x14ac:dyDescent="0.25">
      <c r="A13" s="20">
        <v>0.69866636215126077</v>
      </c>
      <c r="B13" s="20">
        <v>0</v>
      </c>
    </row>
    <row r="14" spans="1:4" x14ac:dyDescent="0.25">
      <c r="A14" s="20">
        <v>0.69866636215126077</v>
      </c>
      <c r="B14" s="20">
        <v>162</v>
      </c>
    </row>
    <row r="15" spans="1:4" x14ac:dyDescent="0.25">
      <c r="A15" s="20">
        <v>0.87333295268907596</v>
      </c>
      <c r="B15" s="20">
        <v>162</v>
      </c>
    </row>
    <row r="16" spans="1:4" x14ac:dyDescent="0.25">
      <c r="A16" s="20">
        <v>0.87333295268907596</v>
      </c>
      <c r="B16" s="20">
        <v>0</v>
      </c>
    </row>
    <row r="17" spans="1:2" x14ac:dyDescent="0.25">
      <c r="A17" s="20">
        <v>0.87333295268907596</v>
      </c>
      <c r="B17" s="20">
        <v>126</v>
      </c>
    </row>
    <row r="18" spans="1:2" x14ac:dyDescent="0.25">
      <c r="A18" s="20">
        <v>1.0479995432268912</v>
      </c>
      <c r="B18" s="20">
        <v>126</v>
      </c>
    </row>
    <row r="19" spans="1:2" x14ac:dyDescent="0.25">
      <c r="A19" s="20">
        <v>1.0479995432268912</v>
      </c>
      <c r="B19" s="20">
        <v>0</v>
      </c>
    </row>
    <row r="20" spans="1:2" x14ac:dyDescent="0.25">
      <c r="A20" s="20">
        <v>1.0479995432268912</v>
      </c>
      <c r="B20" s="20">
        <v>56</v>
      </c>
    </row>
    <row r="21" spans="1:2" x14ac:dyDescent="0.25">
      <c r="A21" s="20">
        <v>1.2226661337647062</v>
      </c>
      <c r="B21" s="20">
        <v>56</v>
      </c>
    </row>
    <row r="22" spans="1:2" x14ac:dyDescent="0.25">
      <c r="A22" s="20">
        <v>1.2226661337647062</v>
      </c>
      <c r="B22" s="20">
        <v>0</v>
      </c>
    </row>
    <row r="23" spans="1:2" x14ac:dyDescent="0.25">
      <c r="A23" s="20">
        <v>1.2226661337647062</v>
      </c>
      <c r="B23" s="20">
        <v>55</v>
      </c>
    </row>
    <row r="24" spans="1:2" x14ac:dyDescent="0.25">
      <c r="A24" s="20">
        <v>1.3973327243025215</v>
      </c>
      <c r="B24" s="20">
        <v>55</v>
      </c>
    </row>
    <row r="25" spans="1:2" x14ac:dyDescent="0.25">
      <c r="A25" s="20">
        <v>1.3973327243025215</v>
      </c>
      <c r="B25" s="20">
        <v>0</v>
      </c>
    </row>
    <row r="26" spans="1:2" x14ac:dyDescent="0.25">
      <c r="A26" s="20">
        <v>1.3973327243025215</v>
      </c>
      <c r="B26" s="20">
        <v>34</v>
      </c>
    </row>
    <row r="27" spans="1:2" x14ac:dyDescent="0.25">
      <c r="A27" s="20">
        <v>1.5719993148403368</v>
      </c>
      <c r="B27" s="20">
        <v>34</v>
      </c>
    </row>
    <row r="28" spans="1:2" x14ac:dyDescent="0.25">
      <c r="A28" s="20">
        <v>1.5719993148403368</v>
      </c>
      <c r="B28" s="20">
        <v>0</v>
      </c>
    </row>
    <row r="29" spans="1:2" x14ac:dyDescent="0.25">
      <c r="A29" s="20">
        <v>1.5719993148403368</v>
      </c>
      <c r="B29" s="20">
        <v>14</v>
      </c>
    </row>
    <row r="30" spans="1:2" x14ac:dyDescent="0.25">
      <c r="A30" s="20">
        <v>1.7466659053781519</v>
      </c>
      <c r="B30" s="20">
        <v>14</v>
      </c>
    </row>
    <row r="31" spans="1:2" x14ac:dyDescent="0.25">
      <c r="A31" s="20">
        <v>1.7466659053781519</v>
      </c>
      <c r="B31" s="20">
        <v>0</v>
      </c>
    </row>
    <row r="32" spans="1:2" x14ac:dyDescent="0.25">
      <c r="A32" s="20">
        <v>1.7466659053781519</v>
      </c>
      <c r="B32" s="20">
        <v>9</v>
      </c>
    </row>
    <row r="33" spans="1:2" x14ac:dyDescent="0.25">
      <c r="A33" s="20">
        <v>1.921332495915967</v>
      </c>
      <c r="B33" s="20">
        <v>9</v>
      </c>
    </row>
    <row r="34" spans="1:2" x14ac:dyDescent="0.25">
      <c r="A34" s="20">
        <v>1.921332495915967</v>
      </c>
      <c r="B34" s="20">
        <v>0</v>
      </c>
    </row>
    <row r="35" spans="1:2" x14ac:dyDescent="0.25">
      <c r="A35" s="20">
        <v>1.921332495915967</v>
      </c>
      <c r="B35" s="20">
        <v>7</v>
      </c>
    </row>
    <row r="36" spans="1:2" x14ac:dyDescent="0.25">
      <c r="A36" s="20">
        <v>2.0959990864537823</v>
      </c>
      <c r="B36" s="20">
        <v>7</v>
      </c>
    </row>
    <row r="37" spans="1:2" x14ac:dyDescent="0.25">
      <c r="A37" s="20">
        <v>2.0959990864537823</v>
      </c>
      <c r="B37" s="20">
        <v>0</v>
      </c>
    </row>
    <row r="38" spans="1:2" x14ac:dyDescent="0.25">
      <c r="A38" s="20">
        <v>2.0959990864537823</v>
      </c>
      <c r="B38" s="20">
        <v>6</v>
      </c>
    </row>
    <row r="39" spans="1:2" x14ac:dyDescent="0.25">
      <c r="A39" s="20">
        <v>2.2706656769915976</v>
      </c>
      <c r="B39" s="20">
        <v>6</v>
      </c>
    </row>
    <row r="40" spans="1:2" x14ac:dyDescent="0.25">
      <c r="A40" s="20">
        <v>2.2706656769915976</v>
      </c>
      <c r="B40" s="20">
        <v>0</v>
      </c>
    </row>
    <row r="41" spans="1:2" x14ac:dyDescent="0.25">
      <c r="A41" s="20">
        <v>2.2706656769915976</v>
      </c>
      <c r="B41" s="20">
        <v>3</v>
      </c>
    </row>
    <row r="42" spans="1:2" x14ac:dyDescent="0.25">
      <c r="A42" s="20">
        <v>2.4453322675294125</v>
      </c>
      <c r="B42" s="20">
        <v>3</v>
      </c>
    </row>
    <row r="43" spans="1:2" x14ac:dyDescent="0.25">
      <c r="A43" s="20">
        <v>2.4453322675294125</v>
      </c>
      <c r="B43" s="20">
        <v>0</v>
      </c>
    </row>
    <row r="44" spans="1:2" x14ac:dyDescent="0.25">
      <c r="A44" s="20">
        <v>2.4453322675294125</v>
      </c>
      <c r="B44" s="20">
        <v>0</v>
      </c>
    </row>
    <row r="45" spans="1:2" x14ac:dyDescent="0.25">
      <c r="A45" s="20">
        <v>2.6199988580672278</v>
      </c>
      <c r="B45" s="20">
        <v>0</v>
      </c>
    </row>
    <row r="46" spans="1:2" x14ac:dyDescent="0.25">
      <c r="A46" s="20">
        <v>2.6199988580672278</v>
      </c>
      <c r="B46" s="20">
        <v>0</v>
      </c>
    </row>
    <row r="47" spans="1:2" x14ac:dyDescent="0.25">
      <c r="A47" s="20">
        <v>2.6199988580672278</v>
      </c>
      <c r="B47" s="20">
        <v>2</v>
      </c>
    </row>
    <row r="48" spans="1:2" x14ac:dyDescent="0.25">
      <c r="A48" s="20">
        <v>2.7946654486050431</v>
      </c>
      <c r="B48" s="20">
        <v>2</v>
      </c>
    </row>
    <row r="49" spans="1:2" x14ac:dyDescent="0.25">
      <c r="A49" s="20">
        <v>2.7946654486050431</v>
      </c>
      <c r="B49" s="20">
        <v>0</v>
      </c>
    </row>
    <row r="50" spans="1:2" x14ac:dyDescent="0.25">
      <c r="A50" s="20">
        <v>2.7946654486050431</v>
      </c>
      <c r="B50" s="20">
        <v>0</v>
      </c>
    </row>
    <row r="51" spans="1:2" x14ac:dyDescent="0.25">
      <c r="A51" s="20">
        <v>2.9693320391428584</v>
      </c>
      <c r="B51" s="20">
        <v>0</v>
      </c>
    </row>
    <row r="52" spans="1:2" x14ac:dyDescent="0.25">
      <c r="A52" s="20">
        <v>2.9693320391428584</v>
      </c>
      <c r="B52" s="20">
        <v>0</v>
      </c>
    </row>
    <row r="53" spans="1:2" x14ac:dyDescent="0.25">
      <c r="A53" s="20">
        <v>2.9693320391428584</v>
      </c>
      <c r="B53" s="20">
        <v>0</v>
      </c>
    </row>
    <row r="54" spans="1:2" x14ac:dyDescent="0.25">
      <c r="A54" s="20">
        <v>3.1439986296806737</v>
      </c>
      <c r="B54" s="20">
        <v>0</v>
      </c>
    </row>
    <row r="55" spans="1:2" x14ac:dyDescent="0.25">
      <c r="A55" s="20">
        <v>3.1439986296806737</v>
      </c>
      <c r="B55" s="20">
        <v>0</v>
      </c>
    </row>
    <row r="56" spans="1:2" x14ac:dyDescent="0.25">
      <c r="A56" s="20">
        <v>3.1439986296806737</v>
      </c>
      <c r="B56" s="20">
        <v>0</v>
      </c>
    </row>
    <row r="57" spans="1:2" x14ac:dyDescent="0.25">
      <c r="A57" s="20">
        <v>3.3186652202184885</v>
      </c>
      <c r="B57" s="20">
        <v>0</v>
      </c>
    </row>
    <row r="58" spans="1:2" x14ac:dyDescent="0.25">
      <c r="A58" s="20">
        <v>3.3186652202184885</v>
      </c>
      <c r="B58" s="20">
        <v>0</v>
      </c>
    </row>
    <row r="59" spans="1:2" x14ac:dyDescent="0.25">
      <c r="A59" s="20">
        <v>3.3186652202184885</v>
      </c>
      <c r="B59" s="20">
        <v>1</v>
      </c>
    </row>
    <row r="60" spans="1:2" x14ac:dyDescent="0.25">
      <c r="A60" s="20">
        <v>3.4933318107563038</v>
      </c>
      <c r="B60" s="20">
        <v>1</v>
      </c>
    </row>
    <row r="61" spans="1:2" x14ac:dyDescent="0.25">
      <c r="A61" s="20">
        <v>3.4933318107563038</v>
      </c>
      <c r="B61" s="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9E50-673F-414A-895E-D9C7D02BBF17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0.87431237697906594</v>
      </c>
      <c r="D1" s="20">
        <v>21</v>
      </c>
    </row>
    <row r="2" spans="1:4" x14ac:dyDescent="0.25">
      <c r="A2" s="20">
        <v>0</v>
      </c>
      <c r="B2" s="20">
        <v>0</v>
      </c>
      <c r="C2" s="20">
        <v>0.87431237697906594</v>
      </c>
      <c r="D2" s="20">
        <v>1</v>
      </c>
    </row>
    <row r="3" spans="1:4" x14ac:dyDescent="0.25">
      <c r="A3" s="20">
        <v>1.2633176758728002E-2</v>
      </c>
      <c r="B3" s="20">
        <v>0</v>
      </c>
      <c r="C3" s="20">
        <v>0.86831237697906594</v>
      </c>
      <c r="D3" s="20">
        <v>6</v>
      </c>
    </row>
    <row r="4" spans="1:4" x14ac:dyDescent="0.25">
      <c r="A4" s="20">
        <v>1.2633176758728002E-2</v>
      </c>
      <c r="B4" s="20">
        <v>0</v>
      </c>
      <c r="C4" s="20">
        <v>0.87431237697906594</v>
      </c>
      <c r="D4" s="20">
        <v>1</v>
      </c>
    </row>
    <row r="5" spans="1:4" x14ac:dyDescent="0.25">
      <c r="A5" s="20">
        <v>1.2633176758728002E-2</v>
      </c>
      <c r="B5" s="20">
        <v>14</v>
      </c>
      <c r="C5" s="20">
        <v>0.88031237697906595</v>
      </c>
      <c r="D5" s="20">
        <v>6</v>
      </c>
    </row>
    <row r="6" spans="1:4" x14ac:dyDescent="0.25">
      <c r="A6" s="20">
        <v>2.5266353517456003E-2</v>
      </c>
      <c r="B6" s="20">
        <v>14</v>
      </c>
      <c r="C6" s="20">
        <v>0.87431237697906594</v>
      </c>
      <c r="D6" s="20">
        <v>1</v>
      </c>
    </row>
    <row r="7" spans="1:4" x14ac:dyDescent="0.25">
      <c r="A7" s="20">
        <v>2.5266353517456003E-2</v>
      </c>
      <c r="B7" s="20">
        <v>0</v>
      </c>
    </row>
    <row r="8" spans="1:4" x14ac:dyDescent="0.25">
      <c r="A8" s="20">
        <v>2.5266353517456003E-2</v>
      </c>
      <c r="B8" s="20">
        <v>61</v>
      </c>
    </row>
    <row r="9" spans="1:4" x14ac:dyDescent="0.25">
      <c r="A9" s="20">
        <v>3.7899530276184007E-2</v>
      </c>
      <c r="B9" s="20">
        <v>61</v>
      </c>
    </row>
    <row r="10" spans="1:4" x14ac:dyDescent="0.25">
      <c r="A10" s="20">
        <v>3.7899530276184007E-2</v>
      </c>
      <c r="B10" s="20">
        <v>0</v>
      </c>
    </row>
    <row r="11" spans="1:4" x14ac:dyDescent="0.25">
      <c r="A11" s="20">
        <v>3.7899530276184007E-2</v>
      </c>
      <c r="B11" s="20">
        <v>133</v>
      </c>
    </row>
    <row r="12" spans="1:4" x14ac:dyDescent="0.25">
      <c r="A12" s="20">
        <v>5.0532707034912007E-2</v>
      </c>
      <c r="B12" s="20">
        <v>133</v>
      </c>
    </row>
    <row r="13" spans="1:4" x14ac:dyDescent="0.25">
      <c r="A13" s="20">
        <v>5.0532707034912007E-2</v>
      </c>
      <c r="B13" s="20">
        <v>0</v>
      </c>
    </row>
    <row r="14" spans="1:4" x14ac:dyDescent="0.25">
      <c r="A14" s="20">
        <v>5.0532707034912007E-2</v>
      </c>
      <c r="B14" s="20">
        <v>188</v>
      </c>
    </row>
    <row r="15" spans="1:4" x14ac:dyDescent="0.25">
      <c r="A15" s="20">
        <v>6.3165883793640007E-2</v>
      </c>
      <c r="B15" s="20">
        <v>188</v>
      </c>
    </row>
    <row r="16" spans="1:4" x14ac:dyDescent="0.25">
      <c r="A16" s="20">
        <v>6.3165883793640007E-2</v>
      </c>
      <c r="B16" s="20">
        <v>0</v>
      </c>
    </row>
    <row r="17" spans="1:2" x14ac:dyDescent="0.25">
      <c r="A17" s="20">
        <v>6.3165883793640007E-2</v>
      </c>
      <c r="B17" s="20">
        <v>173</v>
      </c>
    </row>
    <row r="18" spans="1:2" x14ac:dyDescent="0.25">
      <c r="A18" s="20">
        <v>7.5799060552368014E-2</v>
      </c>
      <c r="B18" s="20">
        <v>173</v>
      </c>
    </row>
    <row r="19" spans="1:2" x14ac:dyDescent="0.25">
      <c r="A19" s="20">
        <v>7.5799060552368014E-2</v>
      </c>
      <c r="B19" s="20">
        <v>0</v>
      </c>
    </row>
    <row r="20" spans="1:2" x14ac:dyDescent="0.25">
      <c r="A20" s="20">
        <v>7.5799060552368014E-2</v>
      </c>
      <c r="B20" s="20">
        <v>139</v>
      </c>
    </row>
    <row r="21" spans="1:2" x14ac:dyDescent="0.25">
      <c r="A21" s="20">
        <v>8.8432237311096007E-2</v>
      </c>
      <c r="B21" s="20">
        <v>139</v>
      </c>
    </row>
    <row r="22" spans="1:2" x14ac:dyDescent="0.25">
      <c r="A22" s="20">
        <v>8.8432237311096007E-2</v>
      </c>
      <c r="B22" s="20">
        <v>0</v>
      </c>
    </row>
    <row r="23" spans="1:2" x14ac:dyDescent="0.25">
      <c r="A23" s="20">
        <v>8.8432237311096007E-2</v>
      </c>
      <c r="B23" s="20">
        <v>88</v>
      </c>
    </row>
    <row r="24" spans="1:2" x14ac:dyDescent="0.25">
      <c r="A24" s="20">
        <v>0.10106541406982401</v>
      </c>
      <c r="B24" s="20">
        <v>88</v>
      </c>
    </row>
    <row r="25" spans="1:2" x14ac:dyDescent="0.25">
      <c r="A25" s="20">
        <v>0.10106541406982401</v>
      </c>
      <c r="B25" s="20">
        <v>0</v>
      </c>
    </row>
    <row r="26" spans="1:2" x14ac:dyDescent="0.25">
      <c r="A26" s="20">
        <v>0.10106541406982401</v>
      </c>
      <c r="B26" s="20">
        <v>72</v>
      </c>
    </row>
    <row r="27" spans="1:2" x14ac:dyDescent="0.25">
      <c r="A27" s="20">
        <v>0.11369859082855202</v>
      </c>
      <c r="B27" s="20">
        <v>72</v>
      </c>
    </row>
    <row r="28" spans="1:2" x14ac:dyDescent="0.25">
      <c r="A28" s="20">
        <v>0.11369859082855202</v>
      </c>
      <c r="B28" s="20">
        <v>0</v>
      </c>
    </row>
    <row r="29" spans="1:2" x14ac:dyDescent="0.25">
      <c r="A29" s="20">
        <v>0.11369859082855202</v>
      </c>
      <c r="B29" s="20">
        <v>36</v>
      </c>
    </row>
    <row r="30" spans="1:2" x14ac:dyDescent="0.25">
      <c r="A30" s="20">
        <v>0.12633176758728001</v>
      </c>
      <c r="B30" s="20">
        <v>36</v>
      </c>
    </row>
    <row r="31" spans="1:2" x14ac:dyDescent="0.25">
      <c r="A31" s="20">
        <v>0.12633176758728001</v>
      </c>
      <c r="B31" s="20">
        <v>0</v>
      </c>
    </row>
    <row r="32" spans="1:2" x14ac:dyDescent="0.25">
      <c r="A32" s="20">
        <v>0.12633176758728001</v>
      </c>
      <c r="B32" s="20">
        <v>48</v>
      </c>
    </row>
    <row r="33" spans="1:2" x14ac:dyDescent="0.25">
      <c r="A33" s="20">
        <v>0.13896494434600801</v>
      </c>
      <c r="B33" s="20">
        <v>48</v>
      </c>
    </row>
    <row r="34" spans="1:2" x14ac:dyDescent="0.25">
      <c r="A34" s="20">
        <v>0.13896494434600801</v>
      </c>
      <c r="B34" s="20">
        <v>0</v>
      </c>
    </row>
    <row r="35" spans="1:2" x14ac:dyDescent="0.25">
      <c r="A35" s="20">
        <v>0.13896494434600801</v>
      </c>
      <c r="B35" s="20">
        <v>18</v>
      </c>
    </row>
    <row r="36" spans="1:2" x14ac:dyDescent="0.25">
      <c r="A36" s="20">
        <v>0.15159812110473603</v>
      </c>
      <c r="B36" s="20">
        <v>18</v>
      </c>
    </row>
    <row r="37" spans="1:2" x14ac:dyDescent="0.25">
      <c r="A37" s="20">
        <v>0.15159812110473603</v>
      </c>
      <c r="B37" s="20">
        <v>0</v>
      </c>
    </row>
    <row r="38" spans="1:2" x14ac:dyDescent="0.25">
      <c r="A38" s="20">
        <v>0.15159812110473603</v>
      </c>
      <c r="B38" s="20">
        <v>13</v>
      </c>
    </row>
    <row r="39" spans="1:2" x14ac:dyDescent="0.25">
      <c r="A39" s="20">
        <v>0.16423129786346402</v>
      </c>
      <c r="B39" s="20">
        <v>13</v>
      </c>
    </row>
    <row r="40" spans="1:2" x14ac:dyDescent="0.25">
      <c r="A40" s="20">
        <v>0.16423129786346402</v>
      </c>
      <c r="B40" s="20">
        <v>0</v>
      </c>
    </row>
    <row r="41" spans="1:2" x14ac:dyDescent="0.25">
      <c r="A41" s="20">
        <v>0.16423129786346402</v>
      </c>
      <c r="B41" s="20">
        <v>3</v>
      </c>
    </row>
    <row r="42" spans="1:2" x14ac:dyDescent="0.25">
      <c r="A42" s="20">
        <v>0.17686447462219201</v>
      </c>
      <c r="B42" s="20">
        <v>3</v>
      </c>
    </row>
    <row r="43" spans="1:2" x14ac:dyDescent="0.25">
      <c r="A43" s="20">
        <v>0.17686447462219201</v>
      </c>
      <c r="B43" s="20">
        <v>0</v>
      </c>
    </row>
    <row r="44" spans="1:2" x14ac:dyDescent="0.25">
      <c r="A44" s="20">
        <v>0.17686447462219201</v>
      </c>
      <c r="B44" s="20">
        <v>1</v>
      </c>
    </row>
    <row r="45" spans="1:2" x14ac:dyDescent="0.25">
      <c r="A45" s="20">
        <v>0.18949765138092003</v>
      </c>
      <c r="B45" s="20">
        <v>1</v>
      </c>
    </row>
    <row r="46" spans="1:2" x14ac:dyDescent="0.25">
      <c r="A46" s="20">
        <v>0.18949765138092003</v>
      </c>
      <c r="B46" s="20">
        <v>0</v>
      </c>
    </row>
    <row r="47" spans="1:2" x14ac:dyDescent="0.25">
      <c r="A47" s="20">
        <v>0.18949765138092003</v>
      </c>
      <c r="B47" s="20">
        <v>6</v>
      </c>
    </row>
    <row r="48" spans="1:2" x14ac:dyDescent="0.25">
      <c r="A48" s="20">
        <v>0.20213082813964803</v>
      </c>
      <c r="B48" s="20">
        <v>6</v>
      </c>
    </row>
    <row r="49" spans="1:2" x14ac:dyDescent="0.25">
      <c r="A49" s="20">
        <v>0.20213082813964803</v>
      </c>
      <c r="B49" s="20">
        <v>0</v>
      </c>
    </row>
    <row r="50" spans="1:2" x14ac:dyDescent="0.25">
      <c r="A50" s="20">
        <v>0.20213082813964803</v>
      </c>
      <c r="B50" s="20">
        <v>2</v>
      </c>
    </row>
    <row r="51" spans="1:2" x14ac:dyDescent="0.25">
      <c r="A51" s="20">
        <v>0.21476400489837602</v>
      </c>
      <c r="B51" s="20">
        <v>2</v>
      </c>
    </row>
    <row r="52" spans="1:2" x14ac:dyDescent="0.25">
      <c r="A52" s="20">
        <v>0.21476400489837602</v>
      </c>
      <c r="B52" s="20">
        <v>0</v>
      </c>
    </row>
    <row r="53" spans="1:2" x14ac:dyDescent="0.25">
      <c r="A53" s="20">
        <v>0.21476400489837602</v>
      </c>
      <c r="B53" s="20">
        <v>2</v>
      </c>
    </row>
    <row r="54" spans="1:2" x14ac:dyDescent="0.25">
      <c r="A54" s="20">
        <v>0.22739718165710404</v>
      </c>
      <c r="B54" s="20">
        <v>2</v>
      </c>
    </row>
    <row r="55" spans="1:2" x14ac:dyDescent="0.25">
      <c r="A55" s="20">
        <v>0.22739718165710404</v>
      </c>
      <c r="B55" s="20">
        <v>0</v>
      </c>
    </row>
    <row r="56" spans="1:2" x14ac:dyDescent="0.25">
      <c r="A56" s="20">
        <v>0.22739718165710404</v>
      </c>
      <c r="B56" s="20">
        <v>2</v>
      </c>
    </row>
    <row r="57" spans="1:2" x14ac:dyDescent="0.25">
      <c r="A57" s="20">
        <v>0.24003035841583203</v>
      </c>
      <c r="B57" s="20">
        <v>2</v>
      </c>
    </row>
    <row r="58" spans="1:2" x14ac:dyDescent="0.25">
      <c r="A58" s="20">
        <v>0.24003035841583203</v>
      </c>
      <c r="B58" s="20">
        <v>0</v>
      </c>
    </row>
    <row r="59" spans="1:2" x14ac:dyDescent="0.25">
      <c r="A59" s="20">
        <v>0.24003035841583203</v>
      </c>
      <c r="B59" s="20">
        <v>1</v>
      </c>
    </row>
    <row r="60" spans="1:2" x14ac:dyDescent="0.25">
      <c r="A60" s="20">
        <v>0.25266353517456003</v>
      </c>
      <c r="B60" s="20">
        <v>1</v>
      </c>
    </row>
    <row r="61" spans="1:2" x14ac:dyDescent="0.25">
      <c r="A61" s="20">
        <v>0.25266353517456003</v>
      </c>
      <c r="B61" s="2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A6A8-20D2-414C-BB16-ACBCF74512EE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0.65896023359500966</v>
      </c>
      <c r="D1" s="20">
        <v>255.5</v>
      </c>
    </row>
    <row r="2" spans="1:4" x14ac:dyDescent="0.25">
      <c r="A2" s="20">
        <v>0</v>
      </c>
      <c r="B2" s="20">
        <v>12</v>
      </c>
      <c r="C2" s="20">
        <v>0.65896023359500966</v>
      </c>
      <c r="D2" s="20">
        <v>225.5</v>
      </c>
    </row>
    <row r="3" spans="1:4" x14ac:dyDescent="0.25">
      <c r="A3" s="20">
        <v>0.17325323974159401</v>
      </c>
      <c r="B3" s="20">
        <v>12</v>
      </c>
      <c r="C3" s="20">
        <v>0.5789602335950097</v>
      </c>
      <c r="D3" s="20">
        <v>233</v>
      </c>
    </row>
    <row r="4" spans="1:4" x14ac:dyDescent="0.25">
      <c r="A4" s="20">
        <v>0.17325323974159401</v>
      </c>
      <c r="B4" s="20">
        <v>0</v>
      </c>
      <c r="C4" s="20">
        <v>0.65896023359500966</v>
      </c>
      <c r="D4" s="20">
        <v>225.5</v>
      </c>
    </row>
    <row r="5" spans="1:4" x14ac:dyDescent="0.25">
      <c r="A5" s="20">
        <v>0.17325323974159401</v>
      </c>
      <c r="B5" s="20">
        <v>152</v>
      </c>
      <c r="C5" s="20">
        <v>0.73896023359500962</v>
      </c>
      <c r="D5" s="20">
        <v>233</v>
      </c>
    </row>
    <row r="6" spans="1:4" x14ac:dyDescent="0.25">
      <c r="A6" s="20">
        <v>0.34650647948318802</v>
      </c>
      <c r="B6" s="20">
        <v>152</v>
      </c>
      <c r="C6" s="20">
        <v>0.65896023359500966</v>
      </c>
      <c r="D6" s="20">
        <v>225.5</v>
      </c>
    </row>
    <row r="7" spans="1:4" x14ac:dyDescent="0.25">
      <c r="A7" s="20">
        <v>0.34650647948318802</v>
      </c>
      <c r="B7" s="20">
        <v>0</v>
      </c>
    </row>
    <row r="8" spans="1:4" x14ac:dyDescent="0.25">
      <c r="A8" s="20">
        <v>0.34650647948318802</v>
      </c>
      <c r="B8" s="20">
        <v>282</v>
      </c>
    </row>
    <row r="9" spans="1:4" x14ac:dyDescent="0.25">
      <c r="A9" s="20">
        <v>0.51975971922478204</v>
      </c>
      <c r="B9" s="20">
        <v>282</v>
      </c>
    </row>
    <row r="10" spans="1:4" x14ac:dyDescent="0.25">
      <c r="A10" s="20">
        <v>0.51975971922478204</v>
      </c>
      <c r="B10" s="20">
        <v>0</v>
      </c>
    </row>
    <row r="11" spans="1:4" x14ac:dyDescent="0.25">
      <c r="A11" s="20">
        <v>0.51975971922478204</v>
      </c>
      <c r="B11" s="20">
        <v>224</v>
      </c>
    </row>
    <row r="12" spans="1:4" x14ac:dyDescent="0.25">
      <c r="A12" s="20">
        <v>0.69301295896637605</v>
      </c>
      <c r="B12" s="20">
        <v>224</v>
      </c>
    </row>
    <row r="13" spans="1:4" x14ac:dyDescent="0.25">
      <c r="A13" s="20">
        <v>0.69301295896637605</v>
      </c>
      <c r="B13" s="20">
        <v>0</v>
      </c>
    </row>
    <row r="14" spans="1:4" x14ac:dyDescent="0.25">
      <c r="A14" s="20">
        <v>0.69301295896637605</v>
      </c>
      <c r="B14" s="20">
        <v>149</v>
      </c>
    </row>
    <row r="15" spans="1:4" x14ac:dyDescent="0.25">
      <c r="A15" s="20">
        <v>0.86626619870797006</v>
      </c>
      <c r="B15" s="20">
        <v>149</v>
      </c>
    </row>
    <row r="16" spans="1:4" x14ac:dyDescent="0.25">
      <c r="A16" s="20">
        <v>0.86626619870797006</v>
      </c>
      <c r="B16" s="20">
        <v>0</v>
      </c>
    </row>
    <row r="17" spans="1:2" x14ac:dyDescent="0.25">
      <c r="A17" s="20">
        <v>0.86626619870797006</v>
      </c>
      <c r="B17" s="20">
        <v>92</v>
      </c>
    </row>
    <row r="18" spans="1:2" x14ac:dyDescent="0.25">
      <c r="A18" s="20">
        <v>1.0395194384495641</v>
      </c>
      <c r="B18" s="20">
        <v>92</v>
      </c>
    </row>
    <row r="19" spans="1:2" x14ac:dyDescent="0.25">
      <c r="A19" s="20">
        <v>1.0395194384495641</v>
      </c>
      <c r="B19" s="20">
        <v>0</v>
      </c>
    </row>
    <row r="20" spans="1:2" x14ac:dyDescent="0.25">
      <c r="A20" s="20">
        <v>1.0395194384495641</v>
      </c>
      <c r="B20" s="20">
        <v>45</v>
      </c>
    </row>
    <row r="21" spans="1:2" x14ac:dyDescent="0.25">
      <c r="A21" s="20">
        <v>1.2127726781911581</v>
      </c>
      <c r="B21" s="20">
        <v>45</v>
      </c>
    </row>
    <row r="22" spans="1:2" x14ac:dyDescent="0.25">
      <c r="A22" s="20">
        <v>1.2127726781911581</v>
      </c>
      <c r="B22" s="20">
        <v>0</v>
      </c>
    </row>
    <row r="23" spans="1:2" x14ac:dyDescent="0.25">
      <c r="A23" s="20">
        <v>1.2127726781911581</v>
      </c>
      <c r="B23" s="20">
        <v>23</v>
      </c>
    </row>
    <row r="24" spans="1:2" x14ac:dyDescent="0.25">
      <c r="A24" s="20">
        <v>1.3860259179327521</v>
      </c>
      <c r="B24" s="20">
        <v>23</v>
      </c>
    </row>
    <row r="25" spans="1:2" x14ac:dyDescent="0.25">
      <c r="A25" s="20">
        <v>1.3860259179327521</v>
      </c>
      <c r="B25" s="20">
        <v>0</v>
      </c>
    </row>
    <row r="26" spans="1:2" x14ac:dyDescent="0.25">
      <c r="A26" s="20">
        <v>1.3860259179327521</v>
      </c>
      <c r="B26" s="20">
        <v>10</v>
      </c>
    </row>
    <row r="27" spans="1:2" x14ac:dyDescent="0.25">
      <c r="A27" s="20">
        <v>1.5592791576743461</v>
      </c>
      <c r="B27" s="20">
        <v>10</v>
      </c>
    </row>
    <row r="28" spans="1:2" x14ac:dyDescent="0.25">
      <c r="A28" s="20">
        <v>1.5592791576743461</v>
      </c>
      <c r="B28" s="20">
        <v>0</v>
      </c>
    </row>
    <row r="29" spans="1:2" x14ac:dyDescent="0.25">
      <c r="A29" s="20">
        <v>1.5592791576743461</v>
      </c>
      <c r="B29" s="20">
        <v>5</v>
      </c>
    </row>
    <row r="30" spans="1:2" x14ac:dyDescent="0.25">
      <c r="A30" s="20">
        <v>1.7325323974159401</v>
      </c>
      <c r="B30" s="20">
        <v>5</v>
      </c>
    </row>
    <row r="31" spans="1:2" x14ac:dyDescent="0.25">
      <c r="A31" s="20">
        <v>1.7325323974159401</v>
      </c>
      <c r="B31" s="20">
        <v>0</v>
      </c>
    </row>
    <row r="32" spans="1:2" x14ac:dyDescent="0.25">
      <c r="A32" s="20">
        <v>1.7325323974159401</v>
      </c>
      <c r="B32" s="20">
        <v>3</v>
      </c>
    </row>
    <row r="33" spans="1:2" x14ac:dyDescent="0.25">
      <c r="A33" s="20">
        <v>1.9057856371575341</v>
      </c>
      <c r="B33" s="20">
        <v>3</v>
      </c>
    </row>
    <row r="34" spans="1:2" x14ac:dyDescent="0.25">
      <c r="A34" s="20">
        <v>1.9057856371575341</v>
      </c>
      <c r="B34" s="20">
        <v>0</v>
      </c>
    </row>
    <row r="35" spans="1:2" x14ac:dyDescent="0.25">
      <c r="A35" s="20">
        <v>1.9057856371575341</v>
      </c>
      <c r="B35" s="20">
        <v>1</v>
      </c>
    </row>
    <row r="36" spans="1:2" x14ac:dyDescent="0.25">
      <c r="A36" s="20">
        <v>2.0790388768991281</v>
      </c>
      <c r="B36" s="20">
        <v>1</v>
      </c>
    </row>
    <row r="37" spans="1:2" x14ac:dyDescent="0.25">
      <c r="A37" s="20">
        <v>2.0790388768991281</v>
      </c>
      <c r="B37" s="20">
        <v>0</v>
      </c>
    </row>
    <row r="38" spans="1:2" x14ac:dyDescent="0.25">
      <c r="A38" s="20">
        <v>2.0790388768991281</v>
      </c>
      <c r="B38" s="20">
        <v>0</v>
      </c>
    </row>
    <row r="39" spans="1:2" x14ac:dyDescent="0.25">
      <c r="A39" s="20">
        <v>2.2522921166407222</v>
      </c>
      <c r="B39" s="20">
        <v>0</v>
      </c>
    </row>
    <row r="40" spans="1:2" x14ac:dyDescent="0.25">
      <c r="A40" s="20">
        <v>2.2522921166407222</v>
      </c>
      <c r="B40" s="20">
        <v>0</v>
      </c>
    </row>
    <row r="41" spans="1:2" x14ac:dyDescent="0.25">
      <c r="A41" s="20">
        <v>2.2522921166407222</v>
      </c>
      <c r="B41" s="20">
        <v>1</v>
      </c>
    </row>
    <row r="42" spans="1:2" x14ac:dyDescent="0.25">
      <c r="A42" s="20">
        <v>2.4255453563823162</v>
      </c>
      <c r="B42" s="20">
        <v>1</v>
      </c>
    </row>
    <row r="43" spans="1:2" x14ac:dyDescent="0.25">
      <c r="A43" s="20">
        <v>2.4255453563823162</v>
      </c>
      <c r="B43" s="20">
        <v>0</v>
      </c>
    </row>
    <row r="44" spans="1:2" x14ac:dyDescent="0.25">
      <c r="A44" s="20">
        <v>2.4255453563823162</v>
      </c>
      <c r="B44" s="20">
        <v>0</v>
      </c>
    </row>
    <row r="45" spans="1:2" x14ac:dyDescent="0.25">
      <c r="A45" s="20">
        <v>2.5987985961239102</v>
      </c>
      <c r="B45" s="20">
        <v>0</v>
      </c>
    </row>
    <row r="46" spans="1:2" x14ac:dyDescent="0.25">
      <c r="A46" s="20">
        <v>2.5987985961239102</v>
      </c>
      <c r="B46" s="20">
        <v>0</v>
      </c>
    </row>
    <row r="47" spans="1:2" x14ac:dyDescent="0.25">
      <c r="A47" s="20">
        <v>2.5987985961239102</v>
      </c>
      <c r="B47" s="20">
        <v>0</v>
      </c>
    </row>
    <row r="48" spans="1:2" x14ac:dyDescent="0.25">
      <c r="A48" s="20">
        <v>2.7720518358655042</v>
      </c>
      <c r="B48" s="20">
        <v>0</v>
      </c>
    </row>
    <row r="49" spans="1:2" x14ac:dyDescent="0.25">
      <c r="A49" s="20">
        <v>2.7720518358655042</v>
      </c>
      <c r="B49" s="20">
        <v>0</v>
      </c>
    </row>
    <row r="50" spans="1:2" x14ac:dyDescent="0.25">
      <c r="A50" s="20">
        <v>2.7720518358655042</v>
      </c>
      <c r="B50" s="20">
        <v>0</v>
      </c>
    </row>
    <row r="51" spans="1:2" x14ac:dyDescent="0.25">
      <c r="A51" s="20">
        <v>2.9453050756070982</v>
      </c>
      <c r="B51" s="20">
        <v>0</v>
      </c>
    </row>
    <row r="52" spans="1:2" x14ac:dyDescent="0.25">
      <c r="A52" s="20">
        <v>2.9453050756070982</v>
      </c>
      <c r="B52" s="20">
        <v>0</v>
      </c>
    </row>
    <row r="53" spans="1:2" x14ac:dyDescent="0.25">
      <c r="A53" s="20">
        <v>2.9453050756070982</v>
      </c>
      <c r="B53" s="20">
        <v>0</v>
      </c>
    </row>
    <row r="54" spans="1:2" x14ac:dyDescent="0.25">
      <c r="A54" s="20">
        <v>3.1185583153486922</v>
      </c>
      <c r="B54" s="20">
        <v>0</v>
      </c>
    </row>
    <row r="55" spans="1:2" x14ac:dyDescent="0.25">
      <c r="A55" s="20">
        <v>3.1185583153486922</v>
      </c>
      <c r="B55" s="20">
        <v>0</v>
      </c>
    </row>
    <row r="56" spans="1:2" x14ac:dyDescent="0.25">
      <c r="A56" s="20">
        <v>3.1185583153486922</v>
      </c>
      <c r="B56" s="20">
        <v>0</v>
      </c>
    </row>
    <row r="57" spans="1:2" x14ac:dyDescent="0.25">
      <c r="A57" s="20">
        <v>3.2918115550902862</v>
      </c>
      <c r="B57" s="20">
        <v>0</v>
      </c>
    </row>
    <row r="58" spans="1:2" x14ac:dyDescent="0.25">
      <c r="A58" s="20">
        <v>3.2918115550902862</v>
      </c>
      <c r="B58" s="20">
        <v>0</v>
      </c>
    </row>
    <row r="59" spans="1:2" x14ac:dyDescent="0.25">
      <c r="A59" s="20">
        <v>3.2918115550902862</v>
      </c>
      <c r="B59" s="20">
        <v>1</v>
      </c>
    </row>
    <row r="60" spans="1:2" x14ac:dyDescent="0.25">
      <c r="A60" s="20">
        <v>3.4650647948318802</v>
      </c>
      <c r="B60" s="20">
        <v>1</v>
      </c>
    </row>
    <row r="61" spans="1:2" x14ac:dyDescent="0.25">
      <c r="A61" s="20">
        <v>3.4650647948318802</v>
      </c>
      <c r="B61" s="2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B529-8577-4C62-9D74-8248CD0D01C3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0.65896023359500966</v>
      </c>
      <c r="D1" s="20">
        <v>169</v>
      </c>
    </row>
    <row r="2" spans="1:4" x14ac:dyDescent="0.25">
      <c r="A2" s="20">
        <v>0</v>
      </c>
      <c r="B2" s="20">
        <v>0</v>
      </c>
      <c r="C2" s="20">
        <v>0.65896023359500966</v>
      </c>
      <c r="D2" s="20">
        <v>149</v>
      </c>
    </row>
    <row r="3" spans="1:4" x14ac:dyDescent="0.25">
      <c r="A3" s="20">
        <v>0.12786000522541818</v>
      </c>
      <c r="B3" s="20">
        <v>0</v>
      </c>
      <c r="C3" s="20">
        <v>0.59896023359500961</v>
      </c>
      <c r="D3" s="20">
        <v>154</v>
      </c>
    </row>
    <row r="4" spans="1:4" x14ac:dyDescent="0.25">
      <c r="A4" s="20">
        <v>0.12786000522541818</v>
      </c>
      <c r="B4" s="20">
        <v>0</v>
      </c>
      <c r="C4" s="20">
        <v>0.65896023359500966</v>
      </c>
      <c r="D4" s="20">
        <v>149</v>
      </c>
    </row>
    <row r="5" spans="1:4" x14ac:dyDescent="0.25">
      <c r="A5" s="20">
        <v>0.12786000522541818</v>
      </c>
      <c r="B5" s="20">
        <v>55</v>
      </c>
      <c r="C5" s="20">
        <v>0.71896023359500971</v>
      </c>
      <c r="D5" s="20">
        <v>154</v>
      </c>
    </row>
    <row r="6" spans="1:4" x14ac:dyDescent="0.25">
      <c r="A6" s="20">
        <v>0.25572001045083637</v>
      </c>
      <c r="B6" s="20">
        <v>55</v>
      </c>
      <c r="C6" s="20">
        <v>0.65896023359500966</v>
      </c>
      <c r="D6" s="20">
        <v>149</v>
      </c>
    </row>
    <row r="7" spans="1:4" x14ac:dyDescent="0.25">
      <c r="A7" s="20">
        <v>0.25572001045083637</v>
      </c>
      <c r="B7" s="20">
        <v>0</v>
      </c>
    </row>
    <row r="8" spans="1:4" x14ac:dyDescent="0.25">
      <c r="A8" s="20">
        <v>0.25572001045083637</v>
      </c>
      <c r="B8" s="20">
        <v>172</v>
      </c>
    </row>
    <row r="9" spans="1:4" x14ac:dyDescent="0.25">
      <c r="A9" s="20">
        <v>0.38358001567625455</v>
      </c>
      <c r="B9" s="20">
        <v>172</v>
      </c>
    </row>
    <row r="10" spans="1:4" x14ac:dyDescent="0.25">
      <c r="A10" s="20">
        <v>0.38358001567625455</v>
      </c>
      <c r="B10" s="20">
        <v>0</v>
      </c>
    </row>
    <row r="11" spans="1:4" x14ac:dyDescent="0.25">
      <c r="A11" s="20">
        <v>0.38358001567625455</v>
      </c>
      <c r="B11" s="20">
        <v>189</v>
      </c>
    </row>
    <row r="12" spans="1:4" x14ac:dyDescent="0.25">
      <c r="A12" s="20">
        <v>0.51144002090167273</v>
      </c>
      <c r="B12" s="20">
        <v>189</v>
      </c>
    </row>
    <row r="13" spans="1:4" x14ac:dyDescent="0.25">
      <c r="A13" s="20">
        <v>0.51144002090167273</v>
      </c>
      <c r="B13" s="20">
        <v>0</v>
      </c>
    </row>
    <row r="14" spans="1:4" x14ac:dyDescent="0.25">
      <c r="A14" s="20">
        <v>0.51144002090167273</v>
      </c>
      <c r="B14" s="20">
        <v>169</v>
      </c>
    </row>
    <row r="15" spans="1:4" x14ac:dyDescent="0.25">
      <c r="A15" s="20">
        <v>0.63930002612709091</v>
      </c>
      <c r="B15" s="20">
        <v>169</v>
      </c>
    </row>
    <row r="16" spans="1:4" x14ac:dyDescent="0.25">
      <c r="A16" s="20">
        <v>0.63930002612709091</v>
      </c>
      <c r="B16" s="20">
        <v>0</v>
      </c>
    </row>
    <row r="17" spans="1:2" x14ac:dyDescent="0.25">
      <c r="A17" s="20">
        <v>0.63930002612709091</v>
      </c>
      <c r="B17" s="20">
        <v>148</v>
      </c>
    </row>
    <row r="18" spans="1:2" x14ac:dyDescent="0.25">
      <c r="A18" s="20">
        <v>0.7671600313525091</v>
      </c>
      <c r="B18" s="20">
        <v>148</v>
      </c>
    </row>
    <row r="19" spans="1:2" x14ac:dyDescent="0.25">
      <c r="A19" s="20">
        <v>0.7671600313525091</v>
      </c>
      <c r="B19" s="20">
        <v>0</v>
      </c>
    </row>
    <row r="20" spans="1:2" x14ac:dyDescent="0.25">
      <c r="A20" s="20">
        <v>0.7671600313525091</v>
      </c>
      <c r="B20" s="20">
        <v>92</v>
      </c>
    </row>
    <row r="21" spans="1:2" x14ac:dyDescent="0.25">
      <c r="A21" s="20">
        <v>0.89502003657792728</v>
      </c>
      <c r="B21" s="20">
        <v>92</v>
      </c>
    </row>
    <row r="22" spans="1:2" x14ac:dyDescent="0.25">
      <c r="A22" s="20">
        <v>0.89502003657792728</v>
      </c>
      <c r="B22" s="20">
        <v>0</v>
      </c>
    </row>
    <row r="23" spans="1:2" x14ac:dyDescent="0.25">
      <c r="A23" s="20">
        <v>0.89502003657792728</v>
      </c>
      <c r="B23" s="20">
        <v>56</v>
      </c>
    </row>
    <row r="24" spans="1:2" x14ac:dyDescent="0.25">
      <c r="A24" s="20">
        <v>1.0228800418033455</v>
      </c>
      <c r="B24" s="20">
        <v>56</v>
      </c>
    </row>
    <row r="25" spans="1:2" x14ac:dyDescent="0.25">
      <c r="A25" s="20">
        <v>1.0228800418033455</v>
      </c>
      <c r="B25" s="20">
        <v>0</v>
      </c>
    </row>
    <row r="26" spans="1:2" x14ac:dyDescent="0.25">
      <c r="A26" s="20">
        <v>1.0228800418033455</v>
      </c>
      <c r="B26" s="20">
        <v>41</v>
      </c>
    </row>
    <row r="27" spans="1:2" x14ac:dyDescent="0.25">
      <c r="A27" s="20">
        <v>1.1507400470287636</v>
      </c>
      <c r="B27" s="20">
        <v>41</v>
      </c>
    </row>
    <row r="28" spans="1:2" x14ac:dyDescent="0.25">
      <c r="A28" s="20">
        <v>1.1507400470287636</v>
      </c>
      <c r="B28" s="20">
        <v>0</v>
      </c>
    </row>
    <row r="29" spans="1:2" x14ac:dyDescent="0.25">
      <c r="A29" s="20">
        <v>1.1507400470287636</v>
      </c>
      <c r="B29" s="20">
        <v>34</v>
      </c>
    </row>
    <row r="30" spans="1:2" x14ac:dyDescent="0.25">
      <c r="A30" s="20">
        <v>1.2786000522541818</v>
      </c>
      <c r="B30" s="20">
        <v>34</v>
      </c>
    </row>
    <row r="31" spans="1:2" x14ac:dyDescent="0.25">
      <c r="A31" s="20">
        <v>1.2786000522541818</v>
      </c>
      <c r="B31" s="20">
        <v>0</v>
      </c>
    </row>
    <row r="32" spans="1:2" x14ac:dyDescent="0.25">
      <c r="A32" s="20">
        <v>1.2786000522541818</v>
      </c>
      <c r="B32" s="20">
        <v>14</v>
      </c>
    </row>
    <row r="33" spans="1:2" x14ac:dyDescent="0.25">
      <c r="A33" s="20">
        <v>1.4064600574796</v>
      </c>
      <c r="B33" s="20">
        <v>14</v>
      </c>
    </row>
    <row r="34" spans="1:2" x14ac:dyDescent="0.25">
      <c r="A34" s="20">
        <v>1.4064600574796</v>
      </c>
      <c r="B34" s="20">
        <v>0</v>
      </c>
    </row>
    <row r="35" spans="1:2" x14ac:dyDescent="0.25">
      <c r="A35" s="20">
        <v>1.4064600574796</v>
      </c>
      <c r="B35" s="20">
        <v>9</v>
      </c>
    </row>
    <row r="36" spans="1:2" x14ac:dyDescent="0.25">
      <c r="A36" s="20">
        <v>1.5343200627050182</v>
      </c>
      <c r="B36" s="20">
        <v>9</v>
      </c>
    </row>
    <row r="37" spans="1:2" x14ac:dyDescent="0.25">
      <c r="A37" s="20">
        <v>1.5343200627050182</v>
      </c>
      <c r="B37" s="20">
        <v>0</v>
      </c>
    </row>
    <row r="38" spans="1:2" x14ac:dyDescent="0.25">
      <c r="A38" s="20">
        <v>1.5343200627050182</v>
      </c>
      <c r="B38" s="20">
        <v>7</v>
      </c>
    </row>
    <row r="39" spans="1:2" x14ac:dyDescent="0.25">
      <c r="A39" s="20">
        <v>1.6621800679304364</v>
      </c>
      <c r="B39" s="20">
        <v>7</v>
      </c>
    </row>
    <row r="40" spans="1:2" x14ac:dyDescent="0.25">
      <c r="A40" s="20">
        <v>1.6621800679304364</v>
      </c>
      <c r="B40" s="20">
        <v>0</v>
      </c>
    </row>
    <row r="41" spans="1:2" x14ac:dyDescent="0.25">
      <c r="A41" s="20">
        <v>1.6621800679304364</v>
      </c>
      <c r="B41" s="20">
        <v>4</v>
      </c>
    </row>
    <row r="42" spans="1:2" x14ac:dyDescent="0.25">
      <c r="A42" s="20">
        <v>1.7900400731558546</v>
      </c>
      <c r="B42" s="20">
        <v>4</v>
      </c>
    </row>
    <row r="43" spans="1:2" x14ac:dyDescent="0.25">
      <c r="A43" s="20">
        <v>1.7900400731558546</v>
      </c>
      <c r="B43" s="20">
        <v>0</v>
      </c>
    </row>
    <row r="44" spans="1:2" x14ac:dyDescent="0.25">
      <c r="A44" s="20">
        <v>1.7900400731558546</v>
      </c>
      <c r="B44" s="20">
        <v>2</v>
      </c>
    </row>
    <row r="45" spans="1:2" x14ac:dyDescent="0.25">
      <c r="A45" s="20">
        <v>1.9179000783812727</v>
      </c>
      <c r="B45" s="20">
        <v>2</v>
      </c>
    </row>
    <row r="46" spans="1:2" x14ac:dyDescent="0.25">
      <c r="A46" s="20">
        <v>1.9179000783812727</v>
      </c>
      <c r="B46" s="20">
        <v>0</v>
      </c>
    </row>
    <row r="47" spans="1:2" x14ac:dyDescent="0.25">
      <c r="A47" s="20">
        <v>1.9179000783812727</v>
      </c>
      <c r="B47" s="20">
        <v>2</v>
      </c>
    </row>
    <row r="48" spans="1:2" x14ac:dyDescent="0.25">
      <c r="A48" s="20">
        <v>2.0457600836066909</v>
      </c>
      <c r="B48" s="20">
        <v>2</v>
      </c>
    </row>
    <row r="49" spans="1:2" x14ac:dyDescent="0.25">
      <c r="A49" s="20">
        <v>2.0457600836066909</v>
      </c>
      <c r="B49" s="20">
        <v>0</v>
      </c>
    </row>
    <row r="50" spans="1:2" x14ac:dyDescent="0.25">
      <c r="A50" s="20">
        <v>2.0457600836066909</v>
      </c>
      <c r="B50" s="20">
        <v>2</v>
      </c>
    </row>
    <row r="51" spans="1:2" x14ac:dyDescent="0.25">
      <c r="A51" s="20">
        <v>2.1736200888321093</v>
      </c>
      <c r="B51" s="20">
        <v>2</v>
      </c>
    </row>
    <row r="52" spans="1:2" x14ac:dyDescent="0.25">
      <c r="A52" s="20">
        <v>2.1736200888321093</v>
      </c>
      <c r="B52" s="20">
        <v>0</v>
      </c>
    </row>
    <row r="53" spans="1:2" x14ac:dyDescent="0.25">
      <c r="A53" s="20">
        <v>2.1736200888321093</v>
      </c>
      <c r="B53" s="20">
        <v>1</v>
      </c>
    </row>
    <row r="54" spans="1:2" x14ac:dyDescent="0.25">
      <c r="A54" s="20">
        <v>2.3014800940575273</v>
      </c>
      <c r="B54" s="20">
        <v>1</v>
      </c>
    </row>
    <row r="55" spans="1:2" x14ac:dyDescent="0.25">
      <c r="A55" s="20">
        <v>2.3014800940575273</v>
      </c>
      <c r="B55" s="20">
        <v>0</v>
      </c>
    </row>
    <row r="56" spans="1:2" x14ac:dyDescent="0.25">
      <c r="A56" s="20">
        <v>2.3014800940575273</v>
      </c>
      <c r="B56" s="20">
        <v>2</v>
      </c>
    </row>
    <row r="57" spans="1:2" x14ac:dyDescent="0.25">
      <c r="A57" s="20">
        <v>2.4293400992829453</v>
      </c>
      <c r="B57" s="20">
        <v>2</v>
      </c>
    </row>
    <row r="58" spans="1:2" x14ac:dyDescent="0.25">
      <c r="A58" s="20">
        <v>2.4293400992829453</v>
      </c>
      <c r="B58" s="20">
        <v>0</v>
      </c>
    </row>
    <row r="59" spans="1:2" x14ac:dyDescent="0.25">
      <c r="A59" s="20">
        <v>2.4293400992829453</v>
      </c>
      <c r="B59" s="20">
        <v>1</v>
      </c>
    </row>
    <row r="60" spans="1:2" x14ac:dyDescent="0.25">
      <c r="A60" s="20">
        <v>2.5572001045083637</v>
      </c>
      <c r="B60" s="20">
        <v>1</v>
      </c>
    </row>
    <row r="61" spans="1:2" x14ac:dyDescent="0.25">
      <c r="A61" s="20">
        <v>2.5572001045083637</v>
      </c>
      <c r="B61" s="2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1B64-7A98-4461-85B3-15775F4BC0D5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4.6133241929357114</v>
      </c>
      <c r="D1" s="20">
        <v>26.25</v>
      </c>
    </row>
    <row r="2" spans="1:4" x14ac:dyDescent="0.25">
      <c r="A2" s="20">
        <v>0</v>
      </c>
      <c r="B2" s="20">
        <v>29</v>
      </c>
      <c r="C2" s="20">
        <v>4.6133241929357114</v>
      </c>
      <c r="D2" s="20">
        <v>1.25</v>
      </c>
    </row>
    <row r="3" spans="1:4" x14ac:dyDescent="0.25">
      <c r="A3" s="20">
        <v>3.7367803036241806E-2</v>
      </c>
      <c r="B3" s="20">
        <v>29</v>
      </c>
      <c r="C3" s="20">
        <v>4.5973241929357114</v>
      </c>
      <c r="D3" s="20">
        <v>7.5</v>
      </c>
    </row>
    <row r="4" spans="1:4" x14ac:dyDescent="0.25">
      <c r="A4" s="20">
        <v>3.7367803036241806E-2</v>
      </c>
      <c r="B4" s="20">
        <v>0</v>
      </c>
      <c r="C4" s="20">
        <v>4.6133241929357114</v>
      </c>
      <c r="D4" s="20">
        <v>1.25</v>
      </c>
    </row>
    <row r="5" spans="1:4" x14ac:dyDescent="0.25">
      <c r="A5" s="20">
        <v>3.7367803036241806E-2</v>
      </c>
      <c r="B5" s="20">
        <v>194</v>
      </c>
      <c r="C5" s="20">
        <v>4.6293241929357114</v>
      </c>
      <c r="D5" s="20">
        <v>7.5</v>
      </c>
    </row>
    <row r="6" spans="1:4" x14ac:dyDescent="0.25">
      <c r="A6" s="20">
        <v>7.4735606072483612E-2</v>
      </c>
      <c r="B6" s="20">
        <v>194</v>
      </c>
      <c r="C6" s="20">
        <v>4.6133241929357114</v>
      </c>
      <c r="D6" s="20">
        <v>1.25</v>
      </c>
    </row>
    <row r="7" spans="1:4" x14ac:dyDescent="0.25">
      <c r="A7" s="20">
        <v>7.4735606072483612E-2</v>
      </c>
      <c r="B7" s="20">
        <v>0</v>
      </c>
    </row>
    <row r="8" spans="1:4" x14ac:dyDescent="0.25">
      <c r="A8" s="20">
        <v>7.4735606072483612E-2</v>
      </c>
      <c r="B8" s="20">
        <v>208</v>
      </c>
    </row>
    <row r="9" spans="1:4" x14ac:dyDescent="0.25">
      <c r="A9" s="20">
        <v>0.11210340910872542</v>
      </c>
      <c r="B9" s="20">
        <v>208</v>
      </c>
    </row>
    <row r="10" spans="1:4" x14ac:dyDescent="0.25">
      <c r="A10" s="20">
        <v>0.11210340910872542</v>
      </c>
      <c r="B10" s="20">
        <v>0</v>
      </c>
    </row>
    <row r="11" spans="1:4" x14ac:dyDescent="0.25">
      <c r="A11" s="20">
        <v>0.11210340910872542</v>
      </c>
      <c r="B11" s="20">
        <v>201</v>
      </c>
    </row>
    <row r="12" spans="1:4" x14ac:dyDescent="0.25">
      <c r="A12" s="20">
        <v>0.14947121214496722</v>
      </c>
      <c r="B12" s="20">
        <v>201</v>
      </c>
    </row>
    <row r="13" spans="1:4" x14ac:dyDescent="0.25">
      <c r="A13" s="20">
        <v>0.14947121214496722</v>
      </c>
      <c r="B13" s="20">
        <v>0</v>
      </c>
    </row>
    <row r="14" spans="1:4" x14ac:dyDescent="0.25">
      <c r="A14" s="20">
        <v>0.14947121214496722</v>
      </c>
      <c r="B14" s="20">
        <v>138</v>
      </c>
    </row>
    <row r="15" spans="1:4" x14ac:dyDescent="0.25">
      <c r="A15" s="20">
        <v>0.18683901518120904</v>
      </c>
      <c r="B15" s="20">
        <v>138</v>
      </c>
    </row>
    <row r="16" spans="1:4" x14ac:dyDescent="0.25">
      <c r="A16" s="20">
        <v>0.18683901518120904</v>
      </c>
      <c r="B16" s="20">
        <v>0</v>
      </c>
    </row>
    <row r="17" spans="1:2" x14ac:dyDescent="0.25">
      <c r="A17" s="20">
        <v>0.18683901518120904</v>
      </c>
      <c r="B17" s="20">
        <v>71</v>
      </c>
    </row>
    <row r="18" spans="1:2" x14ac:dyDescent="0.25">
      <c r="A18" s="20">
        <v>0.22420681821745084</v>
      </c>
      <c r="B18" s="20">
        <v>71</v>
      </c>
    </row>
    <row r="19" spans="1:2" x14ac:dyDescent="0.25">
      <c r="A19" s="20">
        <v>0.22420681821745084</v>
      </c>
      <c r="B19" s="20">
        <v>0</v>
      </c>
    </row>
    <row r="20" spans="1:2" x14ac:dyDescent="0.25">
      <c r="A20" s="20">
        <v>0.22420681821745084</v>
      </c>
      <c r="B20" s="20">
        <v>57</v>
      </c>
    </row>
    <row r="21" spans="1:2" x14ac:dyDescent="0.25">
      <c r="A21" s="20">
        <v>0.26157462125369263</v>
      </c>
      <c r="B21" s="20">
        <v>57</v>
      </c>
    </row>
    <row r="22" spans="1:2" x14ac:dyDescent="0.25">
      <c r="A22" s="20">
        <v>0.26157462125369263</v>
      </c>
      <c r="B22" s="20">
        <v>0</v>
      </c>
    </row>
    <row r="23" spans="1:2" x14ac:dyDescent="0.25">
      <c r="A23" s="20">
        <v>0.26157462125369263</v>
      </c>
      <c r="B23" s="20">
        <v>31</v>
      </c>
    </row>
    <row r="24" spans="1:2" x14ac:dyDescent="0.25">
      <c r="A24" s="20">
        <v>0.29894242428993445</v>
      </c>
      <c r="B24" s="20">
        <v>31</v>
      </c>
    </row>
    <row r="25" spans="1:2" x14ac:dyDescent="0.25">
      <c r="A25" s="20">
        <v>0.29894242428993445</v>
      </c>
      <c r="B25" s="20">
        <v>0</v>
      </c>
    </row>
    <row r="26" spans="1:2" x14ac:dyDescent="0.25">
      <c r="A26" s="20">
        <v>0.29894242428993445</v>
      </c>
      <c r="B26" s="20">
        <v>22</v>
      </c>
    </row>
    <row r="27" spans="1:2" x14ac:dyDescent="0.25">
      <c r="A27" s="20">
        <v>0.33631022732617627</v>
      </c>
      <c r="B27" s="20">
        <v>22</v>
      </c>
    </row>
    <row r="28" spans="1:2" x14ac:dyDescent="0.25">
      <c r="A28" s="20">
        <v>0.33631022732617627</v>
      </c>
      <c r="B28" s="20">
        <v>0</v>
      </c>
    </row>
    <row r="29" spans="1:2" x14ac:dyDescent="0.25">
      <c r="A29" s="20">
        <v>0.33631022732617627</v>
      </c>
      <c r="B29" s="20">
        <v>23</v>
      </c>
    </row>
    <row r="30" spans="1:2" x14ac:dyDescent="0.25">
      <c r="A30" s="20">
        <v>0.37367803036241809</v>
      </c>
      <c r="B30" s="20">
        <v>23</v>
      </c>
    </row>
    <row r="31" spans="1:2" x14ac:dyDescent="0.25">
      <c r="A31" s="20">
        <v>0.37367803036241809</v>
      </c>
      <c r="B31" s="20">
        <v>0</v>
      </c>
    </row>
    <row r="32" spans="1:2" x14ac:dyDescent="0.25">
      <c r="A32" s="20">
        <v>0.37367803036241809</v>
      </c>
      <c r="B32" s="20">
        <v>8</v>
      </c>
    </row>
    <row r="33" spans="1:2" x14ac:dyDescent="0.25">
      <c r="A33" s="20">
        <v>0.41104583339865985</v>
      </c>
      <c r="B33" s="20">
        <v>8</v>
      </c>
    </row>
    <row r="34" spans="1:2" x14ac:dyDescent="0.25">
      <c r="A34" s="20">
        <v>0.41104583339865985</v>
      </c>
      <c r="B34" s="20">
        <v>0</v>
      </c>
    </row>
    <row r="35" spans="1:2" x14ac:dyDescent="0.25">
      <c r="A35" s="20">
        <v>0.41104583339865985</v>
      </c>
      <c r="B35" s="20">
        <v>6</v>
      </c>
    </row>
    <row r="36" spans="1:2" x14ac:dyDescent="0.25">
      <c r="A36" s="20">
        <v>0.44841363643490167</v>
      </c>
      <c r="B36" s="20">
        <v>6</v>
      </c>
    </row>
    <row r="37" spans="1:2" x14ac:dyDescent="0.25">
      <c r="A37" s="20">
        <v>0.44841363643490167</v>
      </c>
      <c r="B37" s="20">
        <v>0</v>
      </c>
    </row>
    <row r="38" spans="1:2" x14ac:dyDescent="0.25">
      <c r="A38" s="20">
        <v>0.44841363643490167</v>
      </c>
      <c r="B38" s="20">
        <v>4</v>
      </c>
    </row>
    <row r="39" spans="1:2" x14ac:dyDescent="0.25">
      <c r="A39" s="20">
        <v>0.48578143947114349</v>
      </c>
      <c r="B39" s="20">
        <v>4</v>
      </c>
    </row>
    <row r="40" spans="1:2" x14ac:dyDescent="0.25">
      <c r="A40" s="20">
        <v>0.48578143947114349</v>
      </c>
      <c r="B40" s="20">
        <v>0</v>
      </c>
    </row>
    <row r="41" spans="1:2" x14ac:dyDescent="0.25">
      <c r="A41" s="20">
        <v>0.48578143947114349</v>
      </c>
      <c r="B41" s="20">
        <v>1</v>
      </c>
    </row>
    <row r="42" spans="1:2" x14ac:dyDescent="0.25">
      <c r="A42" s="20">
        <v>0.52314924250738526</v>
      </c>
      <c r="B42" s="20">
        <v>1</v>
      </c>
    </row>
    <row r="43" spans="1:2" x14ac:dyDescent="0.25">
      <c r="A43" s="20">
        <v>0.52314924250738526</v>
      </c>
      <c r="B43" s="20">
        <v>0</v>
      </c>
    </row>
    <row r="44" spans="1:2" x14ac:dyDescent="0.25">
      <c r="A44" s="20">
        <v>0.52314924250738526</v>
      </c>
      <c r="B44" s="20">
        <v>2</v>
      </c>
    </row>
    <row r="45" spans="1:2" x14ac:dyDescent="0.25">
      <c r="A45" s="20">
        <v>0.56051704554362713</v>
      </c>
      <c r="B45" s="20">
        <v>2</v>
      </c>
    </row>
    <row r="46" spans="1:2" x14ac:dyDescent="0.25">
      <c r="A46" s="20">
        <v>0.56051704554362713</v>
      </c>
      <c r="B46" s="20">
        <v>0</v>
      </c>
    </row>
    <row r="47" spans="1:2" x14ac:dyDescent="0.25">
      <c r="A47" s="20">
        <v>0.56051704554362713</v>
      </c>
      <c r="B47" s="20">
        <v>2</v>
      </c>
    </row>
    <row r="48" spans="1:2" x14ac:dyDescent="0.25">
      <c r="A48" s="20">
        <v>0.5978848485798689</v>
      </c>
      <c r="B48" s="20">
        <v>2</v>
      </c>
    </row>
    <row r="49" spans="1:2" x14ac:dyDescent="0.25">
      <c r="A49" s="20">
        <v>0.5978848485798689</v>
      </c>
      <c r="B49" s="20">
        <v>0</v>
      </c>
    </row>
    <row r="50" spans="1:2" x14ac:dyDescent="0.25">
      <c r="A50" s="20">
        <v>0.5978848485798689</v>
      </c>
      <c r="B50" s="20">
        <v>2</v>
      </c>
    </row>
    <row r="51" spans="1:2" x14ac:dyDescent="0.25">
      <c r="A51" s="20">
        <v>0.63525265161611066</v>
      </c>
      <c r="B51" s="20">
        <v>2</v>
      </c>
    </row>
    <row r="52" spans="1:2" x14ac:dyDescent="0.25">
      <c r="A52" s="20">
        <v>0.63525265161611066</v>
      </c>
      <c r="B52" s="20">
        <v>0</v>
      </c>
    </row>
    <row r="53" spans="1:2" x14ac:dyDescent="0.25">
      <c r="A53" s="20">
        <v>0.63525265161611066</v>
      </c>
      <c r="B53" s="20">
        <v>0</v>
      </c>
    </row>
    <row r="54" spans="1:2" x14ac:dyDescent="0.25">
      <c r="A54" s="20">
        <v>0.67262045465235254</v>
      </c>
      <c r="B54" s="20">
        <v>0</v>
      </c>
    </row>
    <row r="55" spans="1:2" x14ac:dyDescent="0.25">
      <c r="A55" s="20">
        <v>0.67262045465235254</v>
      </c>
      <c r="B55" s="20">
        <v>0</v>
      </c>
    </row>
    <row r="56" spans="1:2" x14ac:dyDescent="0.25">
      <c r="A56" s="20">
        <v>0.67262045465235254</v>
      </c>
      <c r="B56" s="20">
        <v>0</v>
      </c>
    </row>
    <row r="57" spans="1:2" x14ac:dyDescent="0.25">
      <c r="A57" s="20">
        <v>0.7099882576885943</v>
      </c>
      <c r="B57" s="20">
        <v>0</v>
      </c>
    </row>
    <row r="58" spans="1:2" x14ac:dyDescent="0.25">
      <c r="A58" s="20">
        <v>0.7099882576885943</v>
      </c>
      <c r="B58" s="20">
        <v>0</v>
      </c>
    </row>
    <row r="59" spans="1:2" x14ac:dyDescent="0.25">
      <c r="A59" s="20">
        <v>0.7099882576885943</v>
      </c>
      <c r="B59" s="20">
        <v>1</v>
      </c>
    </row>
    <row r="60" spans="1:2" x14ac:dyDescent="0.25">
      <c r="A60" s="20">
        <v>0.74735606072483618</v>
      </c>
      <c r="B60" s="20">
        <v>1</v>
      </c>
    </row>
    <row r="61" spans="1:2" x14ac:dyDescent="0.25">
      <c r="A61" s="20">
        <v>0.74735606072483618</v>
      </c>
      <c r="B61" s="2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82C6-6066-4F3E-ADE6-272FCF8623F4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1.6123426282678235</v>
      </c>
      <c r="D1" s="20">
        <v>28.25</v>
      </c>
    </row>
    <row r="2" spans="1:4" x14ac:dyDescent="0.25">
      <c r="A2" s="20">
        <v>0</v>
      </c>
      <c r="B2" s="20">
        <v>0</v>
      </c>
      <c r="C2" s="20">
        <v>1.6123426282678235</v>
      </c>
      <c r="D2" s="20">
        <v>3.25</v>
      </c>
    </row>
    <row r="3" spans="1:4" x14ac:dyDescent="0.25">
      <c r="A3" s="20">
        <v>0.11293491684810439</v>
      </c>
      <c r="B3" s="20">
        <v>0</v>
      </c>
      <c r="C3" s="20">
        <v>1.5623426282678234</v>
      </c>
      <c r="D3" s="20">
        <v>9.5</v>
      </c>
    </row>
    <row r="4" spans="1:4" x14ac:dyDescent="0.25">
      <c r="A4" s="20">
        <v>0.11293491684810439</v>
      </c>
      <c r="B4" s="20">
        <v>0</v>
      </c>
      <c r="C4" s="20">
        <v>1.6123426282678235</v>
      </c>
      <c r="D4" s="20">
        <v>3.25</v>
      </c>
    </row>
    <row r="5" spans="1:4" x14ac:dyDescent="0.25">
      <c r="A5" s="20">
        <v>0.11293491684810439</v>
      </c>
      <c r="B5" s="20">
        <v>32</v>
      </c>
      <c r="C5" s="20">
        <v>1.6623426282678235</v>
      </c>
      <c r="D5" s="20">
        <v>9.5</v>
      </c>
    </row>
    <row r="6" spans="1:4" x14ac:dyDescent="0.25">
      <c r="A6" s="20">
        <v>0.22586983369620878</v>
      </c>
      <c r="B6" s="20">
        <v>32</v>
      </c>
      <c r="C6" s="20">
        <v>1.6123426282678235</v>
      </c>
      <c r="D6" s="20">
        <v>3.25</v>
      </c>
    </row>
    <row r="7" spans="1:4" x14ac:dyDescent="0.25">
      <c r="A7" s="20">
        <v>0.22586983369620878</v>
      </c>
      <c r="B7" s="20">
        <v>0</v>
      </c>
    </row>
    <row r="8" spans="1:4" x14ac:dyDescent="0.25">
      <c r="A8" s="20">
        <v>0.22586983369620878</v>
      </c>
      <c r="B8" s="20">
        <v>135</v>
      </c>
    </row>
    <row r="9" spans="1:4" x14ac:dyDescent="0.25">
      <c r="A9" s="20">
        <v>0.33880475054431314</v>
      </c>
      <c r="B9" s="20">
        <v>135</v>
      </c>
    </row>
    <row r="10" spans="1:4" x14ac:dyDescent="0.25">
      <c r="A10" s="20">
        <v>0.33880475054431314</v>
      </c>
      <c r="B10" s="20">
        <v>0</v>
      </c>
    </row>
    <row r="11" spans="1:4" x14ac:dyDescent="0.25">
      <c r="A11" s="20">
        <v>0.33880475054431314</v>
      </c>
      <c r="B11" s="20">
        <v>211</v>
      </c>
    </row>
    <row r="12" spans="1:4" x14ac:dyDescent="0.25">
      <c r="A12" s="20">
        <v>0.45173966739241755</v>
      </c>
      <c r="B12" s="20">
        <v>211</v>
      </c>
    </row>
    <row r="13" spans="1:4" x14ac:dyDescent="0.25">
      <c r="A13" s="20">
        <v>0.45173966739241755</v>
      </c>
      <c r="B13" s="20">
        <v>0</v>
      </c>
    </row>
    <row r="14" spans="1:4" x14ac:dyDescent="0.25">
      <c r="A14" s="20">
        <v>0.45173966739241755</v>
      </c>
      <c r="B14" s="20">
        <v>188</v>
      </c>
    </row>
    <row r="15" spans="1:4" x14ac:dyDescent="0.25">
      <c r="A15" s="20">
        <v>0.56467458424052197</v>
      </c>
      <c r="B15" s="20">
        <v>188</v>
      </c>
    </row>
    <row r="16" spans="1:4" x14ac:dyDescent="0.25">
      <c r="A16" s="20">
        <v>0.56467458424052197</v>
      </c>
      <c r="B16" s="20">
        <v>0</v>
      </c>
    </row>
    <row r="17" spans="1:2" x14ac:dyDescent="0.25">
      <c r="A17" s="20">
        <v>0.56467458424052197</v>
      </c>
      <c r="B17" s="20">
        <v>139</v>
      </c>
    </row>
    <row r="18" spans="1:2" x14ac:dyDescent="0.25">
      <c r="A18" s="20">
        <v>0.67760950108862628</v>
      </c>
      <c r="B18" s="20">
        <v>139</v>
      </c>
    </row>
    <row r="19" spans="1:2" x14ac:dyDescent="0.25">
      <c r="A19" s="20">
        <v>0.67760950108862628</v>
      </c>
      <c r="B19" s="20">
        <v>0</v>
      </c>
    </row>
    <row r="20" spans="1:2" x14ac:dyDescent="0.25">
      <c r="A20" s="20">
        <v>0.67760950108862628</v>
      </c>
      <c r="B20" s="20">
        <v>88</v>
      </c>
    </row>
    <row r="21" spans="1:2" x14ac:dyDescent="0.25">
      <c r="A21" s="20">
        <v>0.79054441793673069</v>
      </c>
      <c r="B21" s="20">
        <v>88</v>
      </c>
    </row>
    <row r="22" spans="1:2" x14ac:dyDescent="0.25">
      <c r="A22" s="20">
        <v>0.79054441793673069</v>
      </c>
      <c r="B22" s="20">
        <v>0</v>
      </c>
    </row>
    <row r="23" spans="1:2" x14ac:dyDescent="0.25">
      <c r="A23" s="20">
        <v>0.79054441793673069</v>
      </c>
      <c r="B23" s="20">
        <v>71</v>
      </c>
    </row>
    <row r="24" spans="1:2" x14ac:dyDescent="0.25">
      <c r="A24" s="20">
        <v>0.90347933478483511</v>
      </c>
      <c r="B24" s="20">
        <v>71</v>
      </c>
    </row>
    <row r="25" spans="1:2" x14ac:dyDescent="0.25">
      <c r="A25" s="20">
        <v>0.90347933478483511</v>
      </c>
      <c r="B25" s="20">
        <v>0</v>
      </c>
    </row>
    <row r="26" spans="1:2" x14ac:dyDescent="0.25">
      <c r="A26" s="20">
        <v>0.90347933478483511</v>
      </c>
      <c r="B26" s="20">
        <v>53</v>
      </c>
    </row>
    <row r="27" spans="1:2" x14ac:dyDescent="0.25">
      <c r="A27" s="20">
        <v>1.0164142516329395</v>
      </c>
      <c r="B27" s="20">
        <v>53</v>
      </c>
    </row>
    <row r="28" spans="1:2" x14ac:dyDescent="0.25">
      <c r="A28" s="20">
        <v>1.0164142516329395</v>
      </c>
      <c r="B28" s="20">
        <v>0</v>
      </c>
    </row>
    <row r="29" spans="1:2" x14ac:dyDescent="0.25">
      <c r="A29" s="20">
        <v>1.0164142516329395</v>
      </c>
      <c r="B29" s="20">
        <v>26</v>
      </c>
    </row>
    <row r="30" spans="1:2" x14ac:dyDescent="0.25">
      <c r="A30" s="20">
        <v>1.1293491684810439</v>
      </c>
      <c r="B30" s="20">
        <v>26</v>
      </c>
    </row>
    <row r="31" spans="1:2" x14ac:dyDescent="0.25">
      <c r="A31" s="20">
        <v>1.1293491684810439</v>
      </c>
      <c r="B31" s="20">
        <v>0</v>
      </c>
    </row>
    <row r="32" spans="1:2" x14ac:dyDescent="0.25">
      <c r="A32" s="20">
        <v>1.1293491684810439</v>
      </c>
      <c r="B32" s="20">
        <v>14</v>
      </c>
    </row>
    <row r="33" spans="1:2" x14ac:dyDescent="0.25">
      <c r="A33" s="20">
        <v>1.2422840853291484</v>
      </c>
      <c r="B33" s="20">
        <v>14</v>
      </c>
    </row>
    <row r="34" spans="1:2" x14ac:dyDescent="0.25">
      <c r="A34" s="20">
        <v>1.2422840853291484</v>
      </c>
      <c r="B34" s="20">
        <v>0</v>
      </c>
    </row>
    <row r="35" spans="1:2" x14ac:dyDescent="0.25">
      <c r="A35" s="20">
        <v>1.2422840853291484</v>
      </c>
      <c r="B35" s="20">
        <v>16</v>
      </c>
    </row>
    <row r="36" spans="1:2" x14ac:dyDescent="0.25">
      <c r="A36" s="20">
        <v>1.3552190021772526</v>
      </c>
      <c r="B36" s="20">
        <v>16</v>
      </c>
    </row>
    <row r="37" spans="1:2" x14ac:dyDescent="0.25">
      <c r="A37" s="20">
        <v>1.3552190021772526</v>
      </c>
      <c r="B37" s="20">
        <v>0</v>
      </c>
    </row>
    <row r="38" spans="1:2" x14ac:dyDescent="0.25">
      <c r="A38" s="20">
        <v>1.3552190021772526</v>
      </c>
      <c r="B38" s="20">
        <v>13</v>
      </c>
    </row>
    <row r="39" spans="1:2" x14ac:dyDescent="0.25">
      <c r="A39" s="20">
        <v>1.468153919025357</v>
      </c>
      <c r="B39" s="20">
        <v>13</v>
      </c>
    </row>
    <row r="40" spans="1:2" x14ac:dyDescent="0.25">
      <c r="A40" s="20">
        <v>1.468153919025357</v>
      </c>
      <c r="B40" s="20">
        <v>0</v>
      </c>
    </row>
    <row r="41" spans="1:2" x14ac:dyDescent="0.25">
      <c r="A41" s="20">
        <v>1.468153919025357</v>
      </c>
      <c r="B41" s="20">
        <v>5</v>
      </c>
    </row>
    <row r="42" spans="1:2" x14ac:dyDescent="0.25">
      <c r="A42" s="20">
        <v>1.5810888358734614</v>
      </c>
      <c r="B42" s="20">
        <v>5</v>
      </c>
    </row>
    <row r="43" spans="1:2" x14ac:dyDescent="0.25">
      <c r="A43" s="20">
        <v>1.5810888358734614</v>
      </c>
      <c r="B43" s="20">
        <v>0</v>
      </c>
    </row>
    <row r="44" spans="1:2" x14ac:dyDescent="0.25">
      <c r="A44" s="20">
        <v>1.5810888358734614</v>
      </c>
      <c r="B44" s="20">
        <v>2</v>
      </c>
    </row>
    <row r="45" spans="1:2" x14ac:dyDescent="0.25">
      <c r="A45" s="20">
        <v>1.6940237527215658</v>
      </c>
      <c r="B45" s="20">
        <v>2</v>
      </c>
    </row>
    <row r="46" spans="1:2" x14ac:dyDescent="0.25">
      <c r="A46" s="20">
        <v>1.6940237527215658</v>
      </c>
      <c r="B46" s="20">
        <v>0</v>
      </c>
    </row>
    <row r="47" spans="1:2" x14ac:dyDescent="0.25">
      <c r="A47" s="20">
        <v>1.6940237527215658</v>
      </c>
      <c r="B47" s="20">
        <v>4</v>
      </c>
    </row>
    <row r="48" spans="1:2" x14ac:dyDescent="0.25">
      <c r="A48" s="20">
        <v>1.8069586695696702</v>
      </c>
      <c r="B48" s="20">
        <v>4</v>
      </c>
    </row>
    <row r="49" spans="1:2" x14ac:dyDescent="0.25">
      <c r="A49" s="20">
        <v>1.8069586695696702</v>
      </c>
      <c r="B49" s="20">
        <v>0</v>
      </c>
    </row>
    <row r="50" spans="1:2" x14ac:dyDescent="0.25">
      <c r="A50" s="20">
        <v>1.8069586695696702</v>
      </c>
      <c r="B50" s="20">
        <v>1</v>
      </c>
    </row>
    <row r="51" spans="1:2" x14ac:dyDescent="0.25">
      <c r="A51" s="20">
        <v>1.9198935864177746</v>
      </c>
      <c r="B51" s="20">
        <v>1</v>
      </c>
    </row>
    <row r="52" spans="1:2" x14ac:dyDescent="0.25">
      <c r="A52" s="20">
        <v>1.9198935864177746</v>
      </c>
      <c r="B52" s="20">
        <v>0</v>
      </c>
    </row>
    <row r="53" spans="1:2" x14ac:dyDescent="0.25">
      <c r="A53" s="20">
        <v>1.9198935864177746</v>
      </c>
      <c r="B53" s="20">
        <v>0</v>
      </c>
    </row>
    <row r="54" spans="1:2" x14ac:dyDescent="0.25">
      <c r="A54" s="20">
        <v>2.032828503265879</v>
      </c>
      <c r="B54" s="20">
        <v>0</v>
      </c>
    </row>
    <row r="55" spans="1:2" x14ac:dyDescent="0.25">
      <c r="A55" s="20">
        <v>2.032828503265879</v>
      </c>
      <c r="B55" s="20">
        <v>0</v>
      </c>
    </row>
    <row r="56" spans="1:2" x14ac:dyDescent="0.25">
      <c r="A56" s="20">
        <v>2.032828503265879</v>
      </c>
      <c r="B56" s="20">
        <v>1</v>
      </c>
    </row>
    <row r="57" spans="1:2" x14ac:dyDescent="0.25">
      <c r="A57" s="20">
        <v>2.1457634201139832</v>
      </c>
      <c r="B57" s="20">
        <v>1</v>
      </c>
    </row>
    <row r="58" spans="1:2" x14ac:dyDescent="0.25">
      <c r="A58" s="20">
        <v>2.1457634201139832</v>
      </c>
      <c r="B58" s="20">
        <v>0</v>
      </c>
    </row>
    <row r="59" spans="1:2" x14ac:dyDescent="0.25">
      <c r="A59" s="20">
        <v>2.1457634201139832</v>
      </c>
      <c r="B59" s="20">
        <v>1</v>
      </c>
    </row>
    <row r="60" spans="1:2" x14ac:dyDescent="0.25">
      <c r="A60" s="20">
        <v>2.2586983369620879</v>
      </c>
      <c r="B60" s="20">
        <v>1</v>
      </c>
    </row>
    <row r="61" spans="1:2" x14ac:dyDescent="0.25">
      <c r="A61" s="20">
        <v>2.2586983369620879</v>
      </c>
      <c r="B61" s="2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D521-6E07-4E70-8769-C650A7725205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1.3218676106785812</v>
      </c>
      <c r="D1" s="20">
        <v>18.899999999999999</v>
      </c>
    </row>
    <row r="2" spans="1:4" x14ac:dyDescent="0.25">
      <c r="A2" s="20">
        <v>0</v>
      </c>
      <c r="B2" s="20">
        <v>0</v>
      </c>
      <c r="C2" s="20">
        <v>1.3218676106785812</v>
      </c>
      <c r="D2" s="20">
        <v>0.9</v>
      </c>
    </row>
    <row r="3" spans="1:4" x14ac:dyDescent="0.25">
      <c r="A3" s="20">
        <v>1.2164680885331784E-2</v>
      </c>
      <c r="B3" s="20">
        <v>0</v>
      </c>
      <c r="C3" s="20">
        <v>1.3158676106785812</v>
      </c>
      <c r="D3" s="20">
        <v>5.4</v>
      </c>
    </row>
    <row r="4" spans="1:4" x14ac:dyDescent="0.25">
      <c r="A4" s="20">
        <v>1.2164680885331784E-2</v>
      </c>
      <c r="B4" s="20">
        <v>0</v>
      </c>
      <c r="C4" s="20">
        <v>1.3218676106785812</v>
      </c>
      <c r="D4" s="20">
        <v>0.9</v>
      </c>
    </row>
    <row r="5" spans="1:4" x14ac:dyDescent="0.25">
      <c r="A5" s="20">
        <v>1.2164680885331784E-2</v>
      </c>
      <c r="B5" s="20">
        <v>7</v>
      </c>
      <c r="C5" s="20">
        <v>1.3278676106785812</v>
      </c>
      <c r="D5" s="20">
        <v>5.4</v>
      </c>
    </row>
    <row r="6" spans="1:4" x14ac:dyDescent="0.25">
      <c r="A6" s="20">
        <v>2.4329361770663568E-2</v>
      </c>
      <c r="B6" s="20">
        <v>7</v>
      </c>
      <c r="C6" s="20">
        <v>1.3218676106785812</v>
      </c>
      <c r="D6" s="20">
        <v>0.9</v>
      </c>
    </row>
    <row r="7" spans="1:4" x14ac:dyDescent="0.25">
      <c r="A7" s="20">
        <v>2.4329361770663568E-2</v>
      </c>
      <c r="B7" s="20">
        <v>0</v>
      </c>
    </row>
    <row r="8" spans="1:4" x14ac:dyDescent="0.25">
      <c r="A8" s="20">
        <v>2.4329361770663568E-2</v>
      </c>
      <c r="B8" s="20">
        <v>63</v>
      </c>
    </row>
    <row r="9" spans="1:4" x14ac:dyDescent="0.25">
      <c r="A9" s="20">
        <v>3.6494042655995353E-2</v>
      </c>
      <c r="B9" s="20">
        <v>63</v>
      </c>
    </row>
    <row r="10" spans="1:4" x14ac:dyDescent="0.25">
      <c r="A10" s="20">
        <v>3.6494042655995353E-2</v>
      </c>
      <c r="B10" s="20">
        <v>0</v>
      </c>
    </row>
    <row r="11" spans="1:4" x14ac:dyDescent="0.25">
      <c r="A11" s="20">
        <v>3.6494042655995353E-2</v>
      </c>
      <c r="B11" s="20">
        <v>113</v>
      </c>
    </row>
    <row r="12" spans="1:4" x14ac:dyDescent="0.25">
      <c r="A12" s="20">
        <v>4.8658723541327137E-2</v>
      </c>
      <c r="B12" s="20">
        <v>113</v>
      </c>
    </row>
    <row r="13" spans="1:4" x14ac:dyDescent="0.25">
      <c r="A13" s="20">
        <v>4.8658723541327137E-2</v>
      </c>
      <c r="B13" s="20">
        <v>0</v>
      </c>
    </row>
    <row r="14" spans="1:4" x14ac:dyDescent="0.25">
      <c r="A14" s="20">
        <v>4.8658723541327137E-2</v>
      </c>
      <c r="B14" s="20">
        <v>157</v>
      </c>
    </row>
    <row r="15" spans="1:4" x14ac:dyDescent="0.25">
      <c r="A15" s="20">
        <v>6.0823404426658921E-2</v>
      </c>
      <c r="B15" s="20">
        <v>157</v>
      </c>
    </row>
    <row r="16" spans="1:4" x14ac:dyDescent="0.25">
      <c r="A16" s="20">
        <v>6.0823404426658921E-2</v>
      </c>
      <c r="B16" s="20">
        <v>0</v>
      </c>
    </row>
    <row r="17" spans="1:2" x14ac:dyDescent="0.25">
      <c r="A17" s="20">
        <v>6.0823404426658921E-2</v>
      </c>
      <c r="B17" s="20">
        <v>170</v>
      </c>
    </row>
    <row r="18" spans="1:2" x14ac:dyDescent="0.25">
      <c r="A18" s="20">
        <v>7.2988085311990705E-2</v>
      </c>
      <c r="B18" s="20">
        <v>170</v>
      </c>
    </row>
    <row r="19" spans="1:2" x14ac:dyDescent="0.25">
      <c r="A19" s="20">
        <v>7.2988085311990705E-2</v>
      </c>
      <c r="B19" s="20">
        <v>0</v>
      </c>
    </row>
    <row r="20" spans="1:2" x14ac:dyDescent="0.25">
      <c r="A20" s="20">
        <v>7.2988085311990705E-2</v>
      </c>
      <c r="B20" s="20">
        <v>137</v>
      </c>
    </row>
    <row r="21" spans="1:2" x14ac:dyDescent="0.25">
      <c r="A21" s="20">
        <v>8.5152766197322483E-2</v>
      </c>
      <c r="B21" s="20">
        <v>137</v>
      </c>
    </row>
    <row r="22" spans="1:2" x14ac:dyDescent="0.25">
      <c r="A22" s="20">
        <v>8.5152766197322483E-2</v>
      </c>
      <c r="B22" s="20">
        <v>0</v>
      </c>
    </row>
    <row r="23" spans="1:2" x14ac:dyDescent="0.25">
      <c r="A23" s="20">
        <v>8.5152766197322483E-2</v>
      </c>
      <c r="B23" s="20">
        <v>123</v>
      </c>
    </row>
    <row r="24" spans="1:2" x14ac:dyDescent="0.25">
      <c r="A24" s="20">
        <v>9.7317447082654274E-2</v>
      </c>
      <c r="B24" s="20">
        <v>123</v>
      </c>
    </row>
    <row r="25" spans="1:2" x14ac:dyDescent="0.25">
      <c r="A25" s="20">
        <v>9.7317447082654274E-2</v>
      </c>
      <c r="B25" s="20">
        <v>0</v>
      </c>
    </row>
    <row r="26" spans="1:2" x14ac:dyDescent="0.25">
      <c r="A26" s="20">
        <v>9.7317447082654274E-2</v>
      </c>
      <c r="B26" s="20">
        <v>74</v>
      </c>
    </row>
    <row r="27" spans="1:2" x14ac:dyDescent="0.25">
      <c r="A27" s="20">
        <v>0.10948212796798606</v>
      </c>
      <c r="B27" s="20">
        <v>74</v>
      </c>
    </row>
    <row r="28" spans="1:2" x14ac:dyDescent="0.25">
      <c r="A28" s="20">
        <v>0.10948212796798606</v>
      </c>
      <c r="B28" s="20">
        <v>0</v>
      </c>
    </row>
    <row r="29" spans="1:2" x14ac:dyDescent="0.25">
      <c r="A29" s="20">
        <v>0.10948212796798606</v>
      </c>
      <c r="B29" s="20">
        <v>70</v>
      </c>
    </row>
    <row r="30" spans="1:2" x14ac:dyDescent="0.25">
      <c r="A30" s="20">
        <v>0.12164680885331784</v>
      </c>
      <c r="B30" s="20">
        <v>70</v>
      </c>
    </row>
    <row r="31" spans="1:2" x14ac:dyDescent="0.25">
      <c r="A31" s="20">
        <v>0.12164680885331784</v>
      </c>
      <c r="B31" s="20">
        <v>0</v>
      </c>
    </row>
    <row r="32" spans="1:2" x14ac:dyDescent="0.25">
      <c r="A32" s="20">
        <v>0.12164680885331784</v>
      </c>
      <c r="B32" s="20">
        <v>42</v>
      </c>
    </row>
    <row r="33" spans="1:2" x14ac:dyDescent="0.25">
      <c r="A33" s="20">
        <v>0.13381148973864962</v>
      </c>
      <c r="B33" s="20">
        <v>42</v>
      </c>
    </row>
    <row r="34" spans="1:2" x14ac:dyDescent="0.25">
      <c r="A34" s="20">
        <v>0.13381148973864962</v>
      </c>
      <c r="B34" s="20">
        <v>0</v>
      </c>
    </row>
    <row r="35" spans="1:2" x14ac:dyDescent="0.25">
      <c r="A35" s="20">
        <v>0.13381148973864962</v>
      </c>
      <c r="B35" s="20">
        <v>15</v>
      </c>
    </row>
    <row r="36" spans="1:2" x14ac:dyDescent="0.25">
      <c r="A36" s="20">
        <v>0.14597617062398141</v>
      </c>
      <c r="B36" s="20">
        <v>15</v>
      </c>
    </row>
    <row r="37" spans="1:2" x14ac:dyDescent="0.25">
      <c r="A37" s="20">
        <v>0.14597617062398141</v>
      </c>
      <c r="B37" s="20">
        <v>0</v>
      </c>
    </row>
    <row r="38" spans="1:2" x14ac:dyDescent="0.25">
      <c r="A38" s="20">
        <v>0.14597617062398141</v>
      </c>
      <c r="B38" s="20">
        <v>10</v>
      </c>
    </row>
    <row r="39" spans="1:2" x14ac:dyDescent="0.25">
      <c r="A39" s="20">
        <v>0.1581408515093132</v>
      </c>
      <c r="B39" s="20">
        <v>10</v>
      </c>
    </row>
    <row r="40" spans="1:2" x14ac:dyDescent="0.25">
      <c r="A40" s="20">
        <v>0.1581408515093132</v>
      </c>
      <c r="B40" s="20">
        <v>0</v>
      </c>
    </row>
    <row r="41" spans="1:2" x14ac:dyDescent="0.25">
      <c r="A41" s="20">
        <v>0.1581408515093132</v>
      </c>
      <c r="B41" s="20">
        <v>10</v>
      </c>
    </row>
    <row r="42" spans="1:2" x14ac:dyDescent="0.25">
      <c r="A42" s="20">
        <v>0.17030553239464497</v>
      </c>
      <c r="B42" s="20">
        <v>10</v>
      </c>
    </row>
    <row r="43" spans="1:2" x14ac:dyDescent="0.25">
      <c r="A43" s="20">
        <v>0.17030553239464497</v>
      </c>
      <c r="B43" s="20">
        <v>0</v>
      </c>
    </row>
    <row r="44" spans="1:2" x14ac:dyDescent="0.25">
      <c r="A44" s="20">
        <v>0.17030553239464497</v>
      </c>
      <c r="B44" s="20">
        <v>4</v>
      </c>
    </row>
    <row r="45" spans="1:2" x14ac:dyDescent="0.25">
      <c r="A45" s="20">
        <v>0.18247021327997676</v>
      </c>
      <c r="B45" s="20">
        <v>4</v>
      </c>
    </row>
    <row r="46" spans="1:2" x14ac:dyDescent="0.25">
      <c r="A46" s="20">
        <v>0.18247021327997676</v>
      </c>
      <c r="B46" s="20">
        <v>0</v>
      </c>
    </row>
    <row r="47" spans="1:2" x14ac:dyDescent="0.25">
      <c r="A47" s="20">
        <v>0.18247021327997676</v>
      </c>
      <c r="B47" s="20">
        <v>3</v>
      </c>
    </row>
    <row r="48" spans="1:2" x14ac:dyDescent="0.25">
      <c r="A48" s="20">
        <v>0.19463489416530855</v>
      </c>
      <c r="B48" s="20">
        <v>3</v>
      </c>
    </row>
    <row r="49" spans="1:2" x14ac:dyDescent="0.25">
      <c r="A49" s="20">
        <v>0.19463489416530855</v>
      </c>
      <c r="B49" s="20">
        <v>0</v>
      </c>
    </row>
    <row r="50" spans="1:2" x14ac:dyDescent="0.25">
      <c r="A50" s="20">
        <v>0.19463489416530855</v>
      </c>
      <c r="B50" s="20">
        <v>0</v>
      </c>
    </row>
    <row r="51" spans="1:2" x14ac:dyDescent="0.25">
      <c r="A51" s="20">
        <v>0.20679957505064034</v>
      </c>
      <c r="B51" s="20">
        <v>0</v>
      </c>
    </row>
    <row r="52" spans="1:2" x14ac:dyDescent="0.25">
      <c r="A52" s="20">
        <v>0.20679957505064034</v>
      </c>
      <c r="B52" s="20">
        <v>0</v>
      </c>
    </row>
    <row r="53" spans="1:2" x14ac:dyDescent="0.25">
      <c r="A53" s="20">
        <v>0.20679957505064034</v>
      </c>
      <c r="B53" s="20">
        <v>0</v>
      </c>
    </row>
    <row r="54" spans="1:2" x14ac:dyDescent="0.25">
      <c r="A54" s="20">
        <v>0.21896425593597213</v>
      </c>
      <c r="B54" s="20">
        <v>0</v>
      </c>
    </row>
    <row r="55" spans="1:2" x14ac:dyDescent="0.25">
      <c r="A55" s="20">
        <v>0.21896425593597213</v>
      </c>
      <c r="B55" s="20">
        <v>0</v>
      </c>
    </row>
    <row r="56" spans="1:2" x14ac:dyDescent="0.25">
      <c r="A56" s="20">
        <v>0.21896425593597213</v>
      </c>
      <c r="B56" s="20">
        <v>0</v>
      </c>
    </row>
    <row r="57" spans="1:2" x14ac:dyDescent="0.25">
      <c r="A57" s="20">
        <v>0.23112893682130389</v>
      </c>
      <c r="B57" s="20">
        <v>0</v>
      </c>
    </row>
    <row r="58" spans="1:2" x14ac:dyDescent="0.25">
      <c r="A58" s="20">
        <v>0.23112893682130389</v>
      </c>
      <c r="B58" s="20">
        <v>0</v>
      </c>
    </row>
    <row r="59" spans="1:2" x14ac:dyDescent="0.25">
      <c r="A59" s="20">
        <v>0.23112893682130389</v>
      </c>
      <c r="B59" s="20">
        <v>2</v>
      </c>
    </row>
    <row r="60" spans="1:2" x14ac:dyDescent="0.25">
      <c r="A60" s="20">
        <v>0.24329361770663568</v>
      </c>
      <c r="B60" s="20">
        <v>2</v>
      </c>
    </row>
    <row r="61" spans="1:2" x14ac:dyDescent="0.25">
      <c r="A61" s="20">
        <v>0.24329361770663568</v>
      </c>
      <c r="B61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9EE0-C0AB-4970-A194-56A0D495F5DB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1.757115672140906</v>
      </c>
      <c r="D1" s="20">
        <v>28</v>
      </c>
    </row>
    <row r="2" spans="1:4" x14ac:dyDescent="0.25">
      <c r="A2" s="20">
        <v>0</v>
      </c>
      <c r="B2" s="20">
        <v>1</v>
      </c>
      <c r="C2" s="20">
        <v>1.757115672140906</v>
      </c>
      <c r="D2" s="20">
        <v>8</v>
      </c>
    </row>
    <row r="3" spans="1:4" x14ac:dyDescent="0.25">
      <c r="A3" s="20">
        <v>0.12727509332310477</v>
      </c>
      <c r="B3" s="20">
        <v>1</v>
      </c>
      <c r="C3" s="20">
        <v>1.697115672140906</v>
      </c>
      <c r="D3" s="20">
        <v>13</v>
      </c>
    </row>
    <row r="4" spans="1:4" x14ac:dyDescent="0.25">
      <c r="A4" s="20">
        <v>0.12727509332310477</v>
      </c>
      <c r="B4" s="20">
        <v>0</v>
      </c>
      <c r="C4" s="20">
        <v>1.757115672140906</v>
      </c>
      <c r="D4" s="20">
        <v>8</v>
      </c>
    </row>
    <row r="5" spans="1:4" x14ac:dyDescent="0.25">
      <c r="A5" s="20">
        <v>0.12727509332310477</v>
      </c>
      <c r="B5" s="20">
        <v>44</v>
      </c>
      <c r="C5" s="20">
        <v>1.8171156721409061</v>
      </c>
      <c r="D5" s="20">
        <v>13</v>
      </c>
    </row>
    <row r="6" spans="1:4" x14ac:dyDescent="0.25">
      <c r="A6" s="20">
        <v>0.25455018664620954</v>
      </c>
      <c r="B6" s="20">
        <v>44</v>
      </c>
      <c r="C6" s="20">
        <v>1.757115672140906</v>
      </c>
      <c r="D6" s="20">
        <v>8</v>
      </c>
    </row>
    <row r="7" spans="1:4" x14ac:dyDescent="0.25">
      <c r="A7" s="20">
        <v>0.25455018664620954</v>
      </c>
      <c r="B7" s="20">
        <v>0</v>
      </c>
    </row>
    <row r="8" spans="1:4" x14ac:dyDescent="0.25">
      <c r="A8" s="20">
        <v>0.25455018664620954</v>
      </c>
      <c r="B8" s="20">
        <v>176</v>
      </c>
    </row>
    <row r="9" spans="1:4" x14ac:dyDescent="0.25">
      <c r="A9" s="20">
        <v>0.38182527996931431</v>
      </c>
      <c r="B9" s="20">
        <v>176</v>
      </c>
    </row>
    <row r="10" spans="1:4" x14ac:dyDescent="0.25">
      <c r="A10" s="20">
        <v>0.38182527996931431</v>
      </c>
      <c r="B10" s="20">
        <v>0</v>
      </c>
    </row>
    <row r="11" spans="1:4" x14ac:dyDescent="0.25">
      <c r="A11" s="20">
        <v>0.38182527996931431</v>
      </c>
      <c r="B11" s="20">
        <v>190</v>
      </c>
    </row>
    <row r="12" spans="1:4" x14ac:dyDescent="0.25">
      <c r="A12" s="20">
        <v>0.50910037329241908</v>
      </c>
      <c r="B12" s="20">
        <v>190</v>
      </c>
    </row>
    <row r="13" spans="1:4" x14ac:dyDescent="0.25">
      <c r="A13" s="20">
        <v>0.50910037329241908</v>
      </c>
      <c r="B13" s="20">
        <v>0</v>
      </c>
    </row>
    <row r="14" spans="1:4" x14ac:dyDescent="0.25">
      <c r="A14" s="20">
        <v>0.50910037329241908</v>
      </c>
      <c r="B14" s="20">
        <v>174</v>
      </c>
    </row>
    <row r="15" spans="1:4" x14ac:dyDescent="0.25">
      <c r="A15" s="20">
        <v>0.63637546661552391</v>
      </c>
      <c r="B15" s="20">
        <v>174</v>
      </c>
    </row>
    <row r="16" spans="1:4" x14ac:dyDescent="0.25">
      <c r="A16" s="20">
        <v>0.63637546661552391</v>
      </c>
      <c r="B16" s="20">
        <v>0</v>
      </c>
    </row>
    <row r="17" spans="1:2" x14ac:dyDescent="0.25">
      <c r="A17" s="20">
        <v>0.63637546661552391</v>
      </c>
      <c r="B17" s="20">
        <v>141</v>
      </c>
    </row>
    <row r="18" spans="1:2" x14ac:dyDescent="0.25">
      <c r="A18" s="20">
        <v>0.76365055993862863</v>
      </c>
      <c r="B18" s="20">
        <v>141</v>
      </c>
    </row>
    <row r="19" spans="1:2" x14ac:dyDescent="0.25">
      <c r="A19" s="20">
        <v>0.76365055993862863</v>
      </c>
      <c r="B19" s="20">
        <v>0</v>
      </c>
    </row>
    <row r="20" spans="1:2" x14ac:dyDescent="0.25">
      <c r="A20" s="20">
        <v>0.76365055993862863</v>
      </c>
      <c r="B20" s="20">
        <v>102</v>
      </c>
    </row>
    <row r="21" spans="1:2" x14ac:dyDescent="0.25">
      <c r="A21" s="20">
        <v>0.89092565326173334</v>
      </c>
      <c r="B21" s="20">
        <v>102</v>
      </c>
    </row>
    <row r="22" spans="1:2" x14ac:dyDescent="0.25">
      <c r="A22" s="20">
        <v>0.89092565326173334</v>
      </c>
      <c r="B22" s="20">
        <v>0</v>
      </c>
    </row>
    <row r="23" spans="1:2" x14ac:dyDescent="0.25">
      <c r="A23" s="20">
        <v>0.89092565326173334</v>
      </c>
      <c r="B23" s="20">
        <v>56</v>
      </c>
    </row>
    <row r="24" spans="1:2" x14ac:dyDescent="0.25">
      <c r="A24" s="20">
        <v>1.0182007465848382</v>
      </c>
      <c r="B24" s="20">
        <v>56</v>
      </c>
    </row>
    <row r="25" spans="1:2" x14ac:dyDescent="0.25">
      <c r="A25" s="20">
        <v>1.0182007465848382</v>
      </c>
      <c r="B25" s="20">
        <v>0</v>
      </c>
    </row>
    <row r="26" spans="1:2" x14ac:dyDescent="0.25">
      <c r="A26" s="20">
        <v>1.0182007465848382</v>
      </c>
      <c r="B26" s="20">
        <v>44</v>
      </c>
    </row>
    <row r="27" spans="1:2" x14ac:dyDescent="0.25">
      <c r="A27" s="20">
        <v>1.145475839907943</v>
      </c>
      <c r="B27" s="20">
        <v>44</v>
      </c>
    </row>
    <row r="28" spans="1:2" x14ac:dyDescent="0.25">
      <c r="A28" s="20">
        <v>1.145475839907943</v>
      </c>
      <c r="B28" s="20">
        <v>0</v>
      </c>
    </row>
    <row r="29" spans="1:2" x14ac:dyDescent="0.25">
      <c r="A29" s="20">
        <v>1.145475839907943</v>
      </c>
      <c r="B29" s="20">
        <v>23</v>
      </c>
    </row>
    <row r="30" spans="1:2" x14ac:dyDescent="0.25">
      <c r="A30" s="20">
        <v>1.2727509332310478</v>
      </c>
      <c r="B30" s="20">
        <v>23</v>
      </c>
    </row>
    <row r="31" spans="1:2" x14ac:dyDescent="0.25">
      <c r="A31" s="20">
        <v>1.2727509332310478</v>
      </c>
      <c r="B31" s="20">
        <v>0</v>
      </c>
    </row>
    <row r="32" spans="1:2" x14ac:dyDescent="0.25">
      <c r="A32" s="20">
        <v>1.2727509332310478</v>
      </c>
      <c r="B32" s="20">
        <v>11</v>
      </c>
    </row>
    <row r="33" spans="1:2" x14ac:dyDescent="0.25">
      <c r="A33" s="20">
        <v>1.4000260265541524</v>
      </c>
      <c r="B33" s="20">
        <v>11</v>
      </c>
    </row>
    <row r="34" spans="1:2" x14ac:dyDescent="0.25">
      <c r="A34" s="20">
        <v>1.4000260265541524</v>
      </c>
      <c r="B34" s="20">
        <v>0</v>
      </c>
    </row>
    <row r="35" spans="1:2" x14ac:dyDescent="0.25">
      <c r="A35" s="20">
        <v>1.4000260265541524</v>
      </c>
      <c r="B35" s="20">
        <v>13</v>
      </c>
    </row>
    <row r="36" spans="1:2" x14ac:dyDescent="0.25">
      <c r="A36" s="20">
        <v>1.5273011198772573</v>
      </c>
      <c r="B36" s="20">
        <v>13</v>
      </c>
    </row>
    <row r="37" spans="1:2" x14ac:dyDescent="0.25">
      <c r="A37" s="20">
        <v>1.5273011198772573</v>
      </c>
      <c r="B37" s="20">
        <v>0</v>
      </c>
    </row>
    <row r="38" spans="1:2" x14ac:dyDescent="0.25">
      <c r="A38" s="20">
        <v>1.5273011198772573</v>
      </c>
      <c r="B38" s="20">
        <v>7</v>
      </c>
    </row>
    <row r="39" spans="1:2" x14ac:dyDescent="0.25">
      <c r="A39" s="20">
        <v>1.6545762132003621</v>
      </c>
      <c r="B39" s="20">
        <v>7</v>
      </c>
    </row>
    <row r="40" spans="1:2" x14ac:dyDescent="0.25">
      <c r="A40" s="20">
        <v>1.6545762132003621</v>
      </c>
      <c r="B40" s="20">
        <v>0</v>
      </c>
    </row>
    <row r="41" spans="1:2" x14ac:dyDescent="0.25">
      <c r="A41" s="20">
        <v>1.6545762132003621</v>
      </c>
      <c r="B41" s="20">
        <v>7</v>
      </c>
    </row>
    <row r="42" spans="1:2" x14ac:dyDescent="0.25">
      <c r="A42" s="20">
        <v>1.7818513065234667</v>
      </c>
      <c r="B42" s="20">
        <v>7</v>
      </c>
    </row>
    <row r="43" spans="1:2" x14ac:dyDescent="0.25">
      <c r="A43" s="20">
        <v>1.7818513065234667</v>
      </c>
      <c r="B43" s="20">
        <v>0</v>
      </c>
    </row>
    <row r="44" spans="1:2" x14ac:dyDescent="0.25">
      <c r="A44" s="20">
        <v>1.7818513065234667</v>
      </c>
      <c r="B44" s="20">
        <v>4</v>
      </c>
    </row>
    <row r="45" spans="1:2" x14ac:dyDescent="0.25">
      <c r="A45" s="20">
        <v>1.9091263998465715</v>
      </c>
      <c r="B45" s="20">
        <v>4</v>
      </c>
    </row>
    <row r="46" spans="1:2" x14ac:dyDescent="0.25">
      <c r="A46" s="20">
        <v>1.9091263998465715</v>
      </c>
      <c r="B46" s="20">
        <v>0</v>
      </c>
    </row>
    <row r="47" spans="1:2" x14ac:dyDescent="0.25">
      <c r="A47" s="20">
        <v>1.9091263998465715</v>
      </c>
      <c r="B47" s="20">
        <v>4</v>
      </c>
    </row>
    <row r="48" spans="1:2" x14ac:dyDescent="0.25">
      <c r="A48" s="20">
        <v>2.0364014931696763</v>
      </c>
      <c r="B48" s="20">
        <v>4</v>
      </c>
    </row>
    <row r="49" spans="1:2" x14ac:dyDescent="0.25">
      <c r="A49" s="20">
        <v>2.0364014931696763</v>
      </c>
      <c r="B49" s="20">
        <v>0</v>
      </c>
    </row>
    <row r="50" spans="1:2" x14ac:dyDescent="0.25">
      <c r="A50" s="20">
        <v>2.0364014931696763</v>
      </c>
      <c r="B50" s="20">
        <v>1</v>
      </c>
    </row>
    <row r="51" spans="1:2" x14ac:dyDescent="0.25">
      <c r="A51" s="20">
        <v>2.1636765864927812</v>
      </c>
      <c r="B51" s="20">
        <v>1</v>
      </c>
    </row>
    <row r="52" spans="1:2" x14ac:dyDescent="0.25">
      <c r="A52" s="20">
        <v>2.1636765864927812</v>
      </c>
      <c r="B52" s="20">
        <v>0</v>
      </c>
    </row>
    <row r="53" spans="1:2" x14ac:dyDescent="0.25">
      <c r="A53" s="20">
        <v>2.1636765864927812</v>
      </c>
      <c r="B53" s="20">
        <v>1</v>
      </c>
    </row>
    <row r="54" spans="1:2" x14ac:dyDescent="0.25">
      <c r="A54" s="20">
        <v>2.290951679815886</v>
      </c>
      <c r="B54" s="20">
        <v>1</v>
      </c>
    </row>
    <row r="55" spans="1:2" x14ac:dyDescent="0.25">
      <c r="A55" s="20">
        <v>2.290951679815886</v>
      </c>
      <c r="B55" s="20">
        <v>0</v>
      </c>
    </row>
    <row r="56" spans="1:2" x14ac:dyDescent="0.25">
      <c r="A56" s="20">
        <v>2.290951679815886</v>
      </c>
      <c r="B56" s="20">
        <v>0</v>
      </c>
    </row>
    <row r="57" spans="1:2" x14ac:dyDescent="0.25">
      <c r="A57" s="20">
        <v>2.4182267731389908</v>
      </c>
      <c r="B57" s="20">
        <v>0</v>
      </c>
    </row>
    <row r="58" spans="1:2" x14ac:dyDescent="0.25">
      <c r="A58" s="20">
        <v>2.4182267731389908</v>
      </c>
      <c r="B58" s="20">
        <v>0</v>
      </c>
    </row>
    <row r="59" spans="1:2" x14ac:dyDescent="0.25">
      <c r="A59" s="20">
        <v>2.4182267731389908</v>
      </c>
      <c r="B59" s="20">
        <v>1</v>
      </c>
    </row>
    <row r="60" spans="1:2" x14ac:dyDescent="0.25">
      <c r="A60" s="20">
        <v>2.5455018664620956</v>
      </c>
      <c r="B60" s="20">
        <v>1</v>
      </c>
    </row>
    <row r="61" spans="1:2" x14ac:dyDescent="0.25">
      <c r="A61" s="20">
        <v>2.5455018664620956</v>
      </c>
      <c r="B61" s="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4E4B-0FB6-45A2-B4F8-D55DC18FF400}">
  <sheetPr>
    <tabColor rgb="FF007800"/>
  </sheetPr>
  <dimension ref="A1:D61"/>
  <sheetViews>
    <sheetView workbookViewId="0"/>
  </sheetViews>
  <sheetFormatPr baseColWidth="10" defaultRowHeight="15" x14ac:dyDescent="0.25"/>
  <sheetData>
    <row r="1" spans="1:4" x14ac:dyDescent="0.25">
      <c r="A1" s="20">
        <v>0</v>
      </c>
      <c r="B1" s="20">
        <v>0</v>
      </c>
      <c r="C1" s="20">
        <v>1.3218676106785812</v>
      </c>
      <c r="D1" s="20">
        <v>21</v>
      </c>
    </row>
    <row r="2" spans="1:4" x14ac:dyDescent="0.25">
      <c r="A2" s="20">
        <v>0</v>
      </c>
      <c r="B2" s="20">
        <v>1</v>
      </c>
      <c r="C2" s="20">
        <v>1.3218676106785812</v>
      </c>
      <c r="D2" s="20">
        <v>1</v>
      </c>
    </row>
    <row r="3" spans="1:4" x14ac:dyDescent="0.25">
      <c r="A3" s="20">
        <v>1.4478257622448809E-2</v>
      </c>
      <c r="B3" s="20">
        <v>1</v>
      </c>
      <c r="C3" s="20">
        <v>1.3148676106785813</v>
      </c>
      <c r="D3" s="20">
        <v>6</v>
      </c>
    </row>
    <row r="4" spans="1:4" x14ac:dyDescent="0.25">
      <c r="A4" s="20">
        <v>1.4478257622448809E-2</v>
      </c>
      <c r="B4" s="20">
        <v>0</v>
      </c>
      <c r="C4" s="20">
        <v>1.3218676106785812</v>
      </c>
      <c r="D4" s="20">
        <v>1</v>
      </c>
    </row>
    <row r="5" spans="1:4" x14ac:dyDescent="0.25">
      <c r="A5" s="20">
        <v>1.4478257622448809E-2</v>
      </c>
      <c r="B5" s="20">
        <v>26</v>
      </c>
      <c r="C5" s="20">
        <v>1.3288676106785811</v>
      </c>
      <c r="D5" s="20">
        <v>6</v>
      </c>
    </row>
    <row r="6" spans="1:4" x14ac:dyDescent="0.25">
      <c r="A6" s="20">
        <v>2.8956515244897618E-2</v>
      </c>
      <c r="B6" s="20">
        <v>26</v>
      </c>
      <c r="C6" s="20">
        <v>1.3218676106785812</v>
      </c>
      <c r="D6" s="20">
        <v>1</v>
      </c>
    </row>
    <row r="7" spans="1:4" x14ac:dyDescent="0.25">
      <c r="A7" s="20">
        <v>2.8956515244897618E-2</v>
      </c>
      <c r="B7" s="20">
        <v>0</v>
      </c>
    </row>
    <row r="8" spans="1:4" x14ac:dyDescent="0.25">
      <c r="A8" s="20">
        <v>2.8956515244897618E-2</v>
      </c>
      <c r="B8" s="20">
        <v>105</v>
      </c>
    </row>
    <row r="9" spans="1:4" x14ac:dyDescent="0.25">
      <c r="A9" s="20">
        <v>4.3434772867346427E-2</v>
      </c>
      <c r="B9" s="20">
        <v>105</v>
      </c>
    </row>
    <row r="10" spans="1:4" x14ac:dyDescent="0.25">
      <c r="A10" s="20">
        <v>4.3434772867346427E-2</v>
      </c>
      <c r="B10" s="20">
        <v>0</v>
      </c>
    </row>
    <row r="11" spans="1:4" x14ac:dyDescent="0.25">
      <c r="A11" s="20">
        <v>4.3434772867346427E-2</v>
      </c>
      <c r="B11" s="20">
        <v>180</v>
      </c>
    </row>
    <row r="12" spans="1:4" x14ac:dyDescent="0.25">
      <c r="A12" s="20">
        <v>5.7913030489795236E-2</v>
      </c>
      <c r="B12" s="20">
        <v>180</v>
      </c>
    </row>
    <row r="13" spans="1:4" x14ac:dyDescent="0.25">
      <c r="A13" s="20">
        <v>5.7913030489795236E-2</v>
      </c>
      <c r="B13" s="20">
        <v>0</v>
      </c>
    </row>
    <row r="14" spans="1:4" x14ac:dyDescent="0.25">
      <c r="A14" s="20">
        <v>5.7913030489795236E-2</v>
      </c>
      <c r="B14" s="20">
        <v>180</v>
      </c>
    </row>
    <row r="15" spans="1:4" x14ac:dyDescent="0.25">
      <c r="A15" s="20">
        <v>7.2391288112244045E-2</v>
      </c>
      <c r="B15" s="20">
        <v>180</v>
      </c>
    </row>
    <row r="16" spans="1:4" x14ac:dyDescent="0.25">
      <c r="A16" s="20">
        <v>7.2391288112244045E-2</v>
      </c>
      <c r="B16" s="20">
        <v>0</v>
      </c>
    </row>
    <row r="17" spans="1:2" x14ac:dyDescent="0.25">
      <c r="A17" s="20">
        <v>7.2391288112244045E-2</v>
      </c>
      <c r="B17" s="20">
        <v>179</v>
      </c>
    </row>
    <row r="18" spans="1:2" x14ac:dyDescent="0.25">
      <c r="A18" s="20">
        <v>8.6869545734692855E-2</v>
      </c>
      <c r="B18" s="20">
        <v>179</v>
      </c>
    </row>
    <row r="19" spans="1:2" x14ac:dyDescent="0.25">
      <c r="A19" s="20">
        <v>8.6869545734692855E-2</v>
      </c>
      <c r="B19" s="20">
        <v>0</v>
      </c>
    </row>
    <row r="20" spans="1:2" x14ac:dyDescent="0.25">
      <c r="A20" s="20">
        <v>8.6869545734692855E-2</v>
      </c>
      <c r="B20" s="20">
        <v>122</v>
      </c>
    </row>
    <row r="21" spans="1:2" x14ac:dyDescent="0.25">
      <c r="A21" s="20">
        <v>0.10134780335714166</v>
      </c>
      <c r="B21" s="20">
        <v>122</v>
      </c>
    </row>
    <row r="22" spans="1:2" x14ac:dyDescent="0.25">
      <c r="A22" s="20">
        <v>0.10134780335714166</v>
      </c>
      <c r="B22" s="20">
        <v>0</v>
      </c>
    </row>
    <row r="23" spans="1:2" x14ac:dyDescent="0.25">
      <c r="A23" s="20">
        <v>0.10134780335714166</v>
      </c>
      <c r="B23" s="20">
        <v>87</v>
      </c>
    </row>
    <row r="24" spans="1:2" x14ac:dyDescent="0.25">
      <c r="A24" s="20">
        <v>0.11582606097959047</v>
      </c>
      <c r="B24" s="20">
        <v>87</v>
      </c>
    </row>
    <row r="25" spans="1:2" x14ac:dyDescent="0.25">
      <c r="A25" s="20">
        <v>0.11582606097959047</v>
      </c>
      <c r="B25" s="20">
        <v>0</v>
      </c>
    </row>
    <row r="26" spans="1:2" x14ac:dyDescent="0.25">
      <c r="A26" s="20">
        <v>0.11582606097959047</v>
      </c>
      <c r="B26" s="20">
        <v>46</v>
      </c>
    </row>
    <row r="27" spans="1:2" x14ac:dyDescent="0.25">
      <c r="A27" s="20">
        <v>0.13030431860203928</v>
      </c>
      <c r="B27" s="20">
        <v>46</v>
      </c>
    </row>
    <row r="28" spans="1:2" x14ac:dyDescent="0.25">
      <c r="A28" s="20">
        <v>0.13030431860203928</v>
      </c>
      <c r="B28" s="20">
        <v>0</v>
      </c>
    </row>
    <row r="29" spans="1:2" x14ac:dyDescent="0.25">
      <c r="A29" s="20">
        <v>0.13030431860203928</v>
      </c>
      <c r="B29" s="20">
        <v>26</v>
      </c>
    </row>
    <row r="30" spans="1:2" x14ac:dyDescent="0.25">
      <c r="A30" s="20">
        <v>0.14478257622448809</v>
      </c>
      <c r="B30" s="20">
        <v>26</v>
      </c>
    </row>
    <row r="31" spans="1:2" x14ac:dyDescent="0.25">
      <c r="A31" s="20">
        <v>0.14478257622448809</v>
      </c>
      <c r="B31" s="20">
        <v>0</v>
      </c>
    </row>
    <row r="32" spans="1:2" x14ac:dyDescent="0.25">
      <c r="A32" s="20">
        <v>0.14478257622448809</v>
      </c>
      <c r="B32" s="20">
        <v>17</v>
      </c>
    </row>
    <row r="33" spans="1:2" x14ac:dyDescent="0.25">
      <c r="A33" s="20">
        <v>0.1592608338469369</v>
      </c>
      <c r="B33" s="20">
        <v>17</v>
      </c>
    </row>
    <row r="34" spans="1:2" x14ac:dyDescent="0.25">
      <c r="A34" s="20">
        <v>0.1592608338469369</v>
      </c>
      <c r="B34" s="20">
        <v>0</v>
      </c>
    </row>
    <row r="35" spans="1:2" x14ac:dyDescent="0.25">
      <c r="A35" s="20">
        <v>0.1592608338469369</v>
      </c>
      <c r="B35" s="20">
        <v>12</v>
      </c>
    </row>
    <row r="36" spans="1:2" x14ac:dyDescent="0.25">
      <c r="A36" s="20">
        <v>0.17373909146938571</v>
      </c>
      <c r="B36" s="20">
        <v>12</v>
      </c>
    </row>
    <row r="37" spans="1:2" x14ac:dyDescent="0.25">
      <c r="A37" s="20">
        <v>0.17373909146938571</v>
      </c>
      <c r="B37" s="20">
        <v>0</v>
      </c>
    </row>
    <row r="38" spans="1:2" x14ac:dyDescent="0.25">
      <c r="A38" s="20">
        <v>0.17373909146938571</v>
      </c>
      <c r="B38" s="20">
        <v>8</v>
      </c>
    </row>
    <row r="39" spans="1:2" x14ac:dyDescent="0.25">
      <c r="A39" s="20">
        <v>0.18821734909183452</v>
      </c>
      <c r="B39" s="20">
        <v>8</v>
      </c>
    </row>
    <row r="40" spans="1:2" x14ac:dyDescent="0.25">
      <c r="A40" s="20">
        <v>0.18821734909183452</v>
      </c>
      <c r="B40" s="20">
        <v>0</v>
      </c>
    </row>
    <row r="41" spans="1:2" x14ac:dyDescent="0.25">
      <c r="A41" s="20">
        <v>0.18821734909183452</v>
      </c>
      <c r="B41" s="20">
        <v>4</v>
      </c>
    </row>
    <row r="42" spans="1:2" x14ac:dyDescent="0.25">
      <c r="A42" s="20">
        <v>0.20269560671428333</v>
      </c>
      <c r="B42" s="20">
        <v>4</v>
      </c>
    </row>
    <row r="43" spans="1:2" x14ac:dyDescent="0.25">
      <c r="A43" s="20">
        <v>0.20269560671428333</v>
      </c>
      <c r="B43" s="20">
        <v>0</v>
      </c>
    </row>
    <row r="44" spans="1:2" x14ac:dyDescent="0.25">
      <c r="A44" s="20">
        <v>0.20269560671428333</v>
      </c>
      <c r="B44" s="20">
        <v>1</v>
      </c>
    </row>
    <row r="45" spans="1:2" x14ac:dyDescent="0.25">
      <c r="A45" s="20">
        <v>0.21717386433673214</v>
      </c>
      <c r="B45" s="20">
        <v>1</v>
      </c>
    </row>
    <row r="46" spans="1:2" x14ac:dyDescent="0.25">
      <c r="A46" s="20">
        <v>0.21717386433673214</v>
      </c>
      <c r="B46" s="20">
        <v>0</v>
      </c>
    </row>
    <row r="47" spans="1:2" x14ac:dyDescent="0.25">
      <c r="A47" s="20">
        <v>0.21717386433673214</v>
      </c>
      <c r="B47" s="20">
        <v>2</v>
      </c>
    </row>
    <row r="48" spans="1:2" x14ac:dyDescent="0.25">
      <c r="A48" s="20">
        <v>0.23165212195918095</v>
      </c>
      <c r="B48" s="20">
        <v>2</v>
      </c>
    </row>
    <row r="49" spans="1:2" x14ac:dyDescent="0.25">
      <c r="A49" s="20">
        <v>0.23165212195918095</v>
      </c>
      <c r="B49" s="20">
        <v>0</v>
      </c>
    </row>
    <row r="50" spans="1:2" x14ac:dyDescent="0.25">
      <c r="A50" s="20">
        <v>0.23165212195918095</v>
      </c>
      <c r="B50" s="20">
        <v>2</v>
      </c>
    </row>
    <row r="51" spans="1:2" x14ac:dyDescent="0.25">
      <c r="A51" s="20">
        <v>0.24613037958162975</v>
      </c>
      <c r="B51" s="20">
        <v>2</v>
      </c>
    </row>
    <row r="52" spans="1:2" x14ac:dyDescent="0.25">
      <c r="A52" s="20">
        <v>0.24613037958162975</v>
      </c>
      <c r="B52" s="20">
        <v>0</v>
      </c>
    </row>
    <row r="53" spans="1:2" x14ac:dyDescent="0.25">
      <c r="A53" s="20">
        <v>0.24613037958162975</v>
      </c>
      <c r="B53" s="20">
        <v>0</v>
      </c>
    </row>
    <row r="54" spans="1:2" x14ac:dyDescent="0.25">
      <c r="A54" s="20">
        <v>0.26060863720407856</v>
      </c>
      <c r="B54" s="20">
        <v>0</v>
      </c>
    </row>
    <row r="55" spans="1:2" x14ac:dyDescent="0.25">
      <c r="A55" s="20">
        <v>0.26060863720407856</v>
      </c>
      <c r="B55" s="20">
        <v>0</v>
      </c>
    </row>
    <row r="56" spans="1:2" x14ac:dyDescent="0.25">
      <c r="A56" s="20">
        <v>0.26060863720407856</v>
      </c>
      <c r="B56" s="20">
        <v>1</v>
      </c>
    </row>
    <row r="57" spans="1:2" x14ac:dyDescent="0.25">
      <c r="A57" s="20">
        <v>0.27508689482652737</v>
      </c>
      <c r="B57" s="20">
        <v>1</v>
      </c>
    </row>
    <row r="58" spans="1:2" x14ac:dyDescent="0.25">
      <c r="A58" s="20">
        <v>0.27508689482652737</v>
      </c>
      <c r="B58" s="20">
        <v>0</v>
      </c>
    </row>
    <row r="59" spans="1:2" x14ac:dyDescent="0.25">
      <c r="A59" s="20">
        <v>0.27508689482652737</v>
      </c>
      <c r="B59" s="20">
        <v>1</v>
      </c>
    </row>
    <row r="60" spans="1:2" x14ac:dyDescent="0.25">
      <c r="A60" s="20">
        <v>0.28956515244897618</v>
      </c>
      <c r="B60" s="20">
        <v>1</v>
      </c>
    </row>
    <row r="61" spans="1:2" x14ac:dyDescent="0.25">
      <c r="A61" s="20">
        <v>0.28956515244897618</v>
      </c>
      <c r="B6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D912-7FE8-41C1-8DA9-337AB02C8FA6}">
  <dimension ref="A1:AF28"/>
  <sheetViews>
    <sheetView showGridLines="0" tabSelected="1" workbookViewId="0">
      <selection activeCell="E13" sqref="E13"/>
    </sheetView>
  </sheetViews>
  <sheetFormatPr baseColWidth="10" defaultRowHeight="15" x14ac:dyDescent="0.25"/>
  <cols>
    <col min="1" max="29" width="6.28515625" customWidth="1"/>
    <col min="30" max="32" width="6.28515625" style="1" customWidth="1"/>
    <col min="245" max="245" width="6.5703125" bestFit="1" customWidth="1"/>
    <col min="246" max="246" width="10.140625" bestFit="1" customWidth="1"/>
    <col min="247" max="247" width="5.5703125" customWidth="1"/>
    <col min="248" max="248" width="8.28515625" bestFit="1" customWidth="1"/>
    <col min="249" max="249" width="8.7109375" bestFit="1" customWidth="1"/>
    <col min="250" max="250" width="8" bestFit="1" customWidth="1"/>
    <col min="251" max="251" width="7.140625" bestFit="1" customWidth="1"/>
    <col min="252" max="252" width="7.7109375" bestFit="1" customWidth="1"/>
    <col min="253" max="253" width="6.5703125" bestFit="1" customWidth="1"/>
    <col min="254" max="254" width="6.85546875" bestFit="1" customWidth="1"/>
    <col min="255" max="255" width="8.140625" bestFit="1" customWidth="1"/>
    <col min="256" max="256" width="7.5703125" bestFit="1" customWidth="1"/>
    <col min="257" max="257" width="9.140625" bestFit="1" customWidth="1"/>
    <col min="258" max="264" width="7.5703125" bestFit="1" customWidth="1"/>
    <col min="265" max="265" width="8.28515625" bestFit="1" customWidth="1"/>
    <col min="266" max="266" width="7.5703125" bestFit="1" customWidth="1"/>
    <col min="267" max="267" width="8.42578125" bestFit="1" customWidth="1"/>
    <col min="268" max="268" width="9.140625" bestFit="1" customWidth="1"/>
    <col min="269" max="269" width="10.140625" bestFit="1" customWidth="1"/>
    <col min="270" max="270" width="6.7109375" bestFit="1" customWidth="1"/>
    <col min="271" max="271" width="7.7109375" bestFit="1" customWidth="1"/>
    <col min="272" max="273" width="7.85546875" bestFit="1" customWidth="1"/>
    <col min="274" max="280" width="7.5703125" bestFit="1" customWidth="1"/>
    <col min="281" max="281" width="15" bestFit="1" customWidth="1"/>
    <col min="282" max="282" width="4.5703125" bestFit="1" customWidth="1"/>
    <col min="283" max="283" width="10.7109375" bestFit="1" customWidth="1"/>
    <col min="284" max="284" width="10.28515625" bestFit="1" customWidth="1"/>
    <col min="285" max="285" width="10" bestFit="1" customWidth="1"/>
    <col min="501" max="501" width="6.5703125" bestFit="1" customWidth="1"/>
    <col min="502" max="502" width="10.140625" bestFit="1" customWidth="1"/>
    <col min="503" max="503" width="5.5703125" customWidth="1"/>
    <col min="504" max="504" width="8.28515625" bestFit="1" customWidth="1"/>
    <col min="505" max="505" width="8.7109375" bestFit="1" customWidth="1"/>
    <col min="506" max="506" width="8" bestFit="1" customWidth="1"/>
    <col min="507" max="507" width="7.140625" bestFit="1" customWidth="1"/>
    <col min="508" max="508" width="7.7109375" bestFit="1" customWidth="1"/>
    <col min="509" max="509" width="6.5703125" bestFit="1" customWidth="1"/>
    <col min="510" max="510" width="6.85546875" bestFit="1" customWidth="1"/>
    <col min="511" max="511" width="8.140625" bestFit="1" customWidth="1"/>
    <col min="512" max="512" width="7.5703125" bestFit="1" customWidth="1"/>
    <col min="513" max="513" width="9.140625" bestFit="1" customWidth="1"/>
    <col min="514" max="520" width="7.5703125" bestFit="1" customWidth="1"/>
    <col min="521" max="521" width="8.28515625" bestFit="1" customWidth="1"/>
    <col min="522" max="522" width="7.5703125" bestFit="1" customWidth="1"/>
    <col min="523" max="523" width="8.42578125" bestFit="1" customWidth="1"/>
    <col min="524" max="524" width="9.140625" bestFit="1" customWidth="1"/>
    <col min="525" max="525" width="10.140625" bestFit="1" customWidth="1"/>
    <col min="526" max="526" width="6.7109375" bestFit="1" customWidth="1"/>
    <col min="527" max="527" width="7.7109375" bestFit="1" customWidth="1"/>
    <col min="528" max="529" width="7.85546875" bestFit="1" customWidth="1"/>
    <col min="530" max="536" width="7.5703125" bestFit="1" customWidth="1"/>
    <col min="537" max="537" width="15" bestFit="1" customWidth="1"/>
    <col min="538" max="538" width="4.5703125" bestFit="1" customWidth="1"/>
    <col min="539" max="539" width="10.7109375" bestFit="1" customWidth="1"/>
    <col min="540" max="540" width="10.28515625" bestFit="1" customWidth="1"/>
    <col min="541" max="541" width="10" bestFit="1" customWidth="1"/>
    <col min="757" max="757" width="6.5703125" bestFit="1" customWidth="1"/>
    <col min="758" max="758" width="10.140625" bestFit="1" customWidth="1"/>
    <col min="759" max="759" width="5.5703125" customWidth="1"/>
    <col min="760" max="760" width="8.28515625" bestFit="1" customWidth="1"/>
    <col min="761" max="761" width="8.7109375" bestFit="1" customWidth="1"/>
    <col min="762" max="762" width="8" bestFit="1" customWidth="1"/>
    <col min="763" max="763" width="7.140625" bestFit="1" customWidth="1"/>
    <col min="764" max="764" width="7.7109375" bestFit="1" customWidth="1"/>
    <col min="765" max="765" width="6.5703125" bestFit="1" customWidth="1"/>
    <col min="766" max="766" width="6.85546875" bestFit="1" customWidth="1"/>
    <col min="767" max="767" width="8.140625" bestFit="1" customWidth="1"/>
    <col min="768" max="768" width="7.5703125" bestFit="1" customWidth="1"/>
    <col min="769" max="769" width="9.140625" bestFit="1" customWidth="1"/>
    <col min="770" max="776" width="7.5703125" bestFit="1" customWidth="1"/>
    <col min="777" max="777" width="8.28515625" bestFit="1" customWidth="1"/>
    <col min="778" max="778" width="7.5703125" bestFit="1" customWidth="1"/>
    <col min="779" max="779" width="8.42578125" bestFit="1" customWidth="1"/>
    <col min="780" max="780" width="9.140625" bestFit="1" customWidth="1"/>
    <col min="781" max="781" width="10.140625" bestFit="1" customWidth="1"/>
    <col min="782" max="782" width="6.7109375" bestFit="1" customWidth="1"/>
    <col min="783" max="783" width="7.7109375" bestFit="1" customWidth="1"/>
    <col min="784" max="785" width="7.85546875" bestFit="1" customWidth="1"/>
    <col min="786" max="792" width="7.5703125" bestFit="1" customWidth="1"/>
    <col min="793" max="793" width="15" bestFit="1" customWidth="1"/>
    <col min="794" max="794" width="4.5703125" bestFit="1" customWidth="1"/>
    <col min="795" max="795" width="10.7109375" bestFit="1" customWidth="1"/>
    <col min="796" max="796" width="10.28515625" bestFit="1" customWidth="1"/>
    <col min="797" max="797" width="10" bestFit="1" customWidth="1"/>
    <col min="1013" max="1013" width="6.5703125" bestFit="1" customWidth="1"/>
    <col min="1014" max="1014" width="10.140625" bestFit="1" customWidth="1"/>
    <col min="1015" max="1015" width="5.5703125" customWidth="1"/>
    <col min="1016" max="1016" width="8.28515625" bestFit="1" customWidth="1"/>
    <col min="1017" max="1017" width="8.7109375" bestFit="1" customWidth="1"/>
    <col min="1018" max="1018" width="8" bestFit="1" customWidth="1"/>
    <col min="1019" max="1019" width="7.140625" bestFit="1" customWidth="1"/>
    <col min="1020" max="1020" width="7.7109375" bestFit="1" customWidth="1"/>
    <col min="1021" max="1021" width="6.5703125" bestFit="1" customWidth="1"/>
    <col min="1022" max="1022" width="6.85546875" bestFit="1" customWidth="1"/>
    <col min="1023" max="1023" width="8.140625" bestFit="1" customWidth="1"/>
    <col min="1024" max="1024" width="7.5703125" bestFit="1" customWidth="1"/>
    <col min="1025" max="1025" width="9.140625" bestFit="1" customWidth="1"/>
    <col min="1026" max="1032" width="7.5703125" bestFit="1" customWidth="1"/>
    <col min="1033" max="1033" width="8.28515625" bestFit="1" customWidth="1"/>
    <col min="1034" max="1034" width="7.5703125" bestFit="1" customWidth="1"/>
    <col min="1035" max="1035" width="8.42578125" bestFit="1" customWidth="1"/>
    <col min="1036" max="1036" width="9.140625" bestFit="1" customWidth="1"/>
    <col min="1037" max="1037" width="10.140625" bestFit="1" customWidth="1"/>
    <col min="1038" max="1038" width="6.7109375" bestFit="1" customWidth="1"/>
    <col min="1039" max="1039" width="7.7109375" bestFit="1" customWidth="1"/>
    <col min="1040" max="1041" width="7.85546875" bestFit="1" customWidth="1"/>
    <col min="1042" max="1048" width="7.5703125" bestFit="1" customWidth="1"/>
    <col min="1049" max="1049" width="15" bestFit="1" customWidth="1"/>
    <col min="1050" max="1050" width="4.5703125" bestFit="1" customWidth="1"/>
    <col min="1051" max="1051" width="10.7109375" bestFit="1" customWidth="1"/>
    <col min="1052" max="1052" width="10.28515625" bestFit="1" customWidth="1"/>
    <col min="1053" max="1053" width="10" bestFit="1" customWidth="1"/>
    <col min="1269" max="1269" width="6.5703125" bestFit="1" customWidth="1"/>
    <col min="1270" max="1270" width="10.140625" bestFit="1" customWidth="1"/>
    <col min="1271" max="1271" width="5.5703125" customWidth="1"/>
    <col min="1272" max="1272" width="8.28515625" bestFit="1" customWidth="1"/>
    <col min="1273" max="1273" width="8.7109375" bestFit="1" customWidth="1"/>
    <col min="1274" max="1274" width="8" bestFit="1" customWidth="1"/>
    <col min="1275" max="1275" width="7.140625" bestFit="1" customWidth="1"/>
    <col min="1276" max="1276" width="7.7109375" bestFit="1" customWidth="1"/>
    <col min="1277" max="1277" width="6.5703125" bestFit="1" customWidth="1"/>
    <col min="1278" max="1278" width="6.85546875" bestFit="1" customWidth="1"/>
    <col min="1279" max="1279" width="8.140625" bestFit="1" customWidth="1"/>
    <col min="1280" max="1280" width="7.5703125" bestFit="1" customWidth="1"/>
    <col min="1281" max="1281" width="9.140625" bestFit="1" customWidth="1"/>
    <col min="1282" max="1288" width="7.5703125" bestFit="1" customWidth="1"/>
    <col min="1289" max="1289" width="8.28515625" bestFit="1" customWidth="1"/>
    <col min="1290" max="1290" width="7.5703125" bestFit="1" customWidth="1"/>
    <col min="1291" max="1291" width="8.42578125" bestFit="1" customWidth="1"/>
    <col min="1292" max="1292" width="9.140625" bestFit="1" customWidth="1"/>
    <col min="1293" max="1293" width="10.140625" bestFit="1" customWidth="1"/>
    <col min="1294" max="1294" width="6.7109375" bestFit="1" customWidth="1"/>
    <col min="1295" max="1295" width="7.7109375" bestFit="1" customWidth="1"/>
    <col min="1296" max="1297" width="7.85546875" bestFit="1" customWidth="1"/>
    <col min="1298" max="1304" width="7.5703125" bestFit="1" customWidth="1"/>
    <col min="1305" max="1305" width="15" bestFit="1" customWidth="1"/>
    <col min="1306" max="1306" width="4.5703125" bestFit="1" customWidth="1"/>
    <col min="1307" max="1307" width="10.7109375" bestFit="1" customWidth="1"/>
    <col min="1308" max="1308" width="10.28515625" bestFit="1" customWidth="1"/>
    <col min="1309" max="1309" width="10" bestFit="1" customWidth="1"/>
    <col min="1525" max="1525" width="6.5703125" bestFit="1" customWidth="1"/>
    <col min="1526" max="1526" width="10.140625" bestFit="1" customWidth="1"/>
    <col min="1527" max="1527" width="5.5703125" customWidth="1"/>
    <col min="1528" max="1528" width="8.28515625" bestFit="1" customWidth="1"/>
    <col min="1529" max="1529" width="8.7109375" bestFit="1" customWidth="1"/>
    <col min="1530" max="1530" width="8" bestFit="1" customWidth="1"/>
    <col min="1531" max="1531" width="7.140625" bestFit="1" customWidth="1"/>
    <col min="1532" max="1532" width="7.7109375" bestFit="1" customWidth="1"/>
    <col min="1533" max="1533" width="6.5703125" bestFit="1" customWidth="1"/>
    <col min="1534" max="1534" width="6.85546875" bestFit="1" customWidth="1"/>
    <col min="1535" max="1535" width="8.140625" bestFit="1" customWidth="1"/>
    <col min="1536" max="1536" width="7.5703125" bestFit="1" customWidth="1"/>
    <col min="1537" max="1537" width="9.140625" bestFit="1" customWidth="1"/>
    <col min="1538" max="1544" width="7.5703125" bestFit="1" customWidth="1"/>
    <col min="1545" max="1545" width="8.28515625" bestFit="1" customWidth="1"/>
    <col min="1546" max="1546" width="7.5703125" bestFit="1" customWidth="1"/>
    <col min="1547" max="1547" width="8.42578125" bestFit="1" customWidth="1"/>
    <col min="1548" max="1548" width="9.140625" bestFit="1" customWidth="1"/>
    <col min="1549" max="1549" width="10.140625" bestFit="1" customWidth="1"/>
    <col min="1550" max="1550" width="6.7109375" bestFit="1" customWidth="1"/>
    <col min="1551" max="1551" width="7.7109375" bestFit="1" customWidth="1"/>
    <col min="1552" max="1553" width="7.85546875" bestFit="1" customWidth="1"/>
    <col min="1554" max="1560" width="7.5703125" bestFit="1" customWidth="1"/>
    <col min="1561" max="1561" width="15" bestFit="1" customWidth="1"/>
    <col min="1562" max="1562" width="4.5703125" bestFit="1" customWidth="1"/>
    <col min="1563" max="1563" width="10.7109375" bestFit="1" customWidth="1"/>
    <col min="1564" max="1564" width="10.28515625" bestFit="1" customWidth="1"/>
    <col min="1565" max="1565" width="10" bestFit="1" customWidth="1"/>
    <col min="1781" max="1781" width="6.5703125" bestFit="1" customWidth="1"/>
    <col min="1782" max="1782" width="10.140625" bestFit="1" customWidth="1"/>
    <col min="1783" max="1783" width="5.5703125" customWidth="1"/>
    <col min="1784" max="1784" width="8.28515625" bestFit="1" customWidth="1"/>
    <col min="1785" max="1785" width="8.7109375" bestFit="1" customWidth="1"/>
    <col min="1786" max="1786" width="8" bestFit="1" customWidth="1"/>
    <col min="1787" max="1787" width="7.140625" bestFit="1" customWidth="1"/>
    <col min="1788" max="1788" width="7.7109375" bestFit="1" customWidth="1"/>
    <col min="1789" max="1789" width="6.5703125" bestFit="1" customWidth="1"/>
    <col min="1790" max="1790" width="6.85546875" bestFit="1" customWidth="1"/>
    <col min="1791" max="1791" width="8.140625" bestFit="1" customWidth="1"/>
    <col min="1792" max="1792" width="7.5703125" bestFit="1" customWidth="1"/>
    <col min="1793" max="1793" width="9.140625" bestFit="1" customWidth="1"/>
    <col min="1794" max="1800" width="7.5703125" bestFit="1" customWidth="1"/>
    <col min="1801" max="1801" width="8.28515625" bestFit="1" customWidth="1"/>
    <col min="1802" max="1802" width="7.5703125" bestFit="1" customWidth="1"/>
    <col min="1803" max="1803" width="8.42578125" bestFit="1" customWidth="1"/>
    <col min="1804" max="1804" width="9.140625" bestFit="1" customWidth="1"/>
    <col min="1805" max="1805" width="10.140625" bestFit="1" customWidth="1"/>
    <col min="1806" max="1806" width="6.7109375" bestFit="1" customWidth="1"/>
    <col min="1807" max="1807" width="7.7109375" bestFit="1" customWidth="1"/>
    <col min="1808" max="1809" width="7.85546875" bestFit="1" customWidth="1"/>
    <col min="1810" max="1816" width="7.5703125" bestFit="1" customWidth="1"/>
    <col min="1817" max="1817" width="15" bestFit="1" customWidth="1"/>
    <col min="1818" max="1818" width="4.5703125" bestFit="1" customWidth="1"/>
    <col min="1819" max="1819" width="10.7109375" bestFit="1" customWidth="1"/>
    <col min="1820" max="1820" width="10.28515625" bestFit="1" customWidth="1"/>
    <col min="1821" max="1821" width="10" bestFit="1" customWidth="1"/>
    <col min="2037" max="2037" width="6.5703125" bestFit="1" customWidth="1"/>
    <col min="2038" max="2038" width="10.140625" bestFit="1" customWidth="1"/>
    <col min="2039" max="2039" width="5.5703125" customWidth="1"/>
    <col min="2040" max="2040" width="8.28515625" bestFit="1" customWidth="1"/>
    <col min="2041" max="2041" width="8.7109375" bestFit="1" customWidth="1"/>
    <col min="2042" max="2042" width="8" bestFit="1" customWidth="1"/>
    <col min="2043" max="2043" width="7.140625" bestFit="1" customWidth="1"/>
    <col min="2044" max="2044" width="7.7109375" bestFit="1" customWidth="1"/>
    <col min="2045" max="2045" width="6.5703125" bestFit="1" customWidth="1"/>
    <col min="2046" max="2046" width="6.85546875" bestFit="1" customWidth="1"/>
    <col min="2047" max="2047" width="8.140625" bestFit="1" customWidth="1"/>
    <col min="2048" max="2048" width="7.5703125" bestFit="1" customWidth="1"/>
    <col min="2049" max="2049" width="9.140625" bestFit="1" customWidth="1"/>
    <col min="2050" max="2056" width="7.5703125" bestFit="1" customWidth="1"/>
    <col min="2057" max="2057" width="8.28515625" bestFit="1" customWidth="1"/>
    <col min="2058" max="2058" width="7.5703125" bestFit="1" customWidth="1"/>
    <col min="2059" max="2059" width="8.42578125" bestFit="1" customWidth="1"/>
    <col min="2060" max="2060" width="9.140625" bestFit="1" customWidth="1"/>
    <col min="2061" max="2061" width="10.140625" bestFit="1" customWidth="1"/>
    <col min="2062" max="2062" width="6.7109375" bestFit="1" customWidth="1"/>
    <col min="2063" max="2063" width="7.7109375" bestFit="1" customWidth="1"/>
    <col min="2064" max="2065" width="7.85546875" bestFit="1" customWidth="1"/>
    <col min="2066" max="2072" width="7.5703125" bestFit="1" customWidth="1"/>
    <col min="2073" max="2073" width="15" bestFit="1" customWidth="1"/>
    <col min="2074" max="2074" width="4.5703125" bestFit="1" customWidth="1"/>
    <col min="2075" max="2075" width="10.7109375" bestFit="1" customWidth="1"/>
    <col min="2076" max="2076" width="10.28515625" bestFit="1" customWidth="1"/>
    <col min="2077" max="2077" width="10" bestFit="1" customWidth="1"/>
    <col min="2293" max="2293" width="6.5703125" bestFit="1" customWidth="1"/>
    <col min="2294" max="2294" width="10.140625" bestFit="1" customWidth="1"/>
    <col min="2295" max="2295" width="5.5703125" customWidth="1"/>
    <col min="2296" max="2296" width="8.28515625" bestFit="1" customWidth="1"/>
    <col min="2297" max="2297" width="8.7109375" bestFit="1" customWidth="1"/>
    <col min="2298" max="2298" width="8" bestFit="1" customWidth="1"/>
    <col min="2299" max="2299" width="7.140625" bestFit="1" customWidth="1"/>
    <col min="2300" max="2300" width="7.7109375" bestFit="1" customWidth="1"/>
    <col min="2301" max="2301" width="6.5703125" bestFit="1" customWidth="1"/>
    <col min="2302" max="2302" width="6.85546875" bestFit="1" customWidth="1"/>
    <col min="2303" max="2303" width="8.140625" bestFit="1" customWidth="1"/>
    <col min="2304" max="2304" width="7.5703125" bestFit="1" customWidth="1"/>
    <col min="2305" max="2305" width="9.140625" bestFit="1" customWidth="1"/>
    <col min="2306" max="2312" width="7.5703125" bestFit="1" customWidth="1"/>
    <col min="2313" max="2313" width="8.28515625" bestFit="1" customWidth="1"/>
    <col min="2314" max="2314" width="7.5703125" bestFit="1" customWidth="1"/>
    <col min="2315" max="2315" width="8.42578125" bestFit="1" customWidth="1"/>
    <col min="2316" max="2316" width="9.140625" bestFit="1" customWidth="1"/>
    <col min="2317" max="2317" width="10.140625" bestFit="1" customWidth="1"/>
    <col min="2318" max="2318" width="6.7109375" bestFit="1" customWidth="1"/>
    <col min="2319" max="2319" width="7.7109375" bestFit="1" customWidth="1"/>
    <col min="2320" max="2321" width="7.85546875" bestFit="1" customWidth="1"/>
    <col min="2322" max="2328" width="7.5703125" bestFit="1" customWidth="1"/>
    <col min="2329" max="2329" width="15" bestFit="1" customWidth="1"/>
    <col min="2330" max="2330" width="4.5703125" bestFit="1" customWidth="1"/>
    <col min="2331" max="2331" width="10.7109375" bestFit="1" customWidth="1"/>
    <col min="2332" max="2332" width="10.28515625" bestFit="1" customWidth="1"/>
    <col min="2333" max="2333" width="10" bestFit="1" customWidth="1"/>
    <col min="2549" max="2549" width="6.5703125" bestFit="1" customWidth="1"/>
    <col min="2550" max="2550" width="10.140625" bestFit="1" customWidth="1"/>
    <col min="2551" max="2551" width="5.5703125" customWidth="1"/>
    <col min="2552" max="2552" width="8.28515625" bestFit="1" customWidth="1"/>
    <col min="2553" max="2553" width="8.7109375" bestFit="1" customWidth="1"/>
    <col min="2554" max="2554" width="8" bestFit="1" customWidth="1"/>
    <col min="2555" max="2555" width="7.140625" bestFit="1" customWidth="1"/>
    <col min="2556" max="2556" width="7.7109375" bestFit="1" customWidth="1"/>
    <col min="2557" max="2557" width="6.5703125" bestFit="1" customWidth="1"/>
    <col min="2558" max="2558" width="6.85546875" bestFit="1" customWidth="1"/>
    <col min="2559" max="2559" width="8.140625" bestFit="1" customWidth="1"/>
    <col min="2560" max="2560" width="7.5703125" bestFit="1" customWidth="1"/>
    <col min="2561" max="2561" width="9.140625" bestFit="1" customWidth="1"/>
    <col min="2562" max="2568" width="7.5703125" bestFit="1" customWidth="1"/>
    <col min="2569" max="2569" width="8.28515625" bestFit="1" customWidth="1"/>
    <col min="2570" max="2570" width="7.5703125" bestFit="1" customWidth="1"/>
    <col min="2571" max="2571" width="8.42578125" bestFit="1" customWidth="1"/>
    <col min="2572" max="2572" width="9.140625" bestFit="1" customWidth="1"/>
    <col min="2573" max="2573" width="10.140625" bestFit="1" customWidth="1"/>
    <col min="2574" max="2574" width="6.7109375" bestFit="1" customWidth="1"/>
    <col min="2575" max="2575" width="7.7109375" bestFit="1" customWidth="1"/>
    <col min="2576" max="2577" width="7.85546875" bestFit="1" customWidth="1"/>
    <col min="2578" max="2584" width="7.5703125" bestFit="1" customWidth="1"/>
    <col min="2585" max="2585" width="15" bestFit="1" customWidth="1"/>
    <col min="2586" max="2586" width="4.5703125" bestFit="1" customWidth="1"/>
    <col min="2587" max="2587" width="10.7109375" bestFit="1" customWidth="1"/>
    <col min="2588" max="2588" width="10.28515625" bestFit="1" customWidth="1"/>
    <col min="2589" max="2589" width="10" bestFit="1" customWidth="1"/>
    <col min="2805" max="2805" width="6.5703125" bestFit="1" customWidth="1"/>
    <col min="2806" max="2806" width="10.140625" bestFit="1" customWidth="1"/>
    <col min="2807" max="2807" width="5.5703125" customWidth="1"/>
    <col min="2808" max="2808" width="8.28515625" bestFit="1" customWidth="1"/>
    <col min="2809" max="2809" width="8.7109375" bestFit="1" customWidth="1"/>
    <col min="2810" max="2810" width="8" bestFit="1" customWidth="1"/>
    <col min="2811" max="2811" width="7.140625" bestFit="1" customWidth="1"/>
    <col min="2812" max="2812" width="7.7109375" bestFit="1" customWidth="1"/>
    <col min="2813" max="2813" width="6.5703125" bestFit="1" customWidth="1"/>
    <col min="2814" max="2814" width="6.85546875" bestFit="1" customWidth="1"/>
    <col min="2815" max="2815" width="8.140625" bestFit="1" customWidth="1"/>
    <col min="2816" max="2816" width="7.5703125" bestFit="1" customWidth="1"/>
    <col min="2817" max="2817" width="9.140625" bestFit="1" customWidth="1"/>
    <col min="2818" max="2824" width="7.5703125" bestFit="1" customWidth="1"/>
    <col min="2825" max="2825" width="8.28515625" bestFit="1" customWidth="1"/>
    <col min="2826" max="2826" width="7.5703125" bestFit="1" customWidth="1"/>
    <col min="2827" max="2827" width="8.42578125" bestFit="1" customWidth="1"/>
    <col min="2828" max="2828" width="9.140625" bestFit="1" customWidth="1"/>
    <col min="2829" max="2829" width="10.140625" bestFit="1" customWidth="1"/>
    <col min="2830" max="2830" width="6.7109375" bestFit="1" customWidth="1"/>
    <col min="2831" max="2831" width="7.7109375" bestFit="1" customWidth="1"/>
    <col min="2832" max="2833" width="7.85546875" bestFit="1" customWidth="1"/>
    <col min="2834" max="2840" width="7.5703125" bestFit="1" customWidth="1"/>
    <col min="2841" max="2841" width="15" bestFit="1" customWidth="1"/>
    <col min="2842" max="2842" width="4.5703125" bestFit="1" customWidth="1"/>
    <col min="2843" max="2843" width="10.7109375" bestFit="1" customWidth="1"/>
    <col min="2844" max="2844" width="10.28515625" bestFit="1" customWidth="1"/>
    <col min="2845" max="2845" width="10" bestFit="1" customWidth="1"/>
    <col min="3061" max="3061" width="6.5703125" bestFit="1" customWidth="1"/>
    <col min="3062" max="3062" width="10.140625" bestFit="1" customWidth="1"/>
    <col min="3063" max="3063" width="5.5703125" customWidth="1"/>
    <col min="3064" max="3064" width="8.28515625" bestFit="1" customWidth="1"/>
    <col min="3065" max="3065" width="8.7109375" bestFit="1" customWidth="1"/>
    <col min="3066" max="3066" width="8" bestFit="1" customWidth="1"/>
    <col min="3067" max="3067" width="7.140625" bestFit="1" customWidth="1"/>
    <col min="3068" max="3068" width="7.7109375" bestFit="1" customWidth="1"/>
    <col min="3069" max="3069" width="6.5703125" bestFit="1" customWidth="1"/>
    <col min="3070" max="3070" width="6.85546875" bestFit="1" customWidth="1"/>
    <col min="3071" max="3071" width="8.140625" bestFit="1" customWidth="1"/>
    <col min="3072" max="3072" width="7.5703125" bestFit="1" customWidth="1"/>
    <col min="3073" max="3073" width="9.140625" bestFit="1" customWidth="1"/>
    <col min="3074" max="3080" width="7.5703125" bestFit="1" customWidth="1"/>
    <col min="3081" max="3081" width="8.28515625" bestFit="1" customWidth="1"/>
    <col min="3082" max="3082" width="7.5703125" bestFit="1" customWidth="1"/>
    <col min="3083" max="3083" width="8.42578125" bestFit="1" customWidth="1"/>
    <col min="3084" max="3084" width="9.140625" bestFit="1" customWidth="1"/>
    <col min="3085" max="3085" width="10.140625" bestFit="1" customWidth="1"/>
    <col min="3086" max="3086" width="6.7109375" bestFit="1" customWidth="1"/>
    <col min="3087" max="3087" width="7.7109375" bestFit="1" customWidth="1"/>
    <col min="3088" max="3089" width="7.85546875" bestFit="1" customWidth="1"/>
    <col min="3090" max="3096" width="7.5703125" bestFit="1" customWidth="1"/>
    <col min="3097" max="3097" width="15" bestFit="1" customWidth="1"/>
    <col min="3098" max="3098" width="4.5703125" bestFit="1" customWidth="1"/>
    <col min="3099" max="3099" width="10.7109375" bestFit="1" customWidth="1"/>
    <col min="3100" max="3100" width="10.28515625" bestFit="1" customWidth="1"/>
    <col min="3101" max="3101" width="10" bestFit="1" customWidth="1"/>
    <col min="3317" max="3317" width="6.5703125" bestFit="1" customWidth="1"/>
    <col min="3318" max="3318" width="10.140625" bestFit="1" customWidth="1"/>
    <col min="3319" max="3319" width="5.5703125" customWidth="1"/>
    <col min="3320" max="3320" width="8.28515625" bestFit="1" customWidth="1"/>
    <col min="3321" max="3321" width="8.7109375" bestFit="1" customWidth="1"/>
    <col min="3322" max="3322" width="8" bestFit="1" customWidth="1"/>
    <col min="3323" max="3323" width="7.140625" bestFit="1" customWidth="1"/>
    <col min="3324" max="3324" width="7.7109375" bestFit="1" customWidth="1"/>
    <col min="3325" max="3325" width="6.5703125" bestFit="1" customWidth="1"/>
    <col min="3326" max="3326" width="6.85546875" bestFit="1" customWidth="1"/>
    <col min="3327" max="3327" width="8.140625" bestFit="1" customWidth="1"/>
    <col min="3328" max="3328" width="7.5703125" bestFit="1" customWidth="1"/>
    <col min="3329" max="3329" width="9.140625" bestFit="1" customWidth="1"/>
    <col min="3330" max="3336" width="7.5703125" bestFit="1" customWidth="1"/>
    <col min="3337" max="3337" width="8.28515625" bestFit="1" customWidth="1"/>
    <col min="3338" max="3338" width="7.5703125" bestFit="1" customWidth="1"/>
    <col min="3339" max="3339" width="8.42578125" bestFit="1" customWidth="1"/>
    <col min="3340" max="3340" width="9.140625" bestFit="1" customWidth="1"/>
    <col min="3341" max="3341" width="10.140625" bestFit="1" customWidth="1"/>
    <col min="3342" max="3342" width="6.7109375" bestFit="1" customWidth="1"/>
    <col min="3343" max="3343" width="7.7109375" bestFit="1" customWidth="1"/>
    <col min="3344" max="3345" width="7.85546875" bestFit="1" customWidth="1"/>
    <col min="3346" max="3352" width="7.5703125" bestFit="1" customWidth="1"/>
    <col min="3353" max="3353" width="15" bestFit="1" customWidth="1"/>
    <col min="3354" max="3354" width="4.5703125" bestFit="1" customWidth="1"/>
    <col min="3355" max="3355" width="10.7109375" bestFit="1" customWidth="1"/>
    <col min="3356" max="3356" width="10.28515625" bestFit="1" customWidth="1"/>
    <col min="3357" max="3357" width="10" bestFit="1" customWidth="1"/>
    <col min="3573" max="3573" width="6.5703125" bestFit="1" customWidth="1"/>
    <col min="3574" max="3574" width="10.140625" bestFit="1" customWidth="1"/>
    <col min="3575" max="3575" width="5.5703125" customWidth="1"/>
    <col min="3576" max="3576" width="8.28515625" bestFit="1" customWidth="1"/>
    <col min="3577" max="3577" width="8.7109375" bestFit="1" customWidth="1"/>
    <col min="3578" max="3578" width="8" bestFit="1" customWidth="1"/>
    <col min="3579" max="3579" width="7.140625" bestFit="1" customWidth="1"/>
    <col min="3580" max="3580" width="7.7109375" bestFit="1" customWidth="1"/>
    <col min="3581" max="3581" width="6.5703125" bestFit="1" customWidth="1"/>
    <col min="3582" max="3582" width="6.85546875" bestFit="1" customWidth="1"/>
    <col min="3583" max="3583" width="8.140625" bestFit="1" customWidth="1"/>
    <col min="3584" max="3584" width="7.5703125" bestFit="1" customWidth="1"/>
    <col min="3585" max="3585" width="9.140625" bestFit="1" customWidth="1"/>
    <col min="3586" max="3592" width="7.5703125" bestFit="1" customWidth="1"/>
    <col min="3593" max="3593" width="8.28515625" bestFit="1" customWidth="1"/>
    <col min="3594" max="3594" width="7.5703125" bestFit="1" customWidth="1"/>
    <col min="3595" max="3595" width="8.42578125" bestFit="1" customWidth="1"/>
    <col min="3596" max="3596" width="9.140625" bestFit="1" customWidth="1"/>
    <col min="3597" max="3597" width="10.140625" bestFit="1" customWidth="1"/>
    <col min="3598" max="3598" width="6.7109375" bestFit="1" customWidth="1"/>
    <col min="3599" max="3599" width="7.7109375" bestFit="1" customWidth="1"/>
    <col min="3600" max="3601" width="7.85546875" bestFit="1" customWidth="1"/>
    <col min="3602" max="3608" width="7.5703125" bestFit="1" customWidth="1"/>
    <col min="3609" max="3609" width="15" bestFit="1" customWidth="1"/>
    <col min="3610" max="3610" width="4.5703125" bestFit="1" customWidth="1"/>
    <col min="3611" max="3611" width="10.7109375" bestFit="1" customWidth="1"/>
    <col min="3612" max="3612" width="10.28515625" bestFit="1" customWidth="1"/>
    <col min="3613" max="3613" width="10" bestFit="1" customWidth="1"/>
    <col min="3829" max="3829" width="6.5703125" bestFit="1" customWidth="1"/>
    <col min="3830" max="3830" width="10.140625" bestFit="1" customWidth="1"/>
    <col min="3831" max="3831" width="5.5703125" customWidth="1"/>
    <col min="3832" max="3832" width="8.28515625" bestFit="1" customWidth="1"/>
    <col min="3833" max="3833" width="8.7109375" bestFit="1" customWidth="1"/>
    <col min="3834" max="3834" width="8" bestFit="1" customWidth="1"/>
    <col min="3835" max="3835" width="7.140625" bestFit="1" customWidth="1"/>
    <col min="3836" max="3836" width="7.7109375" bestFit="1" customWidth="1"/>
    <col min="3837" max="3837" width="6.5703125" bestFit="1" customWidth="1"/>
    <col min="3838" max="3838" width="6.85546875" bestFit="1" customWidth="1"/>
    <col min="3839" max="3839" width="8.140625" bestFit="1" customWidth="1"/>
    <col min="3840" max="3840" width="7.5703125" bestFit="1" customWidth="1"/>
    <col min="3841" max="3841" width="9.140625" bestFit="1" customWidth="1"/>
    <col min="3842" max="3848" width="7.5703125" bestFit="1" customWidth="1"/>
    <col min="3849" max="3849" width="8.28515625" bestFit="1" customWidth="1"/>
    <col min="3850" max="3850" width="7.5703125" bestFit="1" customWidth="1"/>
    <col min="3851" max="3851" width="8.42578125" bestFit="1" customWidth="1"/>
    <col min="3852" max="3852" width="9.140625" bestFit="1" customWidth="1"/>
    <col min="3853" max="3853" width="10.140625" bestFit="1" customWidth="1"/>
    <col min="3854" max="3854" width="6.7109375" bestFit="1" customWidth="1"/>
    <col min="3855" max="3855" width="7.7109375" bestFit="1" customWidth="1"/>
    <col min="3856" max="3857" width="7.85546875" bestFit="1" customWidth="1"/>
    <col min="3858" max="3864" width="7.5703125" bestFit="1" customWidth="1"/>
    <col min="3865" max="3865" width="15" bestFit="1" customWidth="1"/>
    <col min="3866" max="3866" width="4.5703125" bestFit="1" customWidth="1"/>
    <col min="3867" max="3867" width="10.7109375" bestFit="1" customWidth="1"/>
    <col min="3868" max="3868" width="10.28515625" bestFit="1" customWidth="1"/>
    <col min="3869" max="3869" width="10" bestFit="1" customWidth="1"/>
    <col min="4085" max="4085" width="6.5703125" bestFit="1" customWidth="1"/>
    <col min="4086" max="4086" width="10.140625" bestFit="1" customWidth="1"/>
    <col min="4087" max="4087" width="5.5703125" customWidth="1"/>
    <col min="4088" max="4088" width="8.28515625" bestFit="1" customWidth="1"/>
    <col min="4089" max="4089" width="8.7109375" bestFit="1" customWidth="1"/>
    <col min="4090" max="4090" width="8" bestFit="1" customWidth="1"/>
    <col min="4091" max="4091" width="7.140625" bestFit="1" customWidth="1"/>
    <col min="4092" max="4092" width="7.7109375" bestFit="1" customWidth="1"/>
    <col min="4093" max="4093" width="6.5703125" bestFit="1" customWidth="1"/>
    <col min="4094" max="4094" width="6.85546875" bestFit="1" customWidth="1"/>
    <col min="4095" max="4095" width="8.140625" bestFit="1" customWidth="1"/>
    <col min="4096" max="4096" width="7.5703125" bestFit="1" customWidth="1"/>
    <col min="4097" max="4097" width="9.140625" bestFit="1" customWidth="1"/>
    <col min="4098" max="4104" width="7.5703125" bestFit="1" customWidth="1"/>
    <col min="4105" max="4105" width="8.28515625" bestFit="1" customWidth="1"/>
    <col min="4106" max="4106" width="7.5703125" bestFit="1" customWidth="1"/>
    <col min="4107" max="4107" width="8.42578125" bestFit="1" customWidth="1"/>
    <col min="4108" max="4108" width="9.140625" bestFit="1" customWidth="1"/>
    <col min="4109" max="4109" width="10.140625" bestFit="1" customWidth="1"/>
    <col min="4110" max="4110" width="6.7109375" bestFit="1" customWidth="1"/>
    <col min="4111" max="4111" width="7.7109375" bestFit="1" customWidth="1"/>
    <col min="4112" max="4113" width="7.85546875" bestFit="1" customWidth="1"/>
    <col min="4114" max="4120" width="7.5703125" bestFit="1" customWidth="1"/>
    <col min="4121" max="4121" width="15" bestFit="1" customWidth="1"/>
    <col min="4122" max="4122" width="4.5703125" bestFit="1" customWidth="1"/>
    <col min="4123" max="4123" width="10.7109375" bestFit="1" customWidth="1"/>
    <col min="4124" max="4124" width="10.28515625" bestFit="1" customWidth="1"/>
    <col min="4125" max="4125" width="10" bestFit="1" customWidth="1"/>
    <col min="4341" max="4341" width="6.5703125" bestFit="1" customWidth="1"/>
    <col min="4342" max="4342" width="10.140625" bestFit="1" customWidth="1"/>
    <col min="4343" max="4343" width="5.5703125" customWidth="1"/>
    <col min="4344" max="4344" width="8.28515625" bestFit="1" customWidth="1"/>
    <col min="4345" max="4345" width="8.7109375" bestFit="1" customWidth="1"/>
    <col min="4346" max="4346" width="8" bestFit="1" customWidth="1"/>
    <col min="4347" max="4347" width="7.140625" bestFit="1" customWidth="1"/>
    <col min="4348" max="4348" width="7.7109375" bestFit="1" customWidth="1"/>
    <col min="4349" max="4349" width="6.5703125" bestFit="1" customWidth="1"/>
    <col min="4350" max="4350" width="6.85546875" bestFit="1" customWidth="1"/>
    <col min="4351" max="4351" width="8.140625" bestFit="1" customWidth="1"/>
    <col min="4352" max="4352" width="7.5703125" bestFit="1" customWidth="1"/>
    <col min="4353" max="4353" width="9.140625" bestFit="1" customWidth="1"/>
    <col min="4354" max="4360" width="7.5703125" bestFit="1" customWidth="1"/>
    <col min="4361" max="4361" width="8.28515625" bestFit="1" customWidth="1"/>
    <col min="4362" max="4362" width="7.5703125" bestFit="1" customWidth="1"/>
    <col min="4363" max="4363" width="8.42578125" bestFit="1" customWidth="1"/>
    <col min="4364" max="4364" width="9.140625" bestFit="1" customWidth="1"/>
    <col min="4365" max="4365" width="10.140625" bestFit="1" customWidth="1"/>
    <col min="4366" max="4366" width="6.7109375" bestFit="1" customWidth="1"/>
    <col min="4367" max="4367" width="7.7109375" bestFit="1" customWidth="1"/>
    <col min="4368" max="4369" width="7.85546875" bestFit="1" customWidth="1"/>
    <col min="4370" max="4376" width="7.5703125" bestFit="1" customWidth="1"/>
    <col min="4377" max="4377" width="15" bestFit="1" customWidth="1"/>
    <col min="4378" max="4378" width="4.5703125" bestFit="1" customWidth="1"/>
    <col min="4379" max="4379" width="10.7109375" bestFit="1" customWidth="1"/>
    <col min="4380" max="4380" width="10.28515625" bestFit="1" customWidth="1"/>
    <col min="4381" max="4381" width="10" bestFit="1" customWidth="1"/>
    <col min="4597" max="4597" width="6.5703125" bestFit="1" customWidth="1"/>
    <col min="4598" max="4598" width="10.140625" bestFit="1" customWidth="1"/>
    <col min="4599" max="4599" width="5.5703125" customWidth="1"/>
    <col min="4600" max="4600" width="8.28515625" bestFit="1" customWidth="1"/>
    <col min="4601" max="4601" width="8.7109375" bestFit="1" customWidth="1"/>
    <col min="4602" max="4602" width="8" bestFit="1" customWidth="1"/>
    <col min="4603" max="4603" width="7.140625" bestFit="1" customWidth="1"/>
    <col min="4604" max="4604" width="7.7109375" bestFit="1" customWidth="1"/>
    <col min="4605" max="4605" width="6.5703125" bestFit="1" customWidth="1"/>
    <col min="4606" max="4606" width="6.85546875" bestFit="1" customWidth="1"/>
    <col min="4607" max="4607" width="8.140625" bestFit="1" customWidth="1"/>
    <col min="4608" max="4608" width="7.5703125" bestFit="1" customWidth="1"/>
    <col min="4609" max="4609" width="9.140625" bestFit="1" customWidth="1"/>
    <col min="4610" max="4616" width="7.5703125" bestFit="1" customWidth="1"/>
    <col min="4617" max="4617" width="8.28515625" bestFit="1" customWidth="1"/>
    <col min="4618" max="4618" width="7.5703125" bestFit="1" customWidth="1"/>
    <col min="4619" max="4619" width="8.42578125" bestFit="1" customWidth="1"/>
    <col min="4620" max="4620" width="9.140625" bestFit="1" customWidth="1"/>
    <col min="4621" max="4621" width="10.140625" bestFit="1" customWidth="1"/>
    <col min="4622" max="4622" width="6.7109375" bestFit="1" customWidth="1"/>
    <col min="4623" max="4623" width="7.7109375" bestFit="1" customWidth="1"/>
    <col min="4624" max="4625" width="7.85546875" bestFit="1" customWidth="1"/>
    <col min="4626" max="4632" width="7.5703125" bestFit="1" customWidth="1"/>
    <col min="4633" max="4633" width="15" bestFit="1" customWidth="1"/>
    <col min="4634" max="4634" width="4.5703125" bestFit="1" customWidth="1"/>
    <col min="4635" max="4635" width="10.7109375" bestFit="1" customWidth="1"/>
    <col min="4636" max="4636" width="10.28515625" bestFit="1" customWidth="1"/>
    <col min="4637" max="4637" width="10" bestFit="1" customWidth="1"/>
    <col min="4853" max="4853" width="6.5703125" bestFit="1" customWidth="1"/>
    <col min="4854" max="4854" width="10.140625" bestFit="1" customWidth="1"/>
    <col min="4855" max="4855" width="5.5703125" customWidth="1"/>
    <col min="4856" max="4856" width="8.28515625" bestFit="1" customWidth="1"/>
    <col min="4857" max="4857" width="8.7109375" bestFit="1" customWidth="1"/>
    <col min="4858" max="4858" width="8" bestFit="1" customWidth="1"/>
    <col min="4859" max="4859" width="7.140625" bestFit="1" customWidth="1"/>
    <col min="4860" max="4860" width="7.7109375" bestFit="1" customWidth="1"/>
    <col min="4861" max="4861" width="6.5703125" bestFit="1" customWidth="1"/>
    <col min="4862" max="4862" width="6.85546875" bestFit="1" customWidth="1"/>
    <col min="4863" max="4863" width="8.140625" bestFit="1" customWidth="1"/>
    <col min="4864" max="4864" width="7.5703125" bestFit="1" customWidth="1"/>
    <col min="4865" max="4865" width="9.140625" bestFit="1" customWidth="1"/>
    <col min="4866" max="4872" width="7.5703125" bestFit="1" customWidth="1"/>
    <col min="4873" max="4873" width="8.28515625" bestFit="1" customWidth="1"/>
    <col min="4874" max="4874" width="7.5703125" bestFit="1" customWidth="1"/>
    <col min="4875" max="4875" width="8.42578125" bestFit="1" customWidth="1"/>
    <col min="4876" max="4876" width="9.140625" bestFit="1" customWidth="1"/>
    <col min="4877" max="4877" width="10.140625" bestFit="1" customWidth="1"/>
    <col min="4878" max="4878" width="6.7109375" bestFit="1" customWidth="1"/>
    <col min="4879" max="4879" width="7.7109375" bestFit="1" customWidth="1"/>
    <col min="4880" max="4881" width="7.85546875" bestFit="1" customWidth="1"/>
    <col min="4882" max="4888" width="7.5703125" bestFit="1" customWidth="1"/>
    <col min="4889" max="4889" width="15" bestFit="1" customWidth="1"/>
    <col min="4890" max="4890" width="4.5703125" bestFit="1" customWidth="1"/>
    <col min="4891" max="4891" width="10.7109375" bestFit="1" customWidth="1"/>
    <col min="4892" max="4892" width="10.28515625" bestFit="1" customWidth="1"/>
    <col min="4893" max="4893" width="10" bestFit="1" customWidth="1"/>
    <col min="5109" max="5109" width="6.5703125" bestFit="1" customWidth="1"/>
    <col min="5110" max="5110" width="10.140625" bestFit="1" customWidth="1"/>
    <col min="5111" max="5111" width="5.5703125" customWidth="1"/>
    <col min="5112" max="5112" width="8.28515625" bestFit="1" customWidth="1"/>
    <col min="5113" max="5113" width="8.7109375" bestFit="1" customWidth="1"/>
    <col min="5114" max="5114" width="8" bestFit="1" customWidth="1"/>
    <col min="5115" max="5115" width="7.140625" bestFit="1" customWidth="1"/>
    <col min="5116" max="5116" width="7.7109375" bestFit="1" customWidth="1"/>
    <col min="5117" max="5117" width="6.5703125" bestFit="1" customWidth="1"/>
    <col min="5118" max="5118" width="6.85546875" bestFit="1" customWidth="1"/>
    <col min="5119" max="5119" width="8.140625" bestFit="1" customWidth="1"/>
    <col min="5120" max="5120" width="7.5703125" bestFit="1" customWidth="1"/>
    <col min="5121" max="5121" width="9.140625" bestFit="1" customWidth="1"/>
    <col min="5122" max="5128" width="7.5703125" bestFit="1" customWidth="1"/>
    <col min="5129" max="5129" width="8.28515625" bestFit="1" customWidth="1"/>
    <col min="5130" max="5130" width="7.5703125" bestFit="1" customWidth="1"/>
    <col min="5131" max="5131" width="8.42578125" bestFit="1" customWidth="1"/>
    <col min="5132" max="5132" width="9.140625" bestFit="1" customWidth="1"/>
    <col min="5133" max="5133" width="10.140625" bestFit="1" customWidth="1"/>
    <col min="5134" max="5134" width="6.7109375" bestFit="1" customWidth="1"/>
    <col min="5135" max="5135" width="7.7109375" bestFit="1" customWidth="1"/>
    <col min="5136" max="5137" width="7.85546875" bestFit="1" customWidth="1"/>
    <col min="5138" max="5144" width="7.5703125" bestFit="1" customWidth="1"/>
    <col min="5145" max="5145" width="15" bestFit="1" customWidth="1"/>
    <col min="5146" max="5146" width="4.5703125" bestFit="1" customWidth="1"/>
    <col min="5147" max="5147" width="10.7109375" bestFit="1" customWidth="1"/>
    <col min="5148" max="5148" width="10.28515625" bestFit="1" customWidth="1"/>
    <col min="5149" max="5149" width="10" bestFit="1" customWidth="1"/>
    <col min="5365" max="5365" width="6.5703125" bestFit="1" customWidth="1"/>
    <col min="5366" max="5366" width="10.140625" bestFit="1" customWidth="1"/>
    <col min="5367" max="5367" width="5.5703125" customWidth="1"/>
    <col min="5368" max="5368" width="8.28515625" bestFit="1" customWidth="1"/>
    <col min="5369" max="5369" width="8.7109375" bestFit="1" customWidth="1"/>
    <col min="5370" max="5370" width="8" bestFit="1" customWidth="1"/>
    <col min="5371" max="5371" width="7.140625" bestFit="1" customWidth="1"/>
    <col min="5372" max="5372" width="7.7109375" bestFit="1" customWidth="1"/>
    <col min="5373" max="5373" width="6.5703125" bestFit="1" customWidth="1"/>
    <col min="5374" max="5374" width="6.85546875" bestFit="1" customWidth="1"/>
    <col min="5375" max="5375" width="8.140625" bestFit="1" customWidth="1"/>
    <col min="5376" max="5376" width="7.5703125" bestFit="1" customWidth="1"/>
    <col min="5377" max="5377" width="9.140625" bestFit="1" customWidth="1"/>
    <col min="5378" max="5384" width="7.5703125" bestFit="1" customWidth="1"/>
    <col min="5385" max="5385" width="8.28515625" bestFit="1" customWidth="1"/>
    <col min="5386" max="5386" width="7.5703125" bestFit="1" customWidth="1"/>
    <col min="5387" max="5387" width="8.42578125" bestFit="1" customWidth="1"/>
    <col min="5388" max="5388" width="9.140625" bestFit="1" customWidth="1"/>
    <col min="5389" max="5389" width="10.140625" bestFit="1" customWidth="1"/>
    <col min="5390" max="5390" width="6.7109375" bestFit="1" customWidth="1"/>
    <col min="5391" max="5391" width="7.7109375" bestFit="1" customWidth="1"/>
    <col min="5392" max="5393" width="7.85546875" bestFit="1" customWidth="1"/>
    <col min="5394" max="5400" width="7.5703125" bestFit="1" customWidth="1"/>
    <col min="5401" max="5401" width="15" bestFit="1" customWidth="1"/>
    <col min="5402" max="5402" width="4.5703125" bestFit="1" customWidth="1"/>
    <col min="5403" max="5403" width="10.7109375" bestFit="1" customWidth="1"/>
    <col min="5404" max="5404" width="10.28515625" bestFit="1" customWidth="1"/>
    <col min="5405" max="5405" width="10" bestFit="1" customWidth="1"/>
    <col min="5621" max="5621" width="6.5703125" bestFit="1" customWidth="1"/>
    <col min="5622" max="5622" width="10.140625" bestFit="1" customWidth="1"/>
    <col min="5623" max="5623" width="5.5703125" customWidth="1"/>
    <col min="5624" max="5624" width="8.28515625" bestFit="1" customWidth="1"/>
    <col min="5625" max="5625" width="8.7109375" bestFit="1" customWidth="1"/>
    <col min="5626" max="5626" width="8" bestFit="1" customWidth="1"/>
    <col min="5627" max="5627" width="7.140625" bestFit="1" customWidth="1"/>
    <col min="5628" max="5628" width="7.7109375" bestFit="1" customWidth="1"/>
    <col min="5629" max="5629" width="6.5703125" bestFit="1" customWidth="1"/>
    <col min="5630" max="5630" width="6.85546875" bestFit="1" customWidth="1"/>
    <col min="5631" max="5631" width="8.140625" bestFit="1" customWidth="1"/>
    <col min="5632" max="5632" width="7.5703125" bestFit="1" customWidth="1"/>
    <col min="5633" max="5633" width="9.140625" bestFit="1" customWidth="1"/>
    <col min="5634" max="5640" width="7.5703125" bestFit="1" customWidth="1"/>
    <col min="5641" max="5641" width="8.28515625" bestFit="1" customWidth="1"/>
    <col min="5642" max="5642" width="7.5703125" bestFit="1" customWidth="1"/>
    <col min="5643" max="5643" width="8.42578125" bestFit="1" customWidth="1"/>
    <col min="5644" max="5644" width="9.140625" bestFit="1" customWidth="1"/>
    <col min="5645" max="5645" width="10.140625" bestFit="1" customWidth="1"/>
    <col min="5646" max="5646" width="6.7109375" bestFit="1" customWidth="1"/>
    <col min="5647" max="5647" width="7.7109375" bestFit="1" customWidth="1"/>
    <col min="5648" max="5649" width="7.85546875" bestFit="1" customWidth="1"/>
    <col min="5650" max="5656" width="7.5703125" bestFit="1" customWidth="1"/>
    <col min="5657" max="5657" width="15" bestFit="1" customWidth="1"/>
    <col min="5658" max="5658" width="4.5703125" bestFit="1" customWidth="1"/>
    <col min="5659" max="5659" width="10.7109375" bestFit="1" customWidth="1"/>
    <col min="5660" max="5660" width="10.28515625" bestFit="1" customWidth="1"/>
    <col min="5661" max="5661" width="10" bestFit="1" customWidth="1"/>
    <col min="5877" max="5877" width="6.5703125" bestFit="1" customWidth="1"/>
    <col min="5878" max="5878" width="10.140625" bestFit="1" customWidth="1"/>
    <col min="5879" max="5879" width="5.5703125" customWidth="1"/>
    <col min="5880" max="5880" width="8.28515625" bestFit="1" customWidth="1"/>
    <col min="5881" max="5881" width="8.7109375" bestFit="1" customWidth="1"/>
    <col min="5882" max="5882" width="8" bestFit="1" customWidth="1"/>
    <col min="5883" max="5883" width="7.140625" bestFit="1" customWidth="1"/>
    <col min="5884" max="5884" width="7.7109375" bestFit="1" customWidth="1"/>
    <col min="5885" max="5885" width="6.5703125" bestFit="1" customWidth="1"/>
    <col min="5886" max="5886" width="6.85546875" bestFit="1" customWidth="1"/>
    <col min="5887" max="5887" width="8.140625" bestFit="1" customWidth="1"/>
    <col min="5888" max="5888" width="7.5703125" bestFit="1" customWidth="1"/>
    <col min="5889" max="5889" width="9.140625" bestFit="1" customWidth="1"/>
    <col min="5890" max="5896" width="7.5703125" bestFit="1" customWidth="1"/>
    <col min="5897" max="5897" width="8.28515625" bestFit="1" customWidth="1"/>
    <col min="5898" max="5898" width="7.5703125" bestFit="1" customWidth="1"/>
    <col min="5899" max="5899" width="8.42578125" bestFit="1" customWidth="1"/>
    <col min="5900" max="5900" width="9.140625" bestFit="1" customWidth="1"/>
    <col min="5901" max="5901" width="10.140625" bestFit="1" customWidth="1"/>
    <col min="5902" max="5902" width="6.7109375" bestFit="1" customWidth="1"/>
    <col min="5903" max="5903" width="7.7109375" bestFit="1" customWidth="1"/>
    <col min="5904" max="5905" width="7.85546875" bestFit="1" customWidth="1"/>
    <col min="5906" max="5912" width="7.5703125" bestFit="1" customWidth="1"/>
    <col min="5913" max="5913" width="15" bestFit="1" customWidth="1"/>
    <col min="5914" max="5914" width="4.5703125" bestFit="1" customWidth="1"/>
    <col min="5915" max="5915" width="10.7109375" bestFit="1" customWidth="1"/>
    <col min="5916" max="5916" width="10.28515625" bestFit="1" customWidth="1"/>
    <col min="5917" max="5917" width="10" bestFit="1" customWidth="1"/>
    <col min="6133" max="6133" width="6.5703125" bestFit="1" customWidth="1"/>
    <col min="6134" max="6134" width="10.140625" bestFit="1" customWidth="1"/>
    <col min="6135" max="6135" width="5.5703125" customWidth="1"/>
    <col min="6136" max="6136" width="8.28515625" bestFit="1" customWidth="1"/>
    <col min="6137" max="6137" width="8.7109375" bestFit="1" customWidth="1"/>
    <col min="6138" max="6138" width="8" bestFit="1" customWidth="1"/>
    <col min="6139" max="6139" width="7.140625" bestFit="1" customWidth="1"/>
    <col min="6140" max="6140" width="7.7109375" bestFit="1" customWidth="1"/>
    <col min="6141" max="6141" width="6.5703125" bestFit="1" customWidth="1"/>
    <col min="6142" max="6142" width="6.85546875" bestFit="1" customWidth="1"/>
    <col min="6143" max="6143" width="8.140625" bestFit="1" customWidth="1"/>
    <col min="6144" max="6144" width="7.5703125" bestFit="1" customWidth="1"/>
    <col min="6145" max="6145" width="9.140625" bestFit="1" customWidth="1"/>
    <col min="6146" max="6152" width="7.5703125" bestFit="1" customWidth="1"/>
    <col min="6153" max="6153" width="8.28515625" bestFit="1" customWidth="1"/>
    <col min="6154" max="6154" width="7.5703125" bestFit="1" customWidth="1"/>
    <col min="6155" max="6155" width="8.42578125" bestFit="1" customWidth="1"/>
    <col min="6156" max="6156" width="9.140625" bestFit="1" customWidth="1"/>
    <col min="6157" max="6157" width="10.140625" bestFit="1" customWidth="1"/>
    <col min="6158" max="6158" width="6.7109375" bestFit="1" customWidth="1"/>
    <col min="6159" max="6159" width="7.7109375" bestFit="1" customWidth="1"/>
    <col min="6160" max="6161" width="7.85546875" bestFit="1" customWidth="1"/>
    <col min="6162" max="6168" width="7.5703125" bestFit="1" customWidth="1"/>
    <col min="6169" max="6169" width="15" bestFit="1" customWidth="1"/>
    <col min="6170" max="6170" width="4.5703125" bestFit="1" customWidth="1"/>
    <col min="6171" max="6171" width="10.7109375" bestFit="1" customWidth="1"/>
    <col min="6172" max="6172" width="10.28515625" bestFit="1" customWidth="1"/>
    <col min="6173" max="6173" width="10" bestFit="1" customWidth="1"/>
    <col min="6389" max="6389" width="6.5703125" bestFit="1" customWidth="1"/>
    <col min="6390" max="6390" width="10.140625" bestFit="1" customWidth="1"/>
    <col min="6391" max="6391" width="5.5703125" customWidth="1"/>
    <col min="6392" max="6392" width="8.28515625" bestFit="1" customWidth="1"/>
    <col min="6393" max="6393" width="8.7109375" bestFit="1" customWidth="1"/>
    <col min="6394" max="6394" width="8" bestFit="1" customWidth="1"/>
    <col min="6395" max="6395" width="7.140625" bestFit="1" customWidth="1"/>
    <col min="6396" max="6396" width="7.7109375" bestFit="1" customWidth="1"/>
    <col min="6397" max="6397" width="6.5703125" bestFit="1" customWidth="1"/>
    <col min="6398" max="6398" width="6.85546875" bestFit="1" customWidth="1"/>
    <col min="6399" max="6399" width="8.140625" bestFit="1" customWidth="1"/>
    <col min="6400" max="6400" width="7.5703125" bestFit="1" customWidth="1"/>
    <col min="6401" max="6401" width="9.140625" bestFit="1" customWidth="1"/>
    <col min="6402" max="6408" width="7.5703125" bestFit="1" customWidth="1"/>
    <col min="6409" max="6409" width="8.28515625" bestFit="1" customWidth="1"/>
    <col min="6410" max="6410" width="7.5703125" bestFit="1" customWidth="1"/>
    <col min="6411" max="6411" width="8.42578125" bestFit="1" customWidth="1"/>
    <col min="6412" max="6412" width="9.140625" bestFit="1" customWidth="1"/>
    <col min="6413" max="6413" width="10.140625" bestFit="1" customWidth="1"/>
    <col min="6414" max="6414" width="6.7109375" bestFit="1" customWidth="1"/>
    <col min="6415" max="6415" width="7.7109375" bestFit="1" customWidth="1"/>
    <col min="6416" max="6417" width="7.85546875" bestFit="1" customWidth="1"/>
    <col min="6418" max="6424" width="7.5703125" bestFit="1" customWidth="1"/>
    <col min="6425" max="6425" width="15" bestFit="1" customWidth="1"/>
    <col min="6426" max="6426" width="4.5703125" bestFit="1" customWidth="1"/>
    <col min="6427" max="6427" width="10.7109375" bestFit="1" customWidth="1"/>
    <col min="6428" max="6428" width="10.28515625" bestFit="1" customWidth="1"/>
    <col min="6429" max="6429" width="10" bestFit="1" customWidth="1"/>
    <col min="6645" max="6645" width="6.5703125" bestFit="1" customWidth="1"/>
    <col min="6646" max="6646" width="10.140625" bestFit="1" customWidth="1"/>
    <col min="6647" max="6647" width="5.5703125" customWidth="1"/>
    <col min="6648" max="6648" width="8.28515625" bestFit="1" customWidth="1"/>
    <col min="6649" max="6649" width="8.7109375" bestFit="1" customWidth="1"/>
    <col min="6650" max="6650" width="8" bestFit="1" customWidth="1"/>
    <col min="6651" max="6651" width="7.140625" bestFit="1" customWidth="1"/>
    <col min="6652" max="6652" width="7.7109375" bestFit="1" customWidth="1"/>
    <col min="6653" max="6653" width="6.5703125" bestFit="1" customWidth="1"/>
    <col min="6654" max="6654" width="6.85546875" bestFit="1" customWidth="1"/>
    <col min="6655" max="6655" width="8.140625" bestFit="1" customWidth="1"/>
    <col min="6656" max="6656" width="7.5703125" bestFit="1" customWidth="1"/>
    <col min="6657" max="6657" width="9.140625" bestFit="1" customWidth="1"/>
    <col min="6658" max="6664" width="7.5703125" bestFit="1" customWidth="1"/>
    <col min="6665" max="6665" width="8.28515625" bestFit="1" customWidth="1"/>
    <col min="6666" max="6666" width="7.5703125" bestFit="1" customWidth="1"/>
    <col min="6667" max="6667" width="8.42578125" bestFit="1" customWidth="1"/>
    <col min="6668" max="6668" width="9.140625" bestFit="1" customWidth="1"/>
    <col min="6669" max="6669" width="10.140625" bestFit="1" customWidth="1"/>
    <col min="6670" max="6670" width="6.7109375" bestFit="1" customWidth="1"/>
    <col min="6671" max="6671" width="7.7109375" bestFit="1" customWidth="1"/>
    <col min="6672" max="6673" width="7.85546875" bestFit="1" customWidth="1"/>
    <col min="6674" max="6680" width="7.5703125" bestFit="1" customWidth="1"/>
    <col min="6681" max="6681" width="15" bestFit="1" customWidth="1"/>
    <col min="6682" max="6682" width="4.5703125" bestFit="1" customWidth="1"/>
    <col min="6683" max="6683" width="10.7109375" bestFit="1" customWidth="1"/>
    <col min="6684" max="6684" width="10.28515625" bestFit="1" customWidth="1"/>
    <col min="6685" max="6685" width="10" bestFit="1" customWidth="1"/>
    <col min="6901" max="6901" width="6.5703125" bestFit="1" customWidth="1"/>
    <col min="6902" max="6902" width="10.140625" bestFit="1" customWidth="1"/>
    <col min="6903" max="6903" width="5.5703125" customWidth="1"/>
    <col min="6904" max="6904" width="8.28515625" bestFit="1" customWidth="1"/>
    <col min="6905" max="6905" width="8.7109375" bestFit="1" customWidth="1"/>
    <col min="6906" max="6906" width="8" bestFit="1" customWidth="1"/>
    <col min="6907" max="6907" width="7.140625" bestFit="1" customWidth="1"/>
    <col min="6908" max="6908" width="7.7109375" bestFit="1" customWidth="1"/>
    <col min="6909" max="6909" width="6.5703125" bestFit="1" customWidth="1"/>
    <col min="6910" max="6910" width="6.85546875" bestFit="1" customWidth="1"/>
    <col min="6911" max="6911" width="8.140625" bestFit="1" customWidth="1"/>
    <col min="6912" max="6912" width="7.5703125" bestFit="1" customWidth="1"/>
    <col min="6913" max="6913" width="9.140625" bestFit="1" customWidth="1"/>
    <col min="6914" max="6920" width="7.5703125" bestFit="1" customWidth="1"/>
    <col min="6921" max="6921" width="8.28515625" bestFit="1" customWidth="1"/>
    <col min="6922" max="6922" width="7.5703125" bestFit="1" customWidth="1"/>
    <col min="6923" max="6923" width="8.42578125" bestFit="1" customWidth="1"/>
    <col min="6924" max="6924" width="9.140625" bestFit="1" customWidth="1"/>
    <col min="6925" max="6925" width="10.140625" bestFit="1" customWidth="1"/>
    <col min="6926" max="6926" width="6.7109375" bestFit="1" customWidth="1"/>
    <col min="6927" max="6927" width="7.7109375" bestFit="1" customWidth="1"/>
    <col min="6928" max="6929" width="7.85546875" bestFit="1" customWidth="1"/>
    <col min="6930" max="6936" width="7.5703125" bestFit="1" customWidth="1"/>
    <col min="6937" max="6937" width="15" bestFit="1" customWidth="1"/>
    <col min="6938" max="6938" width="4.5703125" bestFit="1" customWidth="1"/>
    <col min="6939" max="6939" width="10.7109375" bestFit="1" customWidth="1"/>
    <col min="6940" max="6940" width="10.28515625" bestFit="1" customWidth="1"/>
    <col min="6941" max="6941" width="10" bestFit="1" customWidth="1"/>
    <col min="7157" max="7157" width="6.5703125" bestFit="1" customWidth="1"/>
    <col min="7158" max="7158" width="10.140625" bestFit="1" customWidth="1"/>
    <col min="7159" max="7159" width="5.5703125" customWidth="1"/>
    <col min="7160" max="7160" width="8.28515625" bestFit="1" customWidth="1"/>
    <col min="7161" max="7161" width="8.7109375" bestFit="1" customWidth="1"/>
    <col min="7162" max="7162" width="8" bestFit="1" customWidth="1"/>
    <col min="7163" max="7163" width="7.140625" bestFit="1" customWidth="1"/>
    <col min="7164" max="7164" width="7.7109375" bestFit="1" customWidth="1"/>
    <col min="7165" max="7165" width="6.5703125" bestFit="1" customWidth="1"/>
    <col min="7166" max="7166" width="6.85546875" bestFit="1" customWidth="1"/>
    <col min="7167" max="7167" width="8.140625" bestFit="1" customWidth="1"/>
    <col min="7168" max="7168" width="7.5703125" bestFit="1" customWidth="1"/>
    <col min="7169" max="7169" width="9.140625" bestFit="1" customWidth="1"/>
    <col min="7170" max="7176" width="7.5703125" bestFit="1" customWidth="1"/>
    <col min="7177" max="7177" width="8.28515625" bestFit="1" customWidth="1"/>
    <col min="7178" max="7178" width="7.5703125" bestFit="1" customWidth="1"/>
    <col min="7179" max="7179" width="8.42578125" bestFit="1" customWidth="1"/>
    <col min="7180" max="7180" width="9.140625" bestFit="1" customWidth="1"/>
    <col min="7181" max="7181" width="10.140625" bestFit="1" customWidth="1"/>
    <col min="7182" max="7182" width="6.7109375" bestFit="1" customWidth="1"/>
    <col min="7183" max="7183" width="7.7109375" bestFit="1" customWidth="1"/>
    <col min="7184" max="7185" width="7.85546875" bestFit="1" customWidth="1"/>
    <col min="7186" max="7192" width="7.5703125" bestFit="1" customWidth="1"/>
    <col min="7193" max="7193" width="15" bestFit="1" customWidth="1"/>
    <col min="7194" max="7194" width="4.5703125" bestFit="1" customWidth="1"/>
    <col min="7195" max="7195" width="10.7109375" bestFit="1" customWidth="1"/>
    <col min="7196" max="7196" width="10.28515625" bestFit="1" customWidth="1"/>
    <col min="7197" max="7197" width="10" bestFit="1" customWidth="1"/>
    <col min="7413" max="7413" width="6.5703125" bestFit="1" customWidth="1"/>
    <col min="7414" max="7414" width="10.140625" bestFit="1" customWidth="1"/>
    <col min="7415" max="7415" width="5.5703125" customWidth="1"/>
    <col min="7416" max="7416" width="8.28515625" bestFit="1" customWidth="1"/>
    <col min="7417" max="7417" width="8.7109375" bestFit="1" customWidth="1"/>
    <col min="7418" max="7418" width="8" bestFit="1" customWidth="1"/>
    <col min="7419" max="7419" width="7.140625" bestFit="1" customWidth="1"/>
    <col min="7420" max="7420" width="7.7109375" bestFit="1" customWidth="1"/>
    <col min="7421" max="7421" width="6.5703125" bestFit="1" customWidth="1"/>
    <col min="7422" max="7422" width="6.85546875" bestFit="1" customWidth="1"/>
    <col min="7423" max="7423" width="8.140625" bestFit="1" customWidth="1"/>
    <col min="7424" max="7424" width="7.5703125" bestFit="1" customWidth="1"/>
    <col min="7425" max="7425" width="9.140625" bestFit="1" customWidth="1"/>
    <col min="7426" max="7432" width="7.5703125" bestFit="1" customWidth="1"/>
    <col min="7433" max="7433" width="8.28515625" bestFit="1" customWidth="1"/>
    <col min="7434" max="7434" width="7.5703125" bestFit="1" customWidth="1"/>
    <col min="7435" max="7435" width="8.42578125" bestFit="1" customWidth="1"/>
    <col min="7436" max="7436" width="9.140625" bestFit="1" customWidth="1"/>
    <col min="7437" max="7437" width="10.140625" bestFit="1" customWidth="1"/>
    <col min="7438" max="7438" width="6.7109375" bestFit="1" customWidth="1"/>
    <col min="7439" max="7439" width="7.7109375" bestFit="1" customWidth="1"/>
    <col min="7440" max="7441" width="7.85546875" bestFit="1" customWidth="1"/>
    <col min="7442" max="7448" width="7.5703125" bestFit="1" customWidth="1"/>
    <col min="7449" max="7449" width="15" bestFit="1" customWidth="1"/>
    <col min="7450" max="7450" width="4.5703125" bestFit="1" customWidth="1"/>
    <col min="7451" max="7451" width="10.7109375" bestFit="1" customWidth="1"/>
    <col min="7452" max="7452" width="10.28515625" bestFit="1" customWidth="1"/>
    <col min="7453" max="7453" width="10" bestFit="1" customWidth="1"/>
    <col min="7669" max="7669" width="6.5703125" bestFit="1" customWidth="1"/>
    <col min="7670" max="7670" width="10.140625" bestFit="1" customWidth="1"/>
    <col min="7671" max="7671" width="5.5703125" customWidth="1"/>
    <col min="7672" max="7672" width="8.28515625" bestFit="1" customWidth="1"/>
    <col min="7673" max="7673" width="8.7109375" bestFit="1" customWidth="1"/>
    <col min="7674" max="7674" width="8" bestFit="1" customWidth="1"/>
    <col min="7675" max="7675" width="7.140625" bestFit="1" customWidth="1"/>
    <col min="7676" max="7676" width="7.7109375" bestFit="1" customWidth="1"/>
    <col min="7677" max="7677" width="6.5703125" bestFit="1" customWidth="1"/>
    <col min="7678" max="7678" width="6.85546875" bestFit="1" customWidth="1"/>
    <col min="7679" max="7679" width="8.140625" bestFit="1" customWidth="1"/>
    <col min="7680" max="7680" width="7.5703125" bestFit="1" customWidth="1"/>
    <col min="7681" max="7681" width="9.140625" bestFit="1" customWidth="1"/>
    <col min="7682" max="7688" width="7.5703125" bestFit="1" customWidth="1"/>
    <col min="7689" max="7689" width="8.28515625" bestFit="1" customWidth="1"/>
    <col min="7690" max="7690" width="7.5703125" bestFit="1" customWidth="1"/>
    <col min="7691" max="7691" width="8.42578125" bestFit="1" customWidth="1"/>
    <col min="7692" max="7692" width="9.140625" bestFit="1" customWidth="1"/>
    <col min="7693" max="7693" width="10.140625" bestFit="1" customWidth="1"/>
    <col min="7694" max="7694" width="6.7109375" bestFit="1" customWidth="1"/>
    <col min="7695" max="7695" width="7.7109375" bestFit="1" customWidth="1"/>
    <col min="7696" max="7697" width="7.85546875" bestFit="1" customWidth="1"/>
    <col min="7698" max="7704" width="7.5703125" bestFit="1" customWidth="1"/>
    <col min="7705" max="7705" width="15" bestFit="1" customWidth="1"/>
    <col min="7706" max="7706" width="4.5703125" bestFit="1" customWidth="1"/>
    <col min="7707" max="7707" width="10.7109375" bestFit="1" customWidth="1"/>
    <col min="7708" max="7708" width="10.28515625" bestFit="1" customWidth="1"/>
    <col min="7709" max="7709" width="10" bestFit="1" customWidth="1"/>
    <col min="7925" max="7925" width="6.5703125" bestFit="1" customWidth="1"/>
    <col min="7926" max="7926" width="10.140625" bestFit="1" customWidth="1"/>
    <col min="7927" max="7927" width="5.5703125" customWidth="1"/>
    <col min="7928" max="7928" width="8.28515625" bestFit="1" customWidth="1"/>
    <col min="7929" max="7929" width="8.7109375" bestFit="1" customWidth="1"/>
    <col min="7930" max="7930" width="8" bestFit="1" customWidth="1"/>
    <col min="7931" max="7931" width="7.140625" bestFit="1" customWidth="1"/>
    <col min="7932" max="7932" width="7.7109375" bestFit="1" customWidth="1"/>
    <col min="7933" max="7933" width="6.5703125" bestFit="1" customWidth="1"/>
    <col min="7934" max="7934" width="6.85546875" bestFit="1" customWidth="1"/>
    <col min="7935" max="7935" width="8.140625" bestFit="1" customWidth="1"/>
    <col min="7936" max="7936" width="7.5703125" bestFit="1" customWidth="1"/>
    <col min="7937" max="7937" width="9.140625" bestFit="1" customWidth="1"/>
    <col min="7938" max="7944" width="7.5703125" bestFit="1" customWidth="1"/>
    <col min="7945" max="7945" width="8.28515625" bestFit="1" customWidth="1"/>
    <col min="7946" max="7946" width="7.5703125" bestFit="1" customWidth="1"/>
    <col min="7947" max="7947" width="8.42578125" bestFit="1" customWidth="1"/>
    <col min="7948" max="7948" width="9.140625" bestFit="1" customWidth="1"/>
    <col min="7949" max="7949" width="10.140625" bestFit="1" customWidth="1"/>
    <col min="7950" max="7950" width="6.7109375" bestFit="1" customWidth="1"/>
    <col min="7951" max="7951" width="7.7109375" bestFit="1" customWidth="1"/>
    <col min="7952" max="7953" width="7.85546875" bestFit="1" customWidth="1"/>
    <col min="7954" max="7960" width="7.5703125" bestFit="1" customWidth="1"/>
    <col min="7961" max="7961" width="15" bestFit="1" customWidth="1"/>
    <col min="7962" max="7962" width="4.5703125" bestFit="1" customWidth="1"/>
    <col min="7963" max="7963" width="10.7109375" bestFit="1" customWidth="1"/>
    <col min="7964" max="7964" width="10.28515625" bestFit="1" customWidth="1"/>
    <col min="7965" max="7965" width="10" bestFit="1" customWidth="1"/>
    <col min="8181" max="8181" width="6.5703125" bestFit="1" customWidth="1"/>
    <col min="8182" max="8182" width="10.140625" bestFit="1" customWidth="1"/>
    <col min="8183" max="8183" width="5.5703125" customWidth="1"/>
    <col min="8184" max="8184" width="8.28515625" bestFit="1" customWidth="1"/>
    <col min="8185" max="8185" width="8.7109375" bestFit="1" customWidth="1"/>
    <col min="8186" max="8186" width="8" bestFit="1" customWidth="1"/>
    <col min="8187" max="8187" width="7.140625" bestFit="1" customWidth="1"/>
    <col min="8188" max="8188" width="7.7109375" bestFit="1" customWidth="1"/>
    <col min="8189" max="8189" width="6.5703125" bestFit="1" customWidth="1"/>
    <col min="8190" max="8190" width="6.85546875" bestFit="1" customWidth="1"/>
    <col min="8191" max="8191" width="8.140625" bestFit="1" customWidth="1"/>
    <col min="8192" max="8192" width="7.5703125" bestFit="1" customWidth="1"/>
    <col min="8193" max="8193" width="9.140625" bestFit="1" customWidth="1"/>
    <col min="8194" max="8200" width="7.5703125" bestFit="1" customWidth="1"/>
    <col min="8201" max="8201" width="8.28515625" bestFit="1" customWidth="1"/>
    <col min="8202" max="8202" width="7.5703125" bestFit="1" customWidth="1"/>
    <col min="8203" max="8203" width="8.42578125" bestFit="1" customWidth="1"/>
    <col min="8204" max="8204" width="9.140625" bestFit="1" customWidth="1"/>
    <col min="8205" max="8205" width="10.140625" bestFit="1" customWidth="1"/>
    <col min="8206" max="8206" width="6.7109375" bestFit="1" customWidth="1"/>
    <col min="8207" max="8207" width="7.7109375" bestFit="1" customWidth="1"/>
    <col min="8208" max="8209" width="7.85546875" bestFit="1" customWidth="1"/>
    <col min="8210" max="8216" width="7.5703125" bestFit="1" customWidth="1"/>
    <col min="8217" max="8217" width="15" bestFit="1" customWidth="1"/>
    <col min="8218" max="8218" width="4.5703125" bestFit="1" customWidth="1"/>
    <col min="8219" max="8219" width="10.7109375" bestFit="1" customWidth="1"/>
    <col min="8220" max="8220" width="10.28515625" bestFit="1" customWidth="1"/>
    <col min="8221" max="8221" width="10" bestFit="1" customWidth="1"/>
    <col min="8437" max="8437" width="6.5703125" bestFit="1" customWidth="1"/>
    <col min="8438" max="8438" width="10.140625" bestFit="1" customWidth="1"/>
    <col min="8439" max="8439" width="5.5703125" customWidth="1"/>
    <col min="8440" max="8440" width="8.28515625" bestFit="1" customWidth="1"/>
    <col min="8441" max="8441" width="8.7109375" bestFit="1" customWidth="1"/>
    <col min="8442" max="8442" width="8" bestFit="1" customWidth="1"/>
    <col min="8443" max="8443" width="7.140625" bestFit="1" customWidth="1"/>
    <col min="8444" max="8444" width="7.7109375" bestFit="1" customWidth="1"/>
    <col min="8445" max="8445" width="6.5703125" bestFit="1" customWidth="1"/>
    <col min="8446" max="8446" width="6.85546875" bestFit="1" customWidth="1"/>
    <col min="8447" max="8447" width="8.140625" bestFit="1" customWidth="1"/>
    <col min="8448" max="8448" width="7.5703125" bestFit="1" customWidth="1"/>
    <col min="8449" max="8449" width="9.140625" bestFit="1" customWidth="1"/>
    <col min="8450" max="8456" width="7.5703125" bestFit="1" customWidth="1"/>
    <col min="8457" max="8457" width="8.28515625" bestFit="1" customWidth="1"/>
    <col min="8458" max="8458" width="7.5703125" bestFit="1" customWidth="1"/>
    <col min="8459" max="8459" width="8.42578125" bestFit="1" customWidth="1"/>
    <col min="8460" max="8460" width="9.140625" bestFit="1" customWidth="1"/>
    <col min="8461" max="8461" width="10.140625" bestFit="1" customWidth="1"/>
    <col min="8462" max="8462" width="6.7109375" bestFit="1" customWidth="1"/>
    <col min="8463" max="8463" width="7.7109375" bestFit="1" customWidth="1"/>
    <col min="8464" max="8465" width="7.85546875" bestFit="1" customWidth="1"/>
    <col min="8466" max="8472" width="7.5703125" bestFit="1" customWidth="1"/>
    <col min="8473" max="8473" width="15" bestFit="1" customWidth="1"/>
    <col min="8474" max="8474" width="4.5703125" bestFit="1" customWidth="1"/>
    <col min="8475" max="8475" width="10.7109375" bestFit="1" customWidth="1"/>
    <col min="8476" max="8476" width="10.28515625" bestFit="1" customWidth="1"/>
    <col min="8477" max="8477" width="10" bestFit="1" customWidth="1"/>
    <col min="8693" max="8693" width="6.5703125" bestFit="1" customWidth="1"/>
    <col min="8694" max="8694" width="10.140625" bestFit="1" customWidth="1"/>
    <col min="8695" max="8695" width="5.5703125" customWidth="1"/>
    <col min="8696" max="8696" width="8.28515625" bestFit="1" customWidth="1"/>
    <col min="8697" max="8697" width="8.7109375" bestFit="1" customWidth="1"/>
    <col min="8698" max="8698" width="8" bestFit="1" customWidth="1"/>
    <col min="8699" max="8699" width="7.140625" bestFit="1" customWidth="1"/>
    <col min="8700" max="8700" width="7.7109375" bestFit="1" customWidth="1"/>
    <col min="8701" max="8701" width="6.5703125" bestFit="1" customWidth="1"/>
    <col min="8702" max="8702" width="6.85546875" bestFit="1" customWidth="1"/>
    <col min="8703" max="8703" width="8.140625" bestFit="1" customWidth="1"/>
    <col min="8704" max="8704" width="7.5703125" bestFit="1" customWidth="1"/>
    <col min="8705" max="8705" width="9.140625" bestFit="1" customWidth="1"/>
    <col min="8706" max="8712" width="7.5703125" bestFit="1" customWidth="1"/>
    <col min="8713" max="8713" width="8.28515625" bestFit="1" customWidth="1"/>
    <col min="8714" max="8714" width="7.5703125" bestFit="1" customWidth="1"/>
    <col min="8715" max="8715" width="8.42578125" bestFit="1" customWidth="1"/>
    <col min="8716" max="8716" width="9.140625" bestFit="1" customWidth="1"/>
    <col min="8717" max="8717" width="10.140625" bestFit="1" customWidth="1"/>
    <col min="8718" max="8718" width="6.7109375" bestFit="1" customWidth="1"/>
    <col min="8719" max="8719" width="7.7109375" bestFit="1" customWidth="1"/>
    <col min="8720" max="8721" width="7.85546875" bestFit="1" customWidth="1"/>
    <col min="8722" max="8728" width="7.5703125" bestFit="1" customWidth="1"/>
    <col min="8729" max="8729" width="15" bestFit="1" customWidth="1"/>
    <col min="8730" max="8730" width="4.5703125" bestFit="1" customWidth="1"/>
    <col min="8731" max="8731" width="10.7109375" bestFit="1" customWidth="1"/>
    <col min="8732" max="8732" width="10.28515625" bestFit="1" customWidth="1"/>
    <col min="8733" max="8733" width="10" bestFit="1" customWidth="1"/>
    <col min="8949" max="8949" width="6.5703125" bestFit="1" customWidth="1"/>
    <col min="8950" max="8950" width="10.140625" bestFit="1" customWidth="1"/>
    <col min="8951" max="8951" width="5.5703125" customWidth="1"/>
    <col min="8952" max="8952" width="8.28515625" bestFit="1" customWidth="1"/>
    <col min="8953" max="8953" width="8.7109375" bestFit="1" customWidth="1"/>
    <col min="8954" max="8954" width="8" bestFit="1" customWidth="1"/>
    <col min="8955" max="8955" width="7.140625" bestFit="1" customWidth="1"/>
    <col min="8956" max="8956" width="7.7109375" bestFit="1" customWidth="1"/>
    <col min="8957" max="8957" width="6.5703125" bestFit="1" customWidth="1"/>
    <col min="8958" max="8958" width="6.85546875" bestFit="1" customWidth="1"/>
    <col min="8959" max="8959" width="8.140625" bestFit="1" customWidth="1"/>
    <col min="8960" max="8960" width="7.5703125" bestFit="1" customWidth="1"/>
    <col min="8961" max="8961" width="9.140625" bestFit="1" customWidth="1"/>
    <col min="8962" max="8968" width="7.5703125" bestFit="1" customWidth="1"/>
    <col min="8969" max="8969" width="8.28515625" bestFit="1" customWidth="1"/>
    <col min="8970" max="8970" width="7.5703125" bestFit="1" customWidth="1"/>
    <col min="8971" max="8971" width="8.42578125" bestFit="1" customWidth="1"/>
    <col min="8972" max="8972" width="9.140625" bestFit="1" customWidth="1"/>
    <col min="8973" max="8973" width="10.140625" bestFit="1" customWidth="1"/>
    <col min="8974" max="8974" width="6.7109375" bestFit="1" customWidth="1"/>
    <col min="8975" max="8975" width="7.7109375" bestFit="1" customWidth="1"/>
    <col min="8976" max="8977" width="7.85546875" bestFit="1" customWidth="1"/>
    <col min="8978" max="8984" width="7.5703125" bestFit="1" customWidth="1"/>
    <col min="8985" max="8985" width="15" bestFit="1" customWidth="1"/>
    <col min="8986" max="8986" width="4.5703125" bestFit="1" customWidth="1"/>
    <col min="8987" max="8987" width="10.7109375" bestFit="1" customWidth="1"/>
    <col min="8988" max="8988" width="10.28515625" bestFit="1" customWidth="1"/>
    <col min="8989" max="8989" width="10" bestFit="1" customWidth="1"/>
    <col min="9205" max="9205" width="6.5703125" bestFit="1" customWidth="1"/>
    <col min="9206" max="9206" width="10.140625" bestFit="1" customWidth="1"/>
    <col min="9207" max="9207" width="5.5703125" customWidth="1"/>
    <col min="9208" max="9208" width="8.28515625" bestFit="1" customWidth="1"/>
    <col min="9209" max="9209" width="8.7109375" bestFit="1" customWidth="1"/>
    <col min="9210" max="9210" width="8" bestFit="1" customWidth="1"/>
    <col min="9211" max="9211" width="7.140625" bestFit="1" customWidth="1"/>
    <col min="9212" max="9212" width="7.7109375" bestFit="1" customWidth="1"/>
    <col min="9213" max="9213" width="6.5703125" bestFit="1" customWidth="1"/>
    <col min="9214" max="9214" width="6.85546875" bestFit="1" customWidth="1"/>
    <col min="9215" max="9215" width="8.140625" bestFit="1" customWidth="1"/>
    <col min="9216" max="9216" width="7.5703125" bestFit="1" customWidth="1"/>
    <col min="9217" max="9217" width="9.140625" bestFit="1" customWidth="1"/>
    <col min="9218" max="9224" width="7.5703125" bestFit="1" customWidth="1"/>
    <col min="9225" max="9225" width="8.28515625" bestFit="1" customWidth="1"/>
    <col min="9226" max="9226" width="7.5703125" bestFit="1" customWidth="1"/>
    <col min="9227" max="9227" width="8.42578125" bestFit="1" customWidth="1"/>
    <col min="9228" max="9228" width="9.140625" bestFit="1" customWidth="1"/>
    <col min="9229" max="9229" width="10.140625" bestFit="1" customWidth="1"/>
    <col min="9230" max="9230" width="6.7109375" bestFit="1" customWidth="1"/>
    <col min="9231" max="9231" width="7.7109375" bestFit="1" customWidth="1"/>
    <col min="9232" max="9233" width="7.85546875" bestFit="1" customWidth="1"/>
    <col min="9234" max="9240" width="7.5703125" bestFit="1" customWidth="1"/>
    <col min="9241" max="9241" width="15" bestFit="1" customWidth="1"/>
    <col min="9242" max="9242" width="4.5703125" bestFit="1" customWidth="1"/>
    <col min="9243" max="9243" width="10.7109375" bestFit="1" customWidth="1"/>
    <col min="9244" max="9244" width="10.28515625" bestFit="1" customWidth="1"/>
    <col min="9245" max="9245" width="10" bestFit="1" customWidth="1"/>
    <col min="9461" max="9461" width="6.5703125" bestFit="1" customWidth="1"/>
    <col min="9462" max="9462" width="10.140625" bestFit="1" customWidth="1"/>
    <col min="9463" max="9463" width="5.5703125" customWidth="1"/>
    <col min="9464" max="9464" width="8.28515625" bestFit="1" customWidth="1"/>
    <col min="9465" max="9465" width="8.7109375" bestFit="1" customWidth="1"/>
    <col min="9466" max="9466" width="8" bestFit="1" customWidth="1"/>
    <col min="9467" max="9467" width="7.140625" bestFit="1" customWidth="1"/>
    <col min="9468" max="9468" width="7.7109375" bestFit="1" customWidth="1"/>
    <col min="9469" max="9469" width="6.5703125" bestFit="1" customWidth="1"/>
    <col min="9470" max="9470" width="6.85546875" bestFit="1" customWidth="1"/>
    <col min="9471" max="9471" width="8.140625" bestFit="1" customWidth="1"/>
    <col min="9472" max="9472" width="7.5703125" bestFit="1" customWidth="1"/>
    <col min="9473" max="9473" width="9.140625" bestFit="1" customWidth="1"/>
    <col min="9474" max="9480" width="7.5703125" bestFit="1" customWidth="1"/>
    <col min="9481" max="9481" width="8.28515625" bestFit="1" customWidth="1"/>
    <col min="9482" max="9482" width="7.5703125" bestFit="1" customWidth="1"/>
    <col min="9483" max="9483" width="8.42578125" bestFit="1" customWidth="1"/>
    <col min="9484" max="9484" width="9.140625" bestFit="1" customWidth="1"/>
    <col min="9485" max="9485" width="10.140625" bestFit="1" customWidth="1"/>
    <col min="9486" max="9486" width="6.7109375" bestFit="1" customWidth="1"/>
    <col min="9487" max="9487" width="7.7109375" bestFit="1" customWidth="1"/>
    <col min="9488" max="9489" width="7.85546875" bestFit="1" customWidth="1"/>
    <col min="9490" max="9496" width="7.5703125" bestFit="1" customWidth="1"/>
    <col min="9497" max="9497" width="15" bestFit="1" customWidth="1"/>
    <col min="9498" max="9498" width="4.5703125" bestFit="1" customWidth="1"/>
    <col min="9499" max="9499" width="10.7109375" bestFit="1" customWidth="1"/>
    <col min="9500" max="9500" width="10.28515625" bestFit="1" customWidth="1"/>
    <col min="9501" max="9501" width="10" bestFit="1" customWidth="1"/>
    <col min="9717" max="9717" width="6.5703125" bestFit="1" customWidth="1"/>
    <col min="9718" max="9718" width="10.140625" bestFit="1" customWidth="1"/>
    <col min="9719" max="9719" width="5.5703125" customWidth="1"/>
    <col min="9720" max="9720" width="8.28515625" bestFit="1" customWidth="1"/>
    <col min="9721" max="9721" width="8.7109375" bestFit="1" customWidth="1"/>
    <col min="9722" max="9722" width="8" bestFit="1" customWidth="1"/>
    <col min="9723" max="9723" width="7.140625" bestFit="1" customWidth="1"/>
    <col min="9724" max="9724" width="7.7109375" bestFit="1" customWidth="1"/>
    <col min="9725" max="9725" width="6.5703125" bestFit="1" customWidth="1"/>
    <col min="9726" max="9726" width="6.85546875" bestFit="1" customWidth="1"/>
    <col min="9727" max="9727" width="8.140625" bestFit="1" customWidth="1"/>
    <col min="9728" max="9728" width="7.5703125" bestFit="1" customWidth="1"/>
    <col min="9729" max="9729" width="9.140625" bestFit="1" customWidth="1"/>
    <col min="9730" max="9736" width="7.5703125" bestFit="1" customWidth="1"/>
    <col min="9737" max="9737" width="8.28515625" bestFit="1" customWidth="1"/>
    <col min="9738" max="9738" width="7.5703125" bestFit="1" customWidth="1"/>
    <col min="9739" max="9739" width="8.42578125" bestFit="1" customWidth="1"/>
    <col min="9740" max="9740" width="9.140625" bestFit="1" customWidth="1"/>
    <col min="9741" max="9741" width="10.140625" bestFit="1" customWidth="1"/>
    <col min="9742" max="9742" width="6.7109375" bestFit="1" customWidth="1"/>
    <col min="9743" max="9743" width="7.7109375" bestFit="1" customWidth="1"/>
    <col min="9744" max="9745" width="7.85546875" bestFit="1" customWidth="1"/>
    <col min="9746" max="9752" width="7.5703125" bestFit="1" customWidth="1"/>
    <col min="9753" max="9753" width="15" bestFit="1" customWidth="1"/>
    <col min="9754" max="9754" width="4.5703125" bestFit="1" customWidth="1"/>
    <col min="9755" max="9755" width="10.7109375" bestFit="1" customWidth="1"/>
    <col min="9756" max="9756" width="10.28515625" bestFit="1" customWidth="1"/>
    <col min="9757" max="9757" width="10" bestFit="1" customWidth="1"/>
    <col min="9973" max="9973" width="6.5703125" bestFit="1" customWidth="1"/>
    <col min="9974" max="9974" width="10.140625" bestFit="1" customWidth="1"/>
    <col min="9975" max="9975" width="5.5703125" customWidth="1"/>
    <col min="9976" max="9976" width="8.28515625" bestFit="1" customWidth="1"/>
    <col min="9977" max="9977" width="8.7109375" bestFit="1" customWidth="1"/>
    <col min="9978" max="9978" width="8" bestFit="1" customWidth="1"/>
    <col min="9979" max="9979" width="7.140625" bestFit="1" customWidth="1"/>
    <col min="9980" max="9980" width="7.7109375" bestFit="1" customWidth="1"/>
    <col min="9981" max="9981" width="6.5703125" bestFit="1" customWidth="1"/>
    <col min="9982" max="9982" width="6.85546875" bestFit="1" customWidth="1"/>
    <col min="9983" max="9983" width="8.140625" bestFit="1" customWidth="1"/>
    <col min="9984" max="9984" width="7.5703125" bestFit="1" customWidth="1"/>
    <col min="9985" max="9985" width="9.140625" bestFit="1" customWidth="1"/>
    <col min="9986" max="9992" width="7.5703125" bestFit="1" customWidth="1"/>
    <col min="9993" max="9993" width="8.28515625" bestFit="1" customWidth="1"/>
    <col min="9994" max="9994" width="7.5703125" bestFit="1" customWidth="1"/>
    <col min="9995" max="9995" width="8.42578125" bestFit="1" customWidth="1"/>
    <col min="9996" max="9996" width="9.140625" bestFit="1" customWidth="1"/>
    <col min="9997" max="9997" width="10.140625" bestFit="1" customWidth="1"/>
    <col min="9998" max="9998" width="6.7109375" bestFit="1" customWidth="1"/>
    <col min="9999" max="9999" width="7.7109375" bestFit="1" customWidth="1"/>
    <col min="10000" max="10001" width="7.85546875" bestFit="1" customWidth="1"/>
    <col min="10002" max="10008" width="7.5703125" bestFit="1" customWidth="1"/>
    <col min="10009" max="10009" width="15" bestFit="1" customWidth="1"/>
    <col min="10010" max="10010" width="4.5703125" bestFit="1" customWidth="1"/>
    <col min="10011" max="10011" width="10.7109375" bestFit="1" customWidth="1"/>
    <col min="10012" max="10012" width="10.28515625" bestFit="1" customWidth="1"/>
    <col min="10013" max="10013" width="10" bestFit="1" customWidth="1"/>
    <col min="10229" max="10229" width="6.5703125" bestFit="1" customWidth="1"/>
    <col min="10230" max="10230" width="10.140625" bestFit="1" customWidth="1"/>
    <col min="10231" max="10231" width="5.5703125" customWidth="1"/>
    <col min="10232" max="10232" width="8.28515625" bestFit="1" customWidth="1"/>
    <col min="10233" max="10233" width="8.7109375" bestFit="1" customWidth="1"/>
    <col min="10234" max="10234" width="8" bestFit="1" customWidth="1"/>
    <col min="10235" max="10235" width="7.140625" bestFit="1" customWidth="1"/>
    <col min="10236" max="10236" width="7.7109375" bestFit="1" customWidth="1"/>
    <col min="10237" max="10237" width="6.5703125" bestFit="1" customWidth="1"/>
    <col min="10238" max="10238" width="6.85546875" bestFit="1" customWidth="1"/>
    <col min="10239" max="10239" width="8.140625" bestFit="1" customWidth="1"/>
    <col min="10240" max="10240" width="7.5703125" bestFit="1" customWidth="1"/>
    <col min="10241" max="10241" width="9.140625" bestFit="1" customWidth="1"/>
    <col min="10242" max="10248" width="7.5703125" bestFit="1" customWidth="1"/>
    <col min="10249" max="10249" width="8.28515625" bestFit="1" customWidth="1"/>
    <col min="10250" max="10250" width="7.5703125" bestFit="1" customWidth="1"/>
    <col min="10251" max="10251" width="8.42578125" bestFit="1" customWidth="1"/>
    <col min="10252" max="10252" width="9.140625" bestFit="1" customWidth="1"/>
    <col min="10253" max="10253" width="10.140625" bestFit="1" customWidth="1"/>
    <col min="10254" max="10254" width="6.7109375" bestFit="1" customWidth="1"/>
    <col min="10255" max="10255" width="7.7109375" bestFit="1" customWidth="1"/>
    <col min="10256" max="10257" width="7.85546875" bestFit="1" customWidth="1"/>
    <col min="10258" max="10264" width="7.5703125" bestFit="1" customWidth="1"/>
    <col min="10265" max="10265" width="15" bestFit="1" customWidth="1"/>
    <col min="10266" max="10266" width="4.5703125" bestFit="1" customWidth="1"/>
    <col min="10267" max="10267" width="10.7109375" bestFit="1" customWidth="1"/>
    <col min="10268" max="10268" width="10.28515625" bestFit="1" customWidth="1"/>
    <col min="10269" max="10269" width="10" bestFit="1" customWidth="1"/>
    <col min="10485" max="10485" width="6.5703125" bestFit="1" customWidth="1"/>
    <col min="10486" max="10486" width="10.140625" bestFit="1" customWidth="1"/>
    <col min="10487" max="10487" width="5.5703125" customWidth="1"/>
    <col min="10488" max="10488" width="8.28515625" bestFit="1" customWidth="1"/>
    <col min="10489" max="10489" width="8.7109375" bestFit="1" customWidth="1"/>
    <col min="10490" max="10490" width="8" bestFit="1" customWidth="1"/>
    <col min="10491" max="10491" width="7.140625" bestFit="1" customWidth="1"/>
    <col min="10492" max="10492" width="7.7109375" bestFit="1" customWidth="1"/>
    <col min="10493" max="10493" width="6.5703125" bestFit="1" customWidth="1"/>
    <col min="10494" max="10494" width="6.85546875" bestFit="1" customWidth="1"/>
    <col min="10495" max="10495" width="8.140625" bestFit="1" customWidth="1"/>
    <col min="10496" max="10496" width="7.5703125" bestFit="1" customWidth="1"/>
    <col min="10497" max="10497" width="9.140625" bestFit="1" customWidth="1"/>
    <col min="10498" max="10504" width="7.5703125" bestFit="1" customWidth="1"/>
    <col min="10505" max="10505" width="8.28515625" bestFit="1" customWidth="1"/>
    <col min="10506" max="10506" width="7.5703125" bestFit="1" customWidth="1"/>
    <col min="10507" max="10507" width="8.42578125" bestFit="1" customWidth="1"/>
    <col min="10508" max="10508" width="9.140625" bestFit="1" customWidth="1"/>
    <col min="10509" max="10509" width="10.140625" bestFit="1" customWidth="1"/>
    <col min="10510" max="10510" width="6.7109375" bestFit="1" customWidth="1"/>
    <col min="10511" max="10511" width="7.7109375" bestFit="1" customWidth="1"/>
    <col min="10512" max="10513" width="7.85546875" bestFit="1" customWidth="1"/>
    <col min="10514" max="10520" width="7.5703125" bestFit="1" customWidth="1"/>
    <col min="10521" max="10521" width="15" bestFit="1" customWidth="1"/>
    <col min="10522" max="10522" width="4.5703125" bestFit="1" customWidth="1"/>
    <col min="10523" max="10523" width="10.7109375" bestFit="1" customWidth="1"/>
    <col min="10524" max="10524" width="10.28515625" bestFit="1" customWidth="1"/>
    <col min="10525" max="10525" width="10" bestFit="1" customWidth="1"/>
    <col min="10741" max="10741" width="6.5703125" bestFit="1" customWidth="1"/>
    <col min="10742" max="10742" width="10.140625" bestFit="1" customWidth="1"/>
    <col min="10743" max="10743" width="5.5703125" customWidth="1"/>
    <col min="10744" max="10744" width="8.28515625" bestFit="1" customWidth="1"/>
    <col min="10745" max="10745" width="8.7109375" bestFit="1" customWidth="1"/>
    <col min="10746" max="10746" width="8" bestFit="1" customWidth="1"/>
    <col min="10747" max="10747" width="7.140625" bestFit="1" customWidth="1"/>
    <col min="10748" max="10748" width="7.7109375" bestFit="1" customWidth="1"/>
    <col min="10749" max="10749" width="6.5703125" bestFit="1" customWidth="1"/>
    <col min="10750" max="10750" width="6.85546875" bestFit="1" customWidth="1"/>
    <col min="10751" max="10751" width="8.140625" bestFit="1" customWidth="1"/>
    <col min="10752" max="10752" width="7.5703125" bestFit="1" customWidth="1"/>
    <col min="10753" max="10753" width="9.140625" bestFit="1" customWidth="1"/>
    <col min="10754" max="10760" width="7.5703125" bestFit="1" customWidth="1"/>
    <col min="10761" max="10761" width="8.28515625" bestFit="1" customWidth="1"/>
    <col min="10762" max="10762" width="7.5703125" bestFit="1" customWidth="1"/>
    <col min="10763" max="10763" width="8.42578125" bestFit="1" customWidth="1"/>
    <col min="10764" max="10764" width="9.140625" bestFit="1" customWidth="1"/>
    <col min="10765" max="10765" width="10.140625" bestFit="1" customWidth="1"/>
    <col min="10766" max="10766" width="6.7109375" bestFit="1" customWidth="1"/>
    <col min="10767" max="10767" width="7.7109375" bestFit="1" customWidth="1"/>
    <col min="10768" max="10769" width="7.85546875" bestFit="1" customWidth="1"/>
    <col min="10770" max="10776" width="7.5703125" bestFit="1" customWidth="1"/>
    <col min="10777" max="10777" width="15" bestFit="1" customWidth="1"/>
    <col min="10778" max="10778" width="4.5703125" bestFit="1" customWidth="1"/>
    <col min="10779" max="10779" width="10.7109375" bestFit="1" customWidth="1"/>
    <col min="10780" max="10780" width="10.28515625" bestFit="1" customWidth="1"/>
    <col min="10781" max="10781" width="10" bestFit="1" customWidth="1"/>
    <col min="10997" max="10997" width="6.5703125" bestFit="1" customWidth="1"/>
    <col min="10998" max="10998" width="10.140625" bestFit="1" customWidth="1"/>
    <col min="10999" max="10999" width="5.5703125" customWidth="1"/>
    <col min="11000" max="11000" width="8.28515625" bestFit="1" customWidth="1"/>
    <col min="11001" max="11001" width="8.7109375" bestFit="1" customWidth="1"/>
    <col min="11002" max="11002" width="8" bestFit="1" customWidth="1"/>
    <col min="11003" max="11003" width="7.140625" bestFit="1" customWidth="1"/>
    <col min="11004" max="11004" width="7.7109375" bestFit="1" customWidth="1"/>
    <col min="11005" max="11005" width="6.5703125" bestFit="1" customWidth="1"/>
    <col min="11006" max="11006" width="6.85546875" bestFit="1" customWidth="1"/>
    <col min="11007" max="11007" width="8.140625" bestFit="1" customWidth="1"/>
    <col min="11008" max="11008" width="7.5703125" bestFit="1" customWidth="1"/>
    <col min="11009" max="11009" width="9.140625" bestFit="1" customWidth="1"/>
    <col min="11010" max="11016" width="7.5703125" bestFit="1" customWidth="1"/>
    <col min="11017" max="11017" width="8.28515625" bestFit="1" customWidth="1"/>
    <col min="11018" max="11018" width="7.5703125" bestFit="1" customWidth="1"/>
    <col min="11019" max="11019" width="8.42578125" bestFit="1" customWidth="1"/>
    <col min="11020" max="11020" width="9.140625" bestFit="1" customWidth="1"/>
    <col min="11021" max="11021" width="10.140625" bestFit="1" customWidth="1"/>
    <col min="11022" max="11022" width="6.7109375" bestFit="1" customWidth="1"/>
    <col min="11023" max="11023" width="7.7109375" bestFit="1" customWidth="1"/>
    <col min="11024" max="11025" width="7.85546875" bestFit="1" customWidth="1"/>
    <col min="11026" max="11032" width="7.5703125" bestFit="1" customWidth="1"/>
    <col min="11033" max="11033" width="15" bestFit="1" customWidth="1"/>
    <col min="11034" max="11034" width="4.5703125" bestFit="1" customWidth="1"/>
    <col min="11035" max="11035" width="10.7109375" bestFit="1" customWidth="1"/>
    <col min="11036" max="11036" width="10.28515625" bestFit="1" customWidth="1"/>
    <col min="11037" max="11037" width="10" bestFit="1" customWidth="1"/>
    <col min="11253" max="11253" width="6.5703125" bestFit="1" customWidth="1"/>
    <col min="11254" max="11254" width="10.140625" bestFit="1" customWidth="1"/>
    <col min="11255" max="11255" width="5.5703125" customWidth="1"/>
    <col min="11256" max="11256" width="8.28515625" bestFit="1" customWidth="1"/>
    <col min="11257" max="11257" width="8.7109375" bestFit="1" customWidth="1"/>
    <col min="11258" max="11258" width="8" bestFit="1" customWidth="1"/>
    <col min="11259" max="11259" width="7.140625" bestFit="1" customWidth="1"/>
    <col min="11260" max="11260" width="7.7109375" bestFit="1" customWidth="1"/>
    <col min="11261" max="11261" width="6.5703125" bestFit="1" customWidth="1"/>
    <col min="11262" max="11262" width="6.85546875" bestFit="1" customWidth="1"/>
    <col min="11263" max="11263" width="8.140625" bestFit="1" customWidth="1"/>
    <col min="11264" max="11264" width="7.5703125" bestFit="1" customWidth="1"/>
    <col min="11265" max="11265" width="9.140625" bestFit="1" customWidth="1"/>
    <col min="11266" max="11272" width="7.5703125" bestFit="1" customWidth="1"/>
    <col min="11273" max="11273" width="8.28515625" bestFit="1" customWidth="1"/>
    <col min="11274" max="11274" width="7.5703125" bestFit="1" customWidth="1"/>
    <col min="11275" max="11275" width="8.42578125" bestFit="1" customWidth="1"/>
    <col min="11276" max="11276" width="9.140625" bestFit="1" customWidth="1"/>
    <col min="11277" max="11277" width="10.140625" bestFit="1" customWidth="1"/>
    <col min="11278" max="11278" width="6.7109375" bestFit="1" customWidth="1"/>
    <col min="11279" max="11279" width="7.7109375" bestFit="1" customWidth="1"/>
    <col min="11280" max="11281" width="7.85546875" bestFit="1" customWidth="1"/>
    <col min="11282" max="11288" width="7.5703125" bestFit="1" customWidth="1"/>
    <col min="11289" max="11289" width="15" bestFit="1" customWidth="1"/>
    <col min="11290" max="11290" width="4.5703125" bestFit="1" customWidth="1"/>
    <col min="11291" max="11291" width="10.7109375" bestFit="1" customWidth="1"/>
    <col min="11292" max="11292" width="10.28515625" bestFit="1" customWidth="1"/>
    <col min="11293" max="11293" width="10" bestFit="1" customWidth="1"/>
    <col min="11509" max="11509" width="6.5703125" bestFit="1" customWidth="1"/>
    <col min="11510" max="11510" width="10.140625" bestFit="1" customWidth="1"/>
    <col min="11511" max="11511" width="5.5703125" customWidth="1"/>
    <col min="11512" max="11512" width="8.28515625" bestFit="1" customWidth="1"/>
    <col min="11513" max="11513" width="8.7109375" bestFit="1" customWidth="1"/>
    <col min="11514" max="11514" width="8" bestFit="1" customWidth="1"/>
    <col min="11515" max="11515" width="7.140625" bestFit="1" customWidth="1"/>
    <col min="11516" max="11516" width="7.7109375" bestFit="1" customWidth="1"/>
    <col min="11517" max="11517" width="6.5703125" bestFit="1" customWidth="1"/>
    <col min="11518" max="11518" width="6.85546875" bestFit="1" customWidth="1"/>
    <col min="11519" max="11519" width="8.140625" bestFit="1" customWidth="1"/>
    <col min="11520" max="11520" width="7.5703125" bestFit="1" customWidth="1"/>
    <col min="11521" max="11521" width="9.140625" bestFit="1" customWidth="1"/>
    <col min="11522" max="11528" width="7.5703125" bestFit="1" customWidth="1"/>
    <col min="11529" max="11529" width="8.28515625" bestFit="1" customWidth="1"/>
    <col min="11530" max="11530" width="7.5703125" bestFit="1" customWidth="1"/>
    <col min="11531" max="11531" width="8.42578125" bestFit="1" customWidth="1"/>
    <col min="11532" max="11532" width="9.140625" bestFit="1" customWidth="1"/>
    <col min="11533" max="11533" width="10.140625" bestFit="1" customWidth="1"/>
    <col min="11534" max="11534" width="6.7109375" bestFit="1" customWidth="1"/>
    <col min="11535" max="11535" width="7.7109375" bestFit="1" customWidth="1"/>
    <col min="11536" max="11537" width="7.85546875" bestFit="1" customWidth="1"/>
    <col min="11538" max="11544" width="7.5703125" bestFit="1" customWidth="1"/>
    <col min="11545" max="11545" width="15" bestFit="1" customWidth="1"/>
    <col min="11546" max="11546" width="4.5703125" bestFit="1" customWidth="1"/>
    <col min="11547" max="11547" width="10.7109375" bestFit="1" customWidth="1"/>
    <col min="11548" max="11548" width="10.28515625" bestFit="1" customWidth="1"/>
    <col min="11549" max="11549" width="10" bestFit="1" customWidth="1"/>
    <col min="11765" max="11765" width="6.5703125" bestFit="1" customWidth="1"/>
    <col min="11766" max="11766" width="10.140625" bestFit="1" customWidth="1"/>
    <col min="11767" max="11767" width="5.5703125" customWidth="1"/>
    <col min="11768" max="11768" width="8.28515625" bestFit="1" customWidth="1"/>
    <col min="11769" max="11769" width="8.7109375" bestFit="1" customWidth="1"/>
    <col min="11770" max="11770" width="8" bestFit="1" customWidth="1"/>
    <col min="11771" max="11771" width="7.140625" bestFit="1" customWidth="1"/>
    <col min="11772" max="11772" width="7.7109375" bestFit="1" customWidth="1"/>
    <col min="11773" max="11773" width="6.5703125" bestFit="1" customWidth="1"/>
    <col min="11774" max="11774" width="6.85546875" bestFit="1" customWidth="1"/>
    <col min="11775" max="11775" width="8.140625" bestFit="1" customWidth="1"/>
    <col min="11776" max="11776" width="7.5703125" bestFit="1" customWidth="1"/>
    <col min="11777" max="11777" width="9.140625" bestFit="1" customWidth="1"/>
    <col min="11778" max="11784" width="7.5703125" bestFit="1" customWidth="1"/>
    <col min="11785" max="11785" width="8.28515625" bestFit="1" customWidth="1"/>
    <col min="11786" max="11786" width="7.5703125" bestFit="1" customWidth="1"/>
    <col min="11787" max="11787" width="8.42578125" bestFit="1" customWidth="1"/>
    <col min="11788" max="11788" width="9.140625" bestFit="1" customWidth="1"/>
    <col min="11789" max="11789" width="10.140625" bestFit="1" customWidth="1"/>
    <col min="11790" max="11790" width="6.7109375" bestFit="1" customWidth="1"/>
    <col min="11791" max="11791" width="7.7109375" bestFit="1" customWidth="1"/>
    <col min="11792" max="11793" width="7.85546875" bestFit="1" customWidth="1"/>
    <col min="11794" max="11800" width="7.5703125" bestFit="1" customWidth="1"/>
    <col min="11801" max="11801" width="15" bestFit="1" customWidth="1"/>
    <col min="11802" max="11802" width="4.5703125" bestFit="1" customWidth="1"/>
    <col min="11803" max="11803" width="10.7109375" bestFit="1" customWidth="1"/>
    <col min="11804" max="11804" width="10.28515625" bestFit="1" customWidth="1"/>
    <col min="11805" max="11805" width="10" bestFit="1" customWidth="1"/>
    <col min="12021" max="12021" width="6.5703125" bestFit="1" customWidth="1"/>
    <col min="12022" max="12022" width="10.140625" bestFit="1" customWidth="1"/>
    <col min="12023" max="12023" width="5.5703125" customWidth="1"/>
    <col min="12024" max="12024" width="8.28515625" bestFit="1" customWidth="1"/>
    <col min="12025" max="12025" width="8.7109375" bestFit="1" customWidth="1"/>
    <col min="12026" max="12026" width="8" bestFit="1" customWidth="1"/>
    <col min="12027" max="12027" width="7.140625" bestFit="1" customWidth="1"/>
    <col min="12028" max="12028" width="7.7109375" bestFit="1" customWidth="1"/>
    <col min="12029" max="12029" width="6.5703125" bestFit="1" customWidth="1"/>
    <col min="12030" max="12030" width="6.85546875" bestFit="1" customWidth="1"/>
    <col min="12031" max="12031" width="8.140625" bestFit="1" customWidth="1"/>
    <col min="12032" max="12032" width="7.5703125" bestFit="1" customWidth="1"/>
    <col min="12033" max="12033" width="9.140625" bestFit="1" customWidth="1"/>
    <col min="12034" max="12040" width="7.5703125" bestFit="1" customWidth="1"/>
    <col min="12041" max="12041" width="8.28515625" bestFit="1" customWidth="1"/>
    <col min="12042" max="12042" width="7.5703125" bestFit="1" customWidth="1"/>
    <col min="12043" max="12043" width="8.42578125" bestFit="1" customWidth="1"/>
    <col min="12044" max="12044" width="9.140625" bestFit="1" customWidth="1"/>
    <col min="12045" max="12045" width="10.140625" bestFit="1" customWidth="1"/>
    <col min="12046" max="12046" width="6.7109375" bestFit="1" customWidth="1"/>
    <col min="12047" max="12047" width="7.7109375" bestFit="1" customWidth="1"/>
    <col min="12048" max="12049" width="7.85546875" bestFit="1" customWidth="1"/>
    <col min="12050" max="12056" width="7.5703125" bestFit="1" customWidth="1"/>
    <col min="12057" max="12057" width="15" bestFit="1" customWidth="1"/>
    <col min="12058" max="12058" width="4.5703125" bestFit="1" customWidth="1"/>
    <col min="12059" max="12059" width="10.7109375" bestFit="1" customWidth="1"/>
    <col min="12060" max="12060" width="10.28515625" bestFit="1" customWidth="1"/>
    <col min="12061" max="12061" width="10" bestFit="1" customWidth="1"/>
    <col min="12277" max="12277" width="6.5703125" bestFit="1" customWidth="1"/>
    <col min="12278" max="12278" width="10.140625" bestFit="1" customWidth="1"/>
    <col min="12279" max="12279" width="5.5703125" customWidth="1"/>
    <col min="12280" max="12280" width="8.28515625" bestFit="1" customWidth="1"/>
    <col min="12281" max="12281" width="8.7109375" bestFit="1" customWidth="1"/>
    <col min="12282" max="12282" width="8" bestFit="1" customWidth="1"/>
    <col min="12283" max="12283" width="7.140625" bestFit="1" customWidth="1"/>
    <col min="12284" max="12284" width="7.7109375" bestFit="1" customWidth="1"/>
    <col min="12285" max="12285" width="6.5703125" bestFit="1" customWidth="1"/>
    <col min="12286" max="12286" width="6.85546875" bestFit="1" customWidth="1"/>
    <col min="12287" max="12287" width="8.140625" bestFit="1" customWidth="1"/>
    <col min="12288" max="12288" width="7.5703125" bestFit="1" customWidth="1"/>
    <col min="12289" max="12289" width="9.140625" bestFit="1" customWidth="1"/>
    <col min="12290" max="12296" width="7.5703125" bestFit="1" customWidth="1"/>
    <col min="12297" max="12297" width="8.28515625" bestFit="1" customWidth="1"/>
    <col min="12298" max="12298" width="7.5703125" bestFit="1" customWidth="1"/>
    <col min="12299" max="12299" width="8.42578125" bestFit="1" customWidth="1"/>
    <col min="12300" max="12300" width="9.140625" bestFit="1" customWidth="1"/>
    <col min="12301" max="12301" width="10.140625" bestFit="1" customWidth="1"/>
    <col min="12302" max="12302" width="6.7109375" bestFit="1" customWidth="1"/>
    <col min="12303" max="12303" width="7.7109375" bestFit="1" customWidth="1"/>
    <col min="12304" max="12305" width="7.85546875" bestFit="1" customWidth="1"/>
    <col min="12306" max="12312" width="7.5703125" bestFit="1" customWidth="1"/>
    <col min="12313" max="12313" width="15" bestFit="1" customWidth="1"/>
    <col min="12314" max="12314" width="4.5703125" bestFit="1" customWidth="1"/>
    <col min="12315" max="12315" width="10.7109375" bestFit="1" customWidth="1"/>
    <col min="12316" max="12316" width="10.28515625" bestFit="1" customWidth="1"/>
    <col min="12317" max="12317" width="10" bestFit="1" customWidth="1"/>
    <col min="12533" max="12533" width="6.5703125" bestFit="1" customWidth="1"/>
    <col min="12534" max="12534" width="10.140625" bestFit="1" customWidth="1"/>
    <col min="12535" max="12535" width="5.5703125" customWidth="1"/>
    <col min="12536" max="12536" width="8.28515625" bestFit="1" customWidth="1"/>
    <col min="12537" max="12537" width="8.7109375" bestFit="1" customWidth="1"/>
    <col min="12538" max="12538" width="8" bestFit="1" customWidth="1"/>
    <col min="12539" max="12539" width="7.140625" bestFit="1" customWidth="1"/>
    <col min="12540" max="12540" width="7.7109375" bestFit="1" customWidth="1"/>
    <col min="12541" max="12541" width="6.5703125" bestFit="1" customWidth="1"/>
    <col min="12542" max="12542" width="6.85546875" bestFit="1" customWidth="1"/>
    <col min="12543" max="12543" width="8.140625" bestFit="1" customWidth="1"/>
    <col min="12544" max="12544" width="7.5703125" bestFit="1" customWidth="1"/>
    <col min="12545" max="12545" width="9.140625" bestFit="1" customWidth="1"/>
    <col min="12546" max="12552" width="7.5703125" bestFit="1" customWidth="1"/>
    <col min="12553" max="12553" width="8.28515625" bestFit="1" customWidth="1"/>
    <col min="12554" max="12554" width="7.5703125" bestFit="1" customWidth="1"/>
    <col min="12555" max="12555" width="8.42578125" bestFit="1" customWidth="1"/>
    <col min="12556" max="12556" width="9.140625" bestFit="1" customWidth="1"/>
    <col min="12557" max="12557" width="10.140625" bestFit="1" customWidth="1"/>
    <col min="12558" max="12558" width="6.7109375" bestFit="1" customWidth="1"/>
    <col min="12559" max="12559" width="7.7109375" bestFit="1" customWidth="1"/>
    <col min="12560" max="12561" width="7.85546875" bestFit="1" customWidth="1"/>
    <col min="12562" max="12568" width="7.5703125" bestFit="1" customWidth="1"/>
    <col min="12569" max="12569" width="15" bestFit="1" customWidth="1"/>
    <col min="12570" max="12570" width="4.5703125" bestFit="1" customWidth="1"/>
    <col min="12571" max="12571" width="10.7109375" bestFit="1" customWidth="1"/>
    <col min="12572" max="12572" width="10.28515625" bestFit="1" customWidth="1"/>
    <col min="12573" max="12573" width="10" bestFit="1" customWidth="1"/>
    <col min="12789" max="12789" width="6.5703125" bestFit="1" customWidth="1"/>
    <col min="12790" max="12790" width="10.140625" bestFit="1" customWidth="1"/>
    <col min="12791" max="12791" width="5.5703125" customWidth="1"/>
    <col min="12792" max="12792" width="8.28515625" bestFit="1" customWidth="1"/>
    <col min="12793" max="12793" width="8.7109375" bestFit="1" customWidth="1"/>
    <col min="12794" max="12794" width="8" bestFit="1" customWidth="1"/>
    <col min="12795" max="12795" width="7.140625" bestFit="1" customWidth="1"/>
    <col min="12796" max="12796" width="7.7109375" bestFit="1" customWidth="1"/>
    <col min="12797" max="12797" width="6.5703125" bestFit="1" customWidth="1"/>
    <col min="12798" max="12798" width="6.85546875" bestFit="1" customWidth="1"/>
    <col min="12799" max="12799" width="8.140625" bestFit="1" customWidth="1"/>
    <col min="12800" max="12800" width="7.5703125" bestFit="1" customWidth="1"/>
    <col min="12801" max="12801" width="9.140625" bestFit="1" customWidth="1"/>
    <col min="12802" max="12808" width="7.5703125" bestFit="1" customWidth="1"/>
    <col min="12809" max="12809" width="8.28515625" bestFit="1" customWidth="1"/>
    <col min="12810" max="12810" width="7.5703125" bestFit="1" customWidth="1"/>
    <col min="12811" max="12811" width="8.42578125" bestFit="1" customWidth="1"/>
    <col min="12812" max="12812" width="9.140625" bestFit="1" customWidth="1"/>
    <col min="12813" max="12813" width="10.140625" bestFit="1" customWidth="1"/>
    <col min="12814" max="12814" width="6.7109375" bestFit="1" customWidth="1"/>
    <col min="12815" max="12815" width="7.7109375" bestFit="1" customWidth="1"/>
    <col min="12816" max="12817" width="7.85546875" bestFit="1" customWidth="1"/>
    <col min="12818" max="12824" width="7.5703125" bestFit="1" customWidth="1"/>
    <col min="12825" max="12825" width="15" bestFit="1" customWidth="1"/>
    <col min="12826" max="12826" width="4.5703125" bestFit="1" customWidth="1"/>
    <col min="12827" max="12827" width="10.7109375" bestFit="1" customWidth="1"/>
    <col min="12828" max="12828" width="10.28515625" bestFit="1" customWidth="1"/>
    <col min="12829" max="12829" width="10" bestFit="1" customWidth="1"/>
    <col min="13045" max="13045" width="6.5703125" bestFit="1" customWidth="1"/>
    <col min="13046" max="13046" width="10.140625" bestFit="1" customWidth="1"/>
    <col min="13047" max="13047" width="5.5703125" customWidth="1"/>
    <col min="13048" max="13048" width="8.28515625" bestFit="1" customWidth="1"/>
    <col min="13049" max="13049" width="8.7109375" bestFit="1" customWidth="1"/>
    <col min="13050" max="13050" width="8" bestFit="1" customWidth="1"/>
    <col min="13051" max="13051" width="7.140625" bestFit="1" customWidth="1"/>
    <col min="13052" max="13052" width="7.7109375" bestFit="1" customWidth="1"/>
    <col min="13053" max="13053" width="6.5703125" bestFit="1" customWidth="1"/>
    <col min="13054" max="13054" width="6.85546875" bestFit="1" customWidth="1"/>
    <col min="13055" max="13055" width="8.140625" bestFit="1" customWidth="1"/>
    <col min="13056" max="13056" width="7.5703125" bestFit="1" customWidth="1"/>
    <col min="13057" max="13057" width="9.140625" bestFit="1" customWidth="1"/>
    <col min="13058" max="13064" width="7.5703125" bestFit="1" customWidth="1"/>
    <col min="13065" max="13065" width="8.28515625" bestFit="1" customWidth="1"/>
    <col min="13066" max="13066" width="7.5703125" bestFit="1" customWidth="1"/>
    <col min="13067" max="13067" width="8.42578125" bestFit="1" customWidth="1"/>
    <col min="13068" max="13068" width="9.140625" bestFit="1" customWidth="1"/>
    <col min="13069" max="13069" width="10.140625" bestFit="1" customWidth="1"/>
    <col min="13070" max="13070" width="6.7109375" bestFit="1" customWidth="1"/>
    <col min="13071" max="13071" width="7.7109375" bestFit="1" customWidth="1"/>
    <col min="13072" max="13073" width="7.85546875" bestFit="1" customWidth="1"/>
    <col min="13074" max="13080" width="7.5703125" bestFit="1" customWidth="1"/>
    <col min="13081" max="13081" width="15" bestFit="1" customWidth="1"/>
    <col min="13082" max="13082" width="4.5703125" bestFit="1" customWidth="1"/>
    <col min="13083" max="13083" width="10.7109375" bestFit="1" customWidth="1"/>
    <col min="13084" max="13084" width="10.28515625" bestFit="1" customWidth="1"/>
    <col min="13085" max="13085" width="10" bestFit="1" customWidth="1"/>
    <col min="13301" max="13301" width="6.5703125" bestFit="1" customWidth="1"/>
    <col min="13302" max="13302" width="10.140625" bestFit="1" customWidth="1"/>
    <col min="13303" max="13303" width="5.5703125" customWidth="1"/>
    <col min="13304" max="13304" width="8.28515625" bestFit="1" customWidth="1"/>
    <col min="13305" max="13305" width="8.7109375" bestFit="1" customWidth="1"/>
    <col min="13306" max="13306" width="8" bestFit="1" customWidth="1"/>
    <col min="13307" max="13307" width="7.140625" bestFit="1" customWidth="1"/>
    <col min="13308" max="13308" width="7.7109375" bestFit="1" customWidth="1"/>
    <col min="13309" max="13309" width="6.5703125" bestFit="1" customWidth="1"/>
    <col min="13310" max="13310" width="6.85546875" bestFit="1" customWidth="1"/>
    <col min="13311" max="13311" width="8.140625" bestFit="1" customWidth="1"/>
    <col min="13312" max="13312" width="7.5703125" bestFit="1" customWidth="1"/>
    <col min="13313" max="13313" width="9.140625" bestFit="1" customWidth="1"/>
    <col min="13314" max="13320" width="7.5703125" bestFit="1" customWidth="1"/>
    <col min="13321" max="13321" width="8.28515625" bestFit="1" customWidth="1"/>
    <col min="13322" max="13322" width="7.5703125" bestFit="1" customWidth="1"/>
    <col min="13323" max="13323" width="8.42578125" bestFit="1" customWidth="1"/>
    <col min="13324" max="13324" width="9.140625" bestFit="1" customWidth="1"/>
    <col min="13325" max="13325" width="10.140625" bestFit="1" customWidth="1"/>
    <col min="13326" max="13326" width="6.7109375" bestFit="1" customWidth="1"/>
    <col min="13327" max="13327" width="7.7109375" bestFit="1" customWidth="1"/>
    <col min="13328" max="13329" width="7.85546875" bestFit="1" customWidth="1"/>
    <col min="13330" max="13336" width="7.5703125" bestFit="1" customWidth="1"/>
    <col min="13337" max="13337" width="15" bestFit="1" customWidth="1"/>
    <col min="13338" max="13338" width="4.5703125" bestFit="1" customWidth="1"/>
    <col min="13339" max="13339" width="10.7109375" bestFit="1" customWidth="1"/>
    <col min="13340" max="13340" width="10.28515625" bestFit="1" customWidth="1"/>
    <col min="13341" max="13341" width="10" bestFit="1" customWidth="1"/>
    <col min="13557" max="13557" width="6.5703125" bestFit="1" customWidth="1"/>
    <col min="13558" max="13558" width="10.140625" bestFit="1" customWidth="1"/>
    <col min="13559" max="13559" width="5.5703125" customWidth="1"/>
    <col min="13560" max="13560" width="8.28515625" bestFit="1" customWidth="1"/>
    <col min="13561" max="13561" width="8.7109375" bestFit="1" customWidth="1"/>
    <col min="13562" max="13562" width="8" bestFit="1" customWidth="1"/>
    <col min="13563" max="13563" width="7.140625" bestFit="1" customWidth="1"/>
    <col min="13564" max="13564" width="7.7109375" bestFit="1" customWidth="1"/>
    <col min="13565" max="13565" width="6.5703125" bestFit="1" customWidth="1"/>
    <col min="13566" max="13566" width="6.85546875" bestFit="1" customWidth="1"/>
    <col min="13567" max="13567" width="8.140625" bestFit="1" customWidth="1"/>
    <col min="13568" max="13568" width="7.5703125" bestFit="1" customWidth="1"/>
    <col min="13569" max="13569" width="9.140625" bestFit="1" customWidth="1"/>
    <col min="13570" max="13576" width="7.5703125" bestFit="1" customWidth="1"/>
    <col min="13577" max="13577" width="8.28515625" bestFit="1" customWidth="1"/>
    <col min="13578" max="13578" width="7.5703125" bestFit="1" customWidth="1"/>
    <col min="13579" max="13579" width="8.42578125" bestFit="1" customWidth="1"/>
    <col min="13580" max="13580" width="9.140625" bestFit="1" customWidth="1"/>
    <col min="13581" max="13581" width="10.140625" bestFit="1" customWidth="1"/>
    <col min="13582" max="13582" width="6.7109375" bestFit="1" customWidth="1"/>
    <col min="13583" max="13583" width="7.7109375" bestFit="1" customWidth="1"/>
    <col min="13584" max="13585" width="7.85546875" bestFit="1" customWidth="1"/>
    <col min="13586" max="13592" width="7.5703125" bestFit="1" customWidth="1"/>
    <col min="13593" max="13593" width="15" bestFit="1" customWidth="1"/>
    <col min="13594" max="13594" width="4.5703125" bestFit="1" customWidth="1"/>
    <col min="13595" max="13595" width="10.7109375" bestFit="1" customWidth="1"/>
    <col min="13596" max="13596" width="10.28515625" bestFit="1" customWidth="1"/>
    <col min="13597" max="13597" width="10" bestFit="1" customWidth="1"/>
    <col min="13813" max="13813" width="6.5703125" bestFit="1" customWidth="1"/>
    <col min="13814" max="13814" width="10.140625" bestFit="1" customWidth="1"/>
    <col min="13815" max="13815" width="5.5703125" customWidth="1"/>
    <col min="13816" max="13816" width="8.28515625" bestFit="1" customWidth="1"/>
    <col min="13817" max="13817" width="8.7109375" bestFit="1" customWidth="1"/>
    <col min="13818" max="13818" width="8" bestFit="1" customWidth="1"/>
    <col min="13819" max="13819" width="7.140625" bestFit="1" customWidth="1"/>
    <col min="13820" max="13820" width="7.7109375" bestFit="1" customWidth="1"/>
    <col min="13821" max="13821" width="6.5703125" bestFit="1" customWidth="1"/>
    <col min="13822" max="13822" width="6.85546875" bestFit="1" customWidth="1"/>
    <col min="13823" max="13823" width="8.140625" bestFit="1" customWidth="1"/>
    <col min="13824" max="13824" width="7.5703125" bestFit="1" customWidth="1"/>
    <col min="13825" max="13825" width="9.140625" bestFit="1" customWidth="1"/>
    <col min="13826" max="13832" width="7.5703125" bestFit="1" customWidth="1"/>
    <col min="13833" max="13833" width="8.28515625" bestFit="1" customWidth="1"/>
    <col min="13834" max="13834" width="7.5703125" bestFit="1" customWidth="1"/>
    <col min="13835" max="13835" width="8.42578125" bestFit="1" customWidth="1"/>
    <col min="13836" max="13836" width="9.140625" bestFit="1" customWidth="1"/>
    <col min="13837" max="13837" width="10.140625" bestFit="1" customWidth="1"/>
    <col min="13838" max="13838" width="6.7109375" bestFit="1" customWidth="1"/>
    <col min="13839" max="13839" width="7.7109375" bestFit="1" customWidth="1"/>
    <col min="13840" max="13841" width="7.85546875" bestFit="1" customWidth="1"/>
    <col min="13842" max="13848" width="7.5703125" bestFit="1" customWidth="1"/>
    <col min="13849" max="13849" width="15" bestFit="1" customWidth="1"/>
    <col min="13850" max="13850" width="4.5703125" bestFit="1" customWidth="1"/>
    <col min="13851" max="13851" width="10.7109375" bestFit="1" customWidth="1"/>
    <col min="13852" max="13852" width="10.28515625" bestFit="1" customWidth="1"/>
    <col min="13853" max="13853" width="10" bestFit="1" customWidth="1"/>
    <col min="14069" max="14069" width="6.5703125" bestFit="1" customWidth="1"/>
    <col min="14070" max="14070" width="10.140625" bestFit="1" customWidth="1"/>
    <col min="14071" max="14071" width="5.5703125" customWidth="1"/>
    <col min="14072" max="14072" width="8.28515625" bestFit="1" customWidth="1"/>
    <col min="14073" max="14073" width="8.7109375" bestFit="1" customWidth="1"/>
    <col min="14074" max="14074" width="8" bestFit="1" customWidth="1"/>
    <col min="14075" max="14075" width="7.140625" bestFit="1" customWidth="1"/>
    <col min="14076" max="14076" width="7.7109375" bestFit="1" customWidth="1"/>
    <col min="14077" max="14077" width="6.5703125" bestFit="1" customWidth="1"/>
    <col min="14078" max="14078" width="6.85546875" bestFit="1" customWidth="1"/>
    <col min="14079" max="14079" width="8.140625" bestFit="1" customWidth="1"/>
    <col min="14080" max="14080" width="7.5703125" bestFit="1" customWidth="1"/>
    <col min="14081" max="14081" width="9.140625" bestFit="1" customWidth="1"/>
    <col min="14082" max="14088" width="7.5703125" bestFit="1" customWidth="1"/>
    <col min="14089" max="14089" width="8.28515625" bestFit="1" customWidth="1"/>
    <col min="14090" max="14090" width="7.5703125" bestFit="1" customWidth="1"/>
    <col min="14091" max="14091" width="8.42578125" bestFit="1" customWidth="1"/>
    <col min="14092" max="14092" width="9.140625" bestFit="1" customWidth="1"/>
    <col min="14093" max="14093" width="10.140625" bestFit="1" customWidth="1"/>
    <col min="14094" max="14094" width="6.7109375" bestFit="1" customWidth="1"/>
    <col min="14095" max="14095" width="7.7109375" bestFit="1" customWidth="1"/>
    <col min="14096" max="14097" width="7.85546875" bestFit="1" customWidth="1"/>
    <col min="14098" max="14104" width="7.5703125" bestFit="1" customWidth="1"/>
    <col min="14105" max="14105" width="15" bestFit="1" customWidth="1"/>
    <col min="14106" max="14106" width="4.5703125" bestFit="1" customWidth="1"/>
    <col min="14107" max="14107" width="10.7109375" bestFit="1" customWidth="1"/>
    <col min="14108" max="14108" width="10.28515625" bestFit="1" customWidth="1"/>
    <col min="14109" max="14109" width="10" bestFit="1" customWidth="1"/>
    <col min="14325" max="14325" width="6.5703125" bestFit="1" customWidth="1"/>
    <col min="14326" max="14326" width="10.140625" bestFit="1" customWidth="1"/>
    <col min="14327" max="14327" width="5.5703125" customWidth="1"/>
    <col min="14328" max="14328" width="8.28515625" bestFit="1" customWidth="1"/>
    <col min="14329" max="14329" width="8.7109375" bestFit="1" customWidth="1"/>
    <col min="14330" max="14330" width="8" bestFit="1" customWidth="1"/>
    <col min="14331" max="14331" width="7.140625" bestFit="1" customWidth="1"/>
    <col min="14332" max="14332" width="7.7109375" bestFit="1" customWidth="1"/>
    <col min="14333" max="14333" width="6.5703125" bestFit="1" customWidth="1"/>
    <col min="14334" max="14334" width="6.85546875" bestFit="1" customWidth="1"/>
    <col min="14335" max="14335" width="8.140625" bestFit="1" customWidth="1"/>
    <col min="14336" max="14336" width="7.5703125" bestFit="1" customWidth="1"/>
    <col min="14337" max="14337" width="9.140625" bestFit="1" customWidth="1"/>
    <col min="14338" max="14344" width="7.5703125" bestFit="1" customWidth="1"/>
    <col min="14345" max="14345" width="8.28515625" bestFit="1" customWidth="1"/>
    <col min="14346" max="14346" width="7.5703125" bestFit="1" customWidth="1"/>
    <col min="14347" max="14347" width="8.42578125" bestFit="1" customWidth="1"/>
    <col min="14348" max="14348" width="9.140625" bestFit="1" customWidth="1"/>
    <col min="14349" max="14349" width="10.140625" bestFit="1" customWidth="1"/>
    <col min="14350" max="14350" width="6.7109375" bestFit="1" customWidth="1"/>
    <col min="14351" max="14351" width="7.7109375" bestFit="1" customWidth="1"/>
    <col min="14352" max="14353" width="7.85546875" bestFit="1" customWidth="1"/>
    <col min="14354" max="14360" width="7.5703125" bestFit="1" customWidth="1"/>
    <col min="14361" max="14361" width="15" bestFit="1" customWidth="1"/>
    <col min="14362" max="14362" width="4.5703125" bestFit="1" customWidth="1"/>
    <col min="14363" max="14363" width="10.7109375" bestFit="1" customWidth="1"/>
    <col min="14364" max="14364" width="10.28515625" bestFit="1" customWidth="1"/>
    <col min="14365" max="14365" width="10" bestFit="1" customWidth="1"/>
    <col min="14581" max="14581" width="6.5703125" bestFit="1" customWidth="1"/>
    <col min="14582" max="14582" width="10.140625" bestFit="1" customWidth="1"/>
    <col min="14583" max="14583" width="5.5703125" customWidth="1"/>
    <col min="14584" max="14584" width="8.28515625" bestFit="1" customWidth="1"/>
    <col min="14585" max="14585" width="8.7109375" bestFit="1" customWidth="1"/>
    <col min="14586" max="14586" width="8" bestFit="1" customWidth="1"/>
    <col min="14587" max="14587" width="7.140625" bestFit="1" customWidth="1"/>
    <col min="14588" max="14588" width="7.7109375" bestFit="1" customWidth="1"/>
    <col min="14589" max="14589" width="6.5703125" bestFit="1" customWidth="1"/>
    <col min="14590" max="14590" width="6.85546875" bestFit="1" customWidth="1"/>
    <col min="14591" max="14591" width="8.140625" bestFit="1" customWidth="1"/>
    <col min="14592" max="14592" width="7.5703125" bestFit="1" customWidth="1"/>
    <col min="14593" max="14593" width="9.140625" bestFit="1" customWidth="1"/>
    <col min="14594" max="14600" width="7.5703125" bestFit="1" customWidth="1"/>
    <col min="14601" max="14601" width="8.28515625" bestFit="1" customWidth="1"/>
    <col min="14602" max="14602" width="7.5703125" bestFit="1" customWidth="1"/>
    <col min="14603" max="14603" width="8.42578125" bestFit="1" customWidth="1"/>
    <col min="14604" max="14604" width="9.140625" bestFit="1" customWidth="1"/>
    <col min="14605" max="14605" width="10.140625" bestFit="1" customWidth="1"/>
    <col min="14606" max="14606" width="6.7109375" bestFit="1" customWidth="1"/>
    <col min="14607" max="14607" width="7.7109375" bestFit="1" customWidth="1"/>
    <col min="14608" max="14609" width="7.85546875" bestFit="1" customWidth="1"/>
    <col min="14610" max="14616" width="7.5703125" bestFit="1" customWidth="1"/>
    <col min="14617" max="14617" width="15" bestFit="1" customWidth="1"/>
    <col min="14618" max="14618" width="4.5703125" bestFit="1" customWidth="1"/>
    <col min="14619" max="14619" width="10.7109375" bestFit="1" customWidth="1"/>
    <col min="14620" max="14620" width="10.28515625" bestFit="1" customWidth="1"/>
    <col min="14621" max="14621" width="10" bestFit="1" customWidth="1"/>
    <col min="14837" max="14837" width="6.5703125" bestFit="1" customWidth="1"/>
    <col min="14838" max="14838" width="10.140625" bestFit="1" customWidth="1"/>
    <col min="14839" max="14839" width="5.5703125" customWidth="1"/>
    <col min="14840" max="14840" width="8.28515625" bestFit="1" customWidth="1"/>
    <col min="14841" max="14841" width="8.7109375" bestFit="1" customWidth="1"/>
    <col min="14842" max="14842" width="8" bestFit="1" customWidth="1"/>
    <col min="14843" max="14843" width="7.140625" bestFit="1" customWidth="1"/>
    <col min="14844" max="14844" width="7.7109375" bestFit="1" customWidth="1"/>
    <col min="14845" max="14845" width="6.5703125" bestFit="1" customWidth="1"/>
    <col min="14846" max="14846" width="6.85546875" bestFit="1" customWidth="1"/>
    <col min="14847" max="14847" width="8.140625" bestFit="1" customWidth="1"/>
    <col min="14848" max="14848" width="7.5703125" bestFit="1" customWidth="1"/>
    <col min="14849" max="14849" width="9.140625" bestFit="1" customWidth="1"/>
    <col min="14850" max="14856" width="7.5703125" bestFit="1" customWidth="1"/>
    <col min="14857" max="14857" width="8.28515625" bestFit="1" customWidth="1"/>
    <col min="14858" max="14858" width="7.5703125" bestFit="1" customWidth="1"/>
    <col min="14859" max="14859" width="8.42578125" bestFit="1" customWidth="1"/>
    <col min="14860" max="14860" width="9.140625" bestFit="1" customWidth="1"/>
    <col min="14861" max="14861" width="10.140625" bestFit="1" customWidth="1"/>
    <col min="14862" max="14862" width="6.7109375" bestFit="1" customWidth="1"/>
    <col min="14863" max="14863" width="7.7109375" bestFit="1" customWidth="1"/>
    <col min="14864" max="14865" width="7.85546875" bestFit="1" customWidth="1"/>
    <col min="14866" max="14872" width="7.5703125" bestFit="1" customWidth="1"/>
    <col min="14873" max="14873" width="15" bestFit="1" customWidth="1"/>
    <col min="14874" max="14874" width="4.5703125" bestFit="1" customWidth="1"/>
    <col min="14875" max="14875" width="10.7109375" bestFit="1" customWidth="1"/>
    <col min="14876" max="14876" width="10.28515625" bestFit="1" customWidth="1"/>
    <col min="14877" max="14877" width="10" bestFit="1" customWidth="1"/>
    <col min="15093" max="15093" width="6.5703125" bestFit="1" customWidth="1"/>
    <col min="15094" max="15094" width="10.140625" bestFit="1" customWidth="1"/>
    <col min="15095" max="15095" width="5.5703125" customWidth="1"/>
    <col min="15096" max="15096" width="8.28515625" bestFit="1" customWidth="1"/>
    <col min="15097" max="15097" width="8.7109375" bestFit="1" customWidth="1"/>
    <col min="15098" max="15098" width="8" bestFit="1" customWidth="1"/>
    <col min="15099" max="15099" width="7.140625" bestFit="1" customWidth="1"/>
    <col min="15100" max="15100" width="7.7109375" bestFit="1" customWidth="1"/>
    <col min="15101" max="15101" width="6.5703125" bestFit="1" customWidth="1"/>
    <col min="15102" max="15102" width="6.85546875" bestFit="1" customWidth="1"/>
    <col min="15103" max="15103" width="8.140625" bestFit="1" customWidth="1"/>
    <col min="15104" max="15104" width="7.5703125" bestFit="1" customWidth="1"/>
    <col min="15105" max="15105" width="9.140625" bestFit="1" customWidth="1"/>
    <col min="15106" max="15112" width="7.5703125" bestFit="1" customWidth="1"/>
    <col min="15113" max="15113" width="8.28515625" bestFit="1" customWidth="1"/>
    <col min="15114" max="15114" width="7.5703125" bestFit="1" customWidth="1"/>
    <col min="15115" max="15115" width="8.42578125" bestFit="1" customWidth="1"/>
    <col min="15116" max="15116" width="9.140625" bestFit="1" customWidth="1"/>
    <col min="15117" max="15117" width="10.140625" bestFit="1" customWidth="1"/>
    <col min="15118" max="15118" width="6.7109375" bestFit="1" customWidth="1"/>
    <col min="15119" max="15119" width="7.7109375" bestFit="1" customWidth="1"/>
    <col min="15120" max="15121" width="7.85546875" bestFit="1" customWidth="1"/>
    <col min="15122" max="15128" width="7.5703125" bestFit="1" customWidth="1"/>
    <col min="15129" max="15129" width="15" bestFit="1" customWidth="1"/>
    <col min="15130" max="15130" width="4.5703125" bestFit="1" customWidth="1"/>
    <col min="15131" max="15131" width="10.7109375" bestFit="1" customWidth="1"/>
    <col min="15132" max="15132" width="10.28515625" bestFit="1" customWidth="1"/>
    <col min="15133" max="15133" width="10" bestFit="1" customWidth="1"/>
    <col min="15349" max="15349" width="6.5703125" bestFit="1" customWidth="1"/>
    <col min="15350" max="15350" width="10.140625" bestFit="1" customWidth="1"/>
    <col min="15351" max="15351" width="5.5703125" customWidth="1"/>
    <col min="15352" max="15352" width="8.28515625" bestFit="1" customWidth="1"/>
    <col min="15353" max="15353" width="8.7109375" bestFit="1" customWidth="1"/>
    <col min="15354" max="15354" width="8" bestFit="1" customWidth="1"/>
    <col min="15355" max="15355" width="7.140625" bestFit="1" customWidth="1"/>
    <col min="15356" max="15356" width="7.7109375" bestFit="1" customWidth="1"/>
    <col min="15357" max="15357" width="6.5703125" bestFit="1" customWidth="1"/>
    <col min="15358" max="15358" width="6.85546875" bestFit="1" customWidth="1"/>
    <col min="15359" max="15359" width="8.140625" bestFit="1" customWidth="1"/>
    <col min="15360" max="15360" width="7.5703125" bestFit="1" customWidth="1"/>
    <col min="15361" max="15361" width="9.140625" bestFit="1" customWidth="1"/>
    <col min="15362" max="15368" width="7.5703125" bestFit="1" customWidth="1"/>
    <col min="15369" max="15369" width="8.28515625" bestFit="1" customWidth="1"/>
    <col min="15370" max="15370" width="7.5703125" bestFit="1" customWidth="1"/>
    <col min="15371" max="15371" width="8.42578125" bestFit="1" customWidth="1"/>
    <col min="15372" max="15372" width="9.140625" bestFit="1" customWidth="1"/>
    <col min="15373" max="15373" width="10.140625" bestFit="1" customWidth="1"/>
    <col min="15374" max="15374" width="6.7109375" bestFit="1" customWidth="1"/>
    <col min="15375" max="15375" width="7.7109375" bestFit="1" customWidth="1"/>
    <col min="15376" max="15377" width="7.85546875" bestFit="1" customWidth="1"/>
    <col min="15378" max="15384" width="7.5703125" bestFit="1" customWidth="1"/>
    <col min="15385" max="15385" width="15" bestFit="1" customWidth="1"/>
    <col min="15386" max="15386" width="4.5703125" bestFit="1" customWidth="1"/>
    <col min="15387" max="15387" width="10.7109375" bestFit="1" customWidth="1"/>
    <col min="15388" max="15388" width="10.28515625" bestFit="1" customWidth="1"/>
    <col min="15389" max="15389" width="10" bestFit="1" customWidth="1"/>
    <col min="15605" max="15605" width="6.5703125" bestFit="1" customWidth="1"/>
    <col min="15606" max="15606" width="10.140625" bestFit="1" customWidth="1"/>
    <col min="15607" max="15607" width="5.5703125" customWidth="1"/>
    <col min="15608" max="15608" width="8.28515625" bestFit="1" customWidth="1"/>
    <col min="15609" max="15609" width="8.7109375" bestFit="1" customWidth="1"/>
    <col min="15610" max="15610" width="8" bestFit="1" customWidth="1"/>
    <col min="15611" max="15611" width="7.140625" bestFit="1" customWidth="1"/>
    <col min="15612" max="15612" width="7.7109375" bestFit="1" customWidth="1"/>
    <col min="15613" max="15613" width="6.5703125" bestFit="1" customWidth="1"/>
    <col min="15614" max="15614" width="6.85546875" bestFit="1" customWidth="1"/>
    <col min="15615" max="15615" width="8.140625" bestFit="1" customWidth="1"/>
    <col min="15616" max="15616" width="7.5703125" bestFit="1" customWidth="1"/>
    <col min="15617" max="15617" width="9.140625" bestFit="1" customWidth="1"/>
    <col min="15618" max="15624" width="7.5703125" bestFit="1" customWidth="1"/>
    <col min="15625" max="15625" width="8.28515625" bestFit="1" customWidth="1"/>
    <col min="15626" max="15626" width="7.5703125" bestFit="1" customWidth="1"/>
    <col min="15627" max="15627" width="8.42578125" bestFit="1" customWidth="1"/>
    <col min="15628" max="15628" width="9.140625" bestFit="1" customWidth="1"/>
    <col min="15629" max="15629" width="10.140625" bestFit="1" customWidth="1"/>
    <col min="15630" max="15630" width="6.7109375" bestFit="1" customWidth="1"/>
    <col min="15631" max="15631" width="7.7109375" bestFit="1" customWidth="1"/>
    <col min="15632" max="15633" width="7.85546875" bestFit="1" customWidth="1"/>
    <col min="15634" max="15640" width="7.5703125" bestFit="1" customWidth="1"/>
    <col min="15641" max="15641" width="15" bestFit="1" customWidth="1"/>
    <col min="15642" max="15642" width="4.5703125" bestFit="1" customWidth="1"/>
    <col min="15643" max="15643" width="10.7109375" bestFit="1" customWidth="1"/>
    <col min="15644" max="15644" width="10.28515625" bestFit="1" customWidth="1"/>
    <col min="15645" max="15645" width="10" bestFit="1" customWidth="1"/>
    <col min="15861" max="15861" width="6.5703125" bestFit="1" customWidth="1"/>
    <col min="15862" max="15862" width="10.140625" bestFit="1" customWidth="1"/>
    <col min="15863" max="15863" width="5.5703125" customWidth="1"/>
    <col min="15864" max="15864" width="8.28515625" bestFit="1" customWidth="1"/>
    <col min="15865" max="15865" width="8.7109375" bestFit="1" customWidth="1"/>
    <col min="15866" max="15866" width="8" bestFit="1" customWidth="1"/>
    <col min="15867" max="15867" width="7.140625" bestFit="1" customWidth="1"/>
    <col min="15868" max="15868" width="7.7109375" bestFit="1" customWidth="1"/>
    <col min="15869" max="15869" width="6.5703125" bestFit="1" customWidth="1"/>
    <col min="15870" max="15870" width="6.85546875" bestFit="1" customWidth="1"/>
    <col min="15871" max="15871" width="8.140625" bestFit="1" customWidth="1"/>
    <col min="15872" max="15872" width="7.5703125" bestFit="1" customWidth="1"/>
    <col min="15873" max="15873" width="9.140625" bestFit="1" customWidth="1"/>
    <col min="15874" max="15880" width="7.5703125" bestFit="1" customWidth="1"/>
    <col min="15881" max="15881" width="8.28515625" bestFit="1" customWidth="1"/>
    <col min="15882" max="15882" width="7.5703125" bestFit="1" customWidth="1"/>
    <col min="15883" max="15883" width="8.42578125" bestFit="1" customWidth="1"/>
    <col min="15884" max="15884" width="9.140625" bestFit="1" customWidth="1"/>
    <col min="15885" max="15885" width="10.140625" bestFit="1" customWidth="1"/>
    <col min="15886" max="15886" width="6.7109375" bestFit="1" customWidth="1"/>
    <col min="15887" max="15887" width="7.7109375" bestFit="1" customWidth="1"/>
    <col min="15888" max="15889" width="7.85546875" bestFit="1" customWidth="1"/>
    <col min="15890" max="15896" width="7.5703125" bestFit="1" customWidth="1"/>
    <col min="15897" max="15897" width="15" bestFit="1" customWidth="1"/>
    <col min="15898" max="15898" width="4.5703125" bestFit="1" customWidth="1"/>
    <col min="15899" max="15899" width="10.7109375" bestFit="1" customWidth="1"/>
    <col min="15900" max="15900" width="10.28515625" bestFit="1" customWidth="1"/>
    <col min="15901" max="15901" width="10" bestFit="1" customWidth="1"/>
    <col min="16117" max="16117" width="6.5703125" bestFit="1" customWidth="1"/>
    <col min="16118" max="16118" width="10.140625" bestFit="1" customWidth="1"/>
    <col min="16119" max="16119" width="5.5703125" customWidth="1"/>
    <col min="16120" max="16120" width="8.28515625" bestFit="1" customWidth="1"/>
    <col min="16121" max="16121" width="8.7109375" bestFit="1" customWidth="1"/>
    <col min="16122" max="16122" width="8" bestFit="1" customWidth="1"/>
    <col min="16123" max="16123" width="7.140625" bestFit="1" customWidth="1"/>
    <col min="16124" max="16124" width="7.7109375" bestFit="1" customWidth="1"/>
    <col min="16125" max="16125" width="6.5703125" bestFit="1" customWidth="1"/>
    <col min="16126" max="16126" width="6.85546875" bestFit="1" customWidth="1"/>
    <col min="16127" max="16127" width="8.140625" bestFit="1" customWidth="1"/>
    <col min="16128" max="16128" width="7.5703125" bestFit="1" customWidth="1"/>
    <col min="16129" max="16129" width="9.140625" bestFit="1" customWidth="1"/>
    <col min="16130" max="16136" width="7.5703125" bestFit="1" customWidth="1"/>
    <col min="16137" max="16137" width="8.28515625" bestFit="1" customWidth="1"/>
    <col min="16138" max="16138" width="7.5703125" bestFit="1" customWidth="1"/>
    <col min="16139" max="16139" width="8.42578125" bestFit="1" customWidth="1"/>
    <col min="16140" max="16140" width="9.140625" bestFit="1" customWidth="1"/>
    <col min="16141" max="16141" width="10.140625" bestFit="1" customWidth="1"/>
    <col min="16142" max="16142" width="6.7109375" bestFit="1" customWidth="1"/>
    <col min="16143" max="16143" width="7.7109375" bestFit="1" customWidth="1"/>
    <col min="16144" max="16145" width="7.85546875" bestFit="1" customWidth="1"/>
    <col min="16146" max="16152" width="7.5703125" bestFit="1" customWidth="1"/>
    <col min="16153" max="16153" width="15" bestFit="1" customWidth="1"/>
    <col min="16154" max="16154" width="4.5703125" bestFit="1" customWidth="1"/>
    <col min="16155" max="16155" width="10.7109375" bestFit="1" customWidth="1"/>
    <col min="16156" max="16156" width="10.28515625" bestFit="1" customWidth="1"/>
    <col min="16157" max="16157" width="10" bestFit="1" customWidth="1"/>
  </cols>
  <sheetData>
    <row r="1" spans="1:32" ht="15.75" thickBot="1" x14ac:dyDescent="0.3">
      <c r="A1" s="70" t="s">
        <v>53</v>
      </c>
      <c r="B1" s="71" t="s">
        <v>54</v>
      </c>
      <c r="C1" s="71" t="s">
        <v>55</v>
      </c>
      <c r="D1" s="71" t="s">
        <v>56</v>
      </c>
      <c r="E1" s="71" t="s">
        <v>57</v>
      </c>
      <c r="F1" s="71" t="s">
        <v>58</v>
      </c>
      <c r="G1" s="72" t="s">
        <v>59</v>
      </c>
      <c r="H1" s="70" t="s">
        <v>60</v>
      </c>
      <c r="I1" s="71" t="s">
        <v>61</v>
      </c>
      <c r="J1" s="71" t="s">
        <v>62</v>
      </c>
      <c r="K1" s="71" t="s">
        <v>63</v>
      </c>
      <c r="L1" s="71" t="s">
        <v>64</v>
      </c>
      <c r="M1" s="71" t="s">
        <v>65</v>
      </c>
      <c r="N1" s="72" t="s">
        <v>66</v>
      </c>
      <c r="O1" s="70" t="s">
        <v>67</v>
      </c>
      <c r="P1" s="71" t="s">
        <v>68</v>
      </c>
      <c r="Q1" s="71" t="s">
        <v>69</v>
      </c>
      <c r="R1" s="71" t="s">
        <v>70</v>
      </c>
      <c r="S1" s="71" t="s">
        <v>71</v>
      </c>
      <c r="T1" s="71" t="s">
        <v>72</v>
      </c>
      <c r="U1" s="72" t="s">
        <v>73</v>
      </c>
      <c r="V1" s="70" t="s">
        <v>74</v>
      </c>
      <c r="W1" s="71" t="s">
        <v>76</v>
      </c>
      <c r="X1" s="71" t="s">
        <v>77</v>
      </c>
      <c r="Y1" s="71" t="s">
        <v>78</v>
      </c>
      <c r="Z1" s="71" t="s">
        <v>79</v>
      </c>
      <c r="AA1" s="71" t="s">
        <v>80</v>
      </c>
      <c r="AB1" s="71" t="s">
        <v>81</v>
      </c>
      <c r="AC1" s="72" t="s">
        <v>82</v>
      </c>
      <c r="AD1" s="57" t="s">
        <v>0</v>
      </c>
      <c r="AE1" s="58" t="s">
        <v>1</v>
      </c>
      <c r="AF1" s="59" t="s">
        <v>2</v>
      </c>
    </row>
    <row r="2" spans="1:32" x14ac:dyDescent="0.25">
      <c r="A2" s="2">
        <v>6.25</v>
      </c>
      <c r="B2" s="3">
        <v>3</v>
      </c>
      <c r="C2" s="3">
        <v>7.25</v>
      </c>
      <c r="D2" s="3">
        <v>4.25</v>
      </c>
      <c r="E2" s="3">
        <v>5.25</v>
      </c>
      <c r="F2" s="3">
        <v>6.25</v>
      </c>
      <c r="G2" s="4">
        <v>6</v>
      </c>
      <c r="H2" s="2">
        <v>28.5</v>
      </c>
      <c r="I2" s="3">
        <v>25.4</v>
      </c>
      <c r="J2" s="3">
        <v>19.5</v>
      </c>
      <c r="K2" s="3">
        <v>38.6</v>
      </c>
      <c r="L2" s="3">
        <v>49</v>
      </c>
      <c r="M2" s="3">
        <v>38</v>
      </c>
      <c r="N2" s="4">
        <v>26.9</v>
      </c>
      <c r="O2" s="2">
        <v>37.700000000000003</v>
      </c>
      <c r="P2" s="3">
        <v>19.3</v>
      </c>
      <c r="Q2" s="3">
        <v>25.4</v>
      </c>
      <c r="R2" s="3">
        <v>18</v>
      </c>
      <c r="S2" s="3">
        <v>6.5</v>
      </c>
      <c r="T2" s="3">
        <v>4.8</v>
      </c>
      <c r="U2" s="4">
        <v>9.1999999999999993</v>
      </c>
      <c r="V2" s="2">
        <v>27.7</v>
      </c>
      <c r="W2" s="3">
        <v>23</v>
      </c>
      <c r="X2" s="3">
        <v>15.3</v>
      </c>
      <c r="Y2" s="3">
        <v>84.7</v>
      </c>
      <c r="Z2" s="3">
        <v>69.2</v>
      </c>
      <c r="AA2" s="3">
        <v>79</v>
      </c>
      <c r="AB2" s="3">
        <v>47.2</v>
      </c>
      <c r="AC2" s="4">
        <v>32.4</v>
      </c>
      <c r="AD2" s="65">
        <v>20.44523142359051</v>
      </c>
      <c r="AE2" s="66">
        <v>46.468363416016139</v>
      </c>
      <c r="AF2" s="67">
        <v>5.2768874567363326</v>
      </c>
    </row>
    <row r="3" spans="1:32" x14ac:dyDescent="0.25">
      <c r="A3" s="2">
        <v>6.25</v>
      </c>
      <c r="B3" s="3">
        <v>3.5</v>
      </c>
      <c r="C3" s="3">
        <v>12</v>
      </c>
      <c r="D3" s="3">
        <v>5.5</v>
      </c>
      <c r="E3" s="3">
        <v>7.5</v>
      </c>
      <c r="F3" s="3">
        <v>7.75</v>
      </c>
      <c r="G3" s="4">
        <v>8</v>
      </c>
      <c r="H3" s="2">
        <v>27.6</v>
      </c>
      <c r="I3" s="3">
        <v>23.5</v>
      </c>
      <c r="J3" s="3">
        <v>17.600000000000001</v>
      </c>
      <c r="K3" s="3">
        <v>38.5</v>
      </c>
      <c r="L3" s="3">
        <v>43.4</v>
      </c>
      <c r="M3" s="3">
        <v>35.5</v>
      </c>
      <c r="N3" s="4">
        <v>24.5</v>
      </c>
      <c r="O3" s="2">
        <v>33.299999999999997</v>
      </c>
      <c r="P3" s="3">
        <v>23.8</v>
      </c>
      <c r="Q3" s="3">
        <v>22.3</v>
      </c>
      <c r="R3" s="3">
        <v>15.5</v>
      </c>
      <c r="S3" s="3">
        <v>5.6</v>
      </c>
      <c r="T3" s="3">
        <v>4.7</v>
      </c>
      <c r="U3" s="4">
        <v>8.6999999999999993</v>
      </c>
      <c r="V3" s="2">
        <v>23.7</v>
      </c>
      <c r="W3" s="3">
        <v>20.3</v>
      </c>
      <c r="X3" s="3">
        <v>12.7</v>
      </c>
      <c r="Y3" s="3">
        <v>76</v>
      </c>
      <c r="Z3" s="3">
        <v>63.1</v>
      </c>
      <c r="AA3" s="3">
        <v>74.5</v>
      </c>
      <c r="AB3" s="3">
        <v>44</v>
      </c>
      <c r="AC3" s="4">
        <v>30.2</v>
      </c>
      <c r="AD3" s="65">
        <v>17.534158988336117</v>
      </c>
      <c r="AE3" s="66">
        <v>33.702072351109329</v>
      </c>
      <c r="AF3" s="67">
        <v>7.3034029618020426</v>
      </c>
    </row>
    <row r="4" spans="1:32" x14ac:dyDescent="0.25">
      <c r="A4" s="2">
        <v>7.5</v>
      </c>
      <c r="B4" s="3">
        <v>3.5</v>
      </c>
      <c r="C4" s="3">
        <v>11.5</v>
      </c>
      <c r="D4" s="3">
        <v>6.75</v>
      </c>
      <c r="E4" s="3">
        <v>9.5</v>
      </c>
      <c r="F4" s="3">
        <v>10.75</v>
      </c>
      <c r="G4" s="4">
        <v>8.75</v>
      </c>
      <c r="H4" s="2">
        <v>30.1</v>
      </c>
      <c r="I4" s="3">
        <v>25.5</v>
      </c>
      <c r="J4" s="3">
        <v>18.899999999999999</v>
      </c>
      <c r="K4" s="3">
        <v>35.299999999999997</v>
      </c>
      <c r="L4" s="3">
        <v>49</v>
      </c>
      <c r="M4" s="3">
        <v>37.1</v>
      </c>
      <c r="N4" s="4">
        <v>25</v>
      </c>
      <c r="O4" s="2">
        <v>39.799999999999997</v>
      </c>
      <c r="P4" s="3">
        <v>27.6</v>
      </c>
      <c r="Q4" s="3">
        <v>27.8</v>
      </c>
      <c r="R4" s="3">
        <v>18.8</v>
      </c>
      <c r="S4" s="3">
        <v>6.6</v>
      </c>
      <c r="T4" s="3">
        <v>5.6</v>
      </c>
      <c r="U4" s="4">
        <v>9.8000000000000007</v>
      </c>
      <c r="V4" s="2">
        <v>31.4</v>
      </c>
      <c r="W4" s="3">
        <v>24.8</v>
      </c>
      <c r="X4" s="3">
        <v>16.100000000000001</v>
      </c>
      <c r="Y4" s="3">
        <v>92.9</v>
      </c>
      <c r="Z4" s="3">
        <v>76.5</v>
      </c>
      <c r="AA4" s="3">
        <v>88.3</v>
      </c>
      <c r="AB4" s="3">
        <v>51.8</v>
      </c>
      <c r="AC4" s="4">
        <v>34.299999999999997</v>
      </c>
      <c r="AD4" s="65">
        <v>23.815995825575229</v>
      </c>
      <c r="AE4" s="66">
        <v>53.592238006532796</v>
      </c>
      <c r="AF4" s="67">
        <v>11.954929531148835</v>
      </c>
    </row>
    <row r="5" spans="1:32" x14ac:dyDescent="0.25">
      <c r="A5" s="2">
        <v>6.8</v>
      </c>
      <c r="B5" s="3">
        <v>2.8</v>
      </c>
      <c r="C5" s="3">
        <v>5.3</v>
      </c>
      <c r="D5" s="3">
        <v>3.6</v>
      </c>
      <c r="E5" s="3">
        <v>5</v>
      </c>
      <c r="F5" s="3">
        <v>10.4</v>
      </c>
      <c r="G5" s="4">
        <v>8.3000000000000007</v>
      </c>
      <c r="H5" s="2">
        <v>35.200000000000003</v>
      </c>
      <c r="I5" s="3">
        <v>29.5</v>
      </c>
      <c r="J5" s="3">
        <v>20.8</v>
      </c>
      <c r="K5" s="3">
        <v>47.5</v>
      </c>
      <c r="L5" s="3">
        <v>50.3</v>
      </c>
      <c r="M5" s="3">
        <v>43.6</v>
      </c>
      <c r="N5" s="4">
        <v>28.7</v>
      </c>
      <c r="O5" s="2">
        <v>44.9</v>
      </c>
      <c r="P5" s="3">
        <v>28.8</v>
      </c>
      <c r="Q5" s="3">
        <v>27.7</v>
      </c>
      <c r="R5" s="3">
        <v>19.399999999999999</v>
      </c>
      <c r="S5" s="3">
        <v>7.6</v>
      </c>
      <c r="T5" s="3">
        <v>6.1</v>
      </c>
      <c r="U5" s="4">
        <v>9.6</v>
      </c>
      <c r="V5" s="2">
        <v>32</v>
      </c>
      <c r="W5" s="3">
        <v>28</v>
      </c>
      <c r="X5" s="3">
        <v>17.399999999999999</v>
      </c>
      <c r="Y5" s="3">
        <v>90.5</v>
      </c>
      <c r="Z5" s="3">
        <v>70.400000000000006</v>
      </c>
      <c r="AA5" s="3">
        <v>92.3</v>
      </c>
      <c r="AB5" s="3">
        <v>52.4</v>
      </c>
      <c r="AC5" s="4">
        <v>35</v>
      </c>
      <c r="AD5" s="65">
        <v>19.921625143615429</v>
      </c>
      <c r="AE5" s="66">
        <v>63.043121492031545</v>
      </c>
      <c r="AF5" s="67">
        <v>8.5766028993213581</v>
      </c>
    </row>
    <row r="6" spans="1:32" x14ac:dyDescent="0.25">
      <c r="A6" s="2">
        <v>6.7</v>
      </c>
      <c r="B6" s="3">
        <v>3.8</v>
      </c>
      <c r="C6" s="3">
        <v>12.1</v>
      </c>
      <c r="D6" s="3">
        <v>6.5</v>
      </c>
      <c r="E6" s="3">
        <v>7.6</v>
      </c>
      <c r="F6" s="3">
        <v>9</v>
      </c>
      <c r="G6" s="4">
        <v>9.1</v>
      </c>
      <c r="H6" s="2">
        <v>30.9</v>
      </c>
      <c r="I6" s="3">
        <v>25.5</v>
      </c>
      <c r="J6" s="3">
        <v>18.5</v>
      </c>
      <c r="K6" s="3">
        <v>41.9</v>
      </c>
      <c r="L6" s="3">
        <v>45.3</v>
      </c>
      <c r="M6" s="3">
        <v>37.1</v>
      </c>
      <c r="N6" s="4">
        <v>24.5</v>
      </c>
      <c r="O6" s="2">
        <v>38.799999999999997</v>
      </c>
      <c r="P6" s="3">
        <v>27.4</v>
      </c>
      <c r="Q6" s="3">
        <v>25.2</v>
      </c>
      <c r="R6" s="3">
        <v>20</v>
      </c>
      <c r="S6" s="3">
        <v>7</v>
      </c>
      <c r="T6" s="3">
        <v>5.5</v>
      </c>
      <c r="U6" s="4">
        <v>9.5</v>
      </c>
      <c r="V6" s="2">
        <v>27.9</v>
      </c>
      <c r="W6" s="3">
        <v>24.8</v>
      </c>
      <c r="X6" s="3">
        <v>16.399999999999999</v>
      </c>
      <c r="Y6" s="3">
        <v>84.8</v>
      </c>
      <c r="Z6" s="3">
        <v>69.3</v>
      </c>
      <c r="AA6" s="3">
        <v>87.5</v>
      </c>
      <c r="AB6" s="3">
        <v>49.3</v>
      </c>
      <c r="AC6" s="4">
        <v>32.200000000000003</v>
      </c>
      <c r="AD6" s="65">
        <v>19.41451373576847</v>
      </c>
      <c r="AE6" s="66">
        <v>46.255039551024986</v>
      </c>
      <c r="AF6" s="67">
        <v>7.1263241367121637</v>
      </c>
    </row>
    <row r="7" spans="1:32" x14ac:dyDescent="0.25">
      <c r="A7" s="2">
        <v>8.4</v>
      </c>
      <c r="B7" s="3">
        <v>4.0999999999999996</v>
      </c>
      <c r="C7" s="3">
        <v>13.5</v>
      </c>
      <c r="D7" s="3">
        <v>5.75</v>
      </c>
      <c r="E7" s="3">
        <v>11.3</v>
      </c>
      <c r="F7" s="3">
        <v>15.9</v>
      </c>
      <c r="G7" s="4">
        <v>8.6999999999999993</v>
      </c>
      <c r="H7" s="2">
        <v>34.5</v>
      </c>
      <c r="I7" s="3">
        <v>30.3</v>
      </c>
      <c r="J7" s="3">
        <v>20.6</v>
      </c>
      <c r="K7" s="3">
        <v>43.4</v>
      </c>
      <c r="L7" s="3">
        <v>50.5</v>
      </c>
      <c r="M7" s="3">
        <v>43</v>
      </c>
      <c r="N7" s="4">
        <v>26</v>
      </c>
      <c r="O7" s="2">
        <v>42.3</v>
      </c>
      <c r="P7" s="3">
        <v>27.1</v>
      </c>
      <c r="Q7" s="3">
        <v>27.1</v>
      </c>
      <c r="R7" s="3">
        <v>18.8</v>
      </c>
      <c r="S7" s="3">
        <v>7</v>
      </c>
      <c r="T7" s="3">
        <v>5.5</v>
      </c>
      <c r="U7" s="4">
        <v>9.3000000000000007</v>
      </c>
      <c r="V7" s="2">
        <v>32.5</v>
      </c>
      <c r="W7" s="3">
        <v>27.5</v>
      </c>
      <c r="X7" s="3">
        <v>16.3</v>
      </c>
      <c r="Y7" s="3">
        <v>92.6</v>
      </c>
      <c r="Z7" s="3">
        <v>76</v>
      </c>
      <c r="AA7" s="3">
        <v>91.2</v>
      </c>
      <c r="AB7" s="3">
        <v>54.6</v>
      </c>
      <c r="AC7" s="4">
        <v>33.799999999999997</v>
      </c>
      <c r="AD7" s="65">
        <v>20.513038157787705</v>
      </c>
      <c r="AE7" s="66">
        <v>57.72332380229679</v>
      </c>
      <c r="AF7" s="67">
        <v>14.854513346469318</v>
      </c>
    </row>
    <row r="8" spans="1:32" x14ac:dyDescent="0.25">
      <c r="A8" s="2">
        <v>10.4</v>
      </c>
      <c r="B8" s="3">
        <v>5.9</v>
      </c>
      <c r="C8" s="3">
        <v>21.3</v>
      </c>
      <c r="D8" s="3">
        <v>8.9</v>
      </c>
      <c r="E8" s="3">
        <v>17.899999999999999</v>
      </c>
      <c r="F8" s="3">
        <v>13.4</v>
      </c>
      <c r="G8" s="4">
        <v>10.4</v>
      </c>
      <c r="H8" s="2">
        <v>34.200000000000003</v>
      </c>
      <c r="I8" s="3">
        <v>26.2</v>
      </c>
      <c r="J8" s="3">
        <v>19.2</v>
      </c>
      <c r="K8" s="3">
        <v>42.8</v>
      </c>
      <c r="L8" s="3">
        <v>46.8</v>
      </c>
      <c r="M8" s="3">
        <v>40.200000000000003</v>
      </c>
      <c r="N8" s="4">
        <v>26.1</v>
      </c>
      <c r="O8" s="2">
        <v>37.200000000000003</v>
      </c>
      <c r="P8" s="3">
        <v>27.5</v>
      </c>
      <c r="Q8" s="3">
        <v>25.4</v>
      </c>
      <c r="R8" s="3">
        <v>19.399999999999999</v>
      </c>
      <c r="S8" s="3">
        <v>7.2</v>
      </c>
      <c r="T8" s="3">
        <v>4.9000000000000004</v>
      </c>
      <c r="U8" s="4">
        <v>8.6999999999999993</v>
      </c>
      <c r="V8" s="2">
        <v>31</v>
      </c>
      <c r="W8" s="3">
        <v>24.8</v>
      </c>
      <c r="X8" s="3">
        <v>15</v>
      </c>
      <c r="Y8" s="3">
        <v>88.5</v>
      </c>
      <c r="Z8" s="3">
        <v>72.3</v>
      </c>
      <c r="AA8" s="3">
        <v>88.8</v>
      </c>
      <c r="AB8" s="3">
        <v>54.5</v>
      </c>
      <c r="AC8" s="4">
        <v>34.200000000000003</v>
      </c>
      <c r="AD8" s="65">
        <v>20.354162426216163</v>
      </c>
      <c r="AE8" s="66">
        <v>51.070459667465194</v>
      </c>
      <c r="AF8" s="67">
        <v>19.124032208499777</v>
      </c>
    </row>
    <row r="9" spans="1:32" x14ac:dyDescent="0.25">
      <c r="A9" s="2">
        <v>8</v>
      </c>
      <c r="B9" s="3">
        <v>3.5</v>
      </c>
      <c r="C9" s="3">
        <v>5.8</v>
      </c>
      <c r="D9" s="3">
        <v>6.3</v>
      </c>
      <c r="E9" s="3">
        <v>11.6</v>
      </c>
      <c r="F9" s="3">
        <v>10.6</v>
      </c>
      <c r="G9" s="4">
        <v>9.3000000000000007</v>
      </c>
      <c r="H9" s="2">
        <v>31.2</v>
      </c>
      <c r="I9" s="3">
        <v>26.2</v>
      </c>
      <c r="J9" s="3">
        <v>18</v>
      </c>
      <c r="K9" s="3">
        <v>36.700000000000003</v>
      </c>
      <c r="L9" s="3">
        <v>47.2</v>
      </c>
      <c r="M9" s="3">
        <v>37.1</v>
      </c>
      <c r="N9" s="4">
        <v>24</v>
      </c>
      <c r="O9" s="2">
        <v>37.5</v>
      </c>
      <c r="P9" s="3">
        <v>22</v>
      </c>
      <c r="Q9" s="3">
        <v>26.4</v>
      </c>
      <c r="R9" s="3">
        <v>17</v>
      </c>
      <c r="S9" s="3">
        <v>7</v>
      </c>
      <c r="T9" s="3">
        <v>5</v>
      </c>
      <c r="U9" s="4">
        <v>9.6999999999999993</v>
      </c>
      <c r="V9" s="2">
        <v>30</v>
      </c>
      <c r="W9" s="3">
        <v>24.8</v>
      </c>
      <c r="X9" s="3">
        <v>16</v>
      </c>
      <c r="Y9" s="3">
        <v>86.2</v>
      </c>
      <c r="Z9" s="3">
        <v>67.8</v>
      </c>
      <c r="AA9" s="3">
        <v>83.1</v>
      </c>
      <c r="AB9" s="3">
        <v>47.5</v>
      </c>
      <c r="AC9" s="4">
        <v>33.799999999999997</v>
      </c>
      <c r="AD9" s="65">
        <v>20.164751570260655</v>
      </c>
      <c r="AE9" s="66">
        <v>49.205651056524417</v>
      </c>
      <c r="AF9" s="67">
        <v>6.6776283366173317</v>
      </c>
    </row>
    <row r="10" spans="1:32" x14ac:dyDescent="0.25">
      <c r="A10" s="2">
        <v>5.5</v>
      </c>
      <c r="B10" s="3">
        <v>3.75</v>
      </c>
      <c r="C10" s="3">
        <v>6.5</v>
      </c>
      <c r="D10" s="3">
        <v>4</v>
      </c>
      <c r="E10" s="3">
        <v>5.5</v>
      </c>
      <c r="F10" s="3">
        <v>8.5</v>
      </c>
      <c r="G10" s="4">
        <v>8.75</v>
      </c>
      <c r="H10" s="2">
        <v>32.6</v>
      </c>
      <c r="I10" s="3">
        <v>26.7</v>
      </c>
      <c r="J10" s="3">
        <v>21.1</v>
      </c>
      <c r="K10" s="3">
        <v>45.3</v>
      </c>
      <c r="L10" s="3">
        <v>45.9</v>
      </c>
      <c r="M10" s="3">
        <v>39.5</v>
      </c>
      <c r="N10" s="4">
        <v>26.7</v>
      </c>
      <c r="O10" s="2">
        <v>36.799999999999997</v>
      </c>
      <c r="P10" s="3">
        <v>25.9</v>
      </c>
      <c r="Q10" s="3">
        <v>26.6</v>
      </c>
      <c r="R10" s="3">
        <v>22</v>
      </c>
      <c r="S10" s="3">
        <v>7.2</v>
      </c>
      <c r="T10" s="3">
        <v>5.9</v>
      </c>
      <c r="U10" s="4">
        <v>10.1</v>
      </c>
      <c r="V10" s="2">
        <v>27.4</v>
      </c>
      <c r="W10" s="3">
        <v>24.4</v>
      </c>
      <c r="X10" s="3">
        <v>16</v>
      </c>
      <c r="Y10" s="3">
        <v>88</v>
      </c>
      <c r="Z10" s="3">
        <v>68.400000000000006</v>
      </c>
      <c r="AA10" s="3">
        <v>83.9</v>
      </c>
      <c r="AB10" s="3">
        <v>49.2</v>
      </c>
      <c r="AC10" s="4">
        <v>31.2</v>
      </c>
      <c r="AD10" s="65">
        <v>19.102071609321946</v>
      </c>
      <c r="AE10" s="66">
        <v>45.976166922637745</v>
      </c>
      <c r="AF10" s="67">
        <v>7.8182038424228821</v>
      </c>
    </row>
    <row r="11" spans="1:32" x14ac:dyDescent="0.25">
      <c r="A11" s="2">
        <v>5.5</v>
      </c>
      <c r="B11" s="3">
        <v>2.8</v>
      </c>
      <c r="C11" s="3">
        <v>6</v>
      </c>
      <c r="D11" s="3">
        <v>3.7</v>
      </c>
      <c r="E11" s="3">
        <v>5.3</v>
      </c>
      <c r="F11" s="3">
        <v>7.6</v>
      </c>
      <c r="G11" s="4">
        <v>5.0999999999999996</v>
      </c>
      <c r="H11" s="2">
        <v>30.3</v>
      </c>
      <c r="I11" s="3">
        <v>24</v>
      </c>
      <c r="J11" s="3">
        <v>19</v>
      </c>
      <c r="K11" s="3">
        <v>40.6</v>
      </c>
      <c r="L11" s="3">
        <v>46</v>
      </c>
      <c r="M11" s="3">
        <v>36.700000000000003</v>
      </c>
      <c r="N11" s="4">
        <v>25.5</v>
      </c>
      <c r="O11" s="2">
        <v>38</v>
      </c>
      <c r="P11" s="3">
        <v>23.5</v>
      </c>
      <c r="Q11" s="3">
        <v>26.2</v>
      </c>
      <c r="R11" s="3">
        <v>17.3</v>
      </c>
      <c r="S11" s="3">
        <v>6.5</v>
      </c>
      <c r="T11" s="3">
        <v>5.3</v>
      </c>
      <c r="U11" s="4">
        <v>9.8000000000000007</v>
      </c>
      <c r="V11" s="2">
        <v>27</v>
      </c>
      <c r="W11" s="3">
        <v>23.2</v>
      </c>
      <c r="X11" s="3">
        <v>15</v>
      </c>
      <c r="Y11" s="3">
        <v>85.4</v>
      </c>
      <c r="Z11" s="3">
        <v>67.2</v>
      </c>
      <c r="AA11" s="3">
        <v>81.599999999999994</v>
      </c>
      <c r="AB11" s="3">
        <v>45.5</v>
      </c>
      <c r="AC11" s="4">
        <v>31</v>
      </c>
      <c r="AD11" s="65">
        <v>18.52969426004471</v>
      </c>
      <c r="AE11" s="66">
        <v>41.2039406875437</v>
      </c>
      <c r="AF11" s="67">
        <v>5.3998097486250956</v>
      </c>
    </row>
    <row r="12" spans="1:32" x14ac:dyDescent="0.25">
      <c r="A12" s="2">
        <v>5.5</v>
      </c>
      <c r="B12" s="3">
        <v>3.5</v>
      </c>
      <c r="C12" s="3">
        <v>8</v>
      </c>
      <c r="D12" s="3">
        <v>5.25</v>
      </c>
      <c r="E12" s="3">
        <v>7.75</v>
      </c>
      <c r="F12" s="3">
        <v>10.25</v>
      </c>
      <c r="G12" s="4">
        <v>9.5</v>
      </c>
      <c r="H12" s="2">
        <v>33.200000000000003</v>
      </c>
      <c r="I12" s="3">
        <v>25.4</v>
      </c>
      <c r="J12" s="3">
        <v>19.600000000000001</v>
      </c>
      <c r="K12" s="3">
        <v>44.9</v>
      </c>
      <c r="L12" s="3">
        <v>47.3</v>
      </c>
      <c r="M12" s="3">
        <v>40.799999999999997</v>
      </c>
      <c r="N12" s="4">
        <v>26.5</v>
      </c>
      <c r="O12" s="2">
        <v>35.5</v>
      </c>
      <c r="P12" s="3">
        <v>24.8</v>
      </c>
      <c r="Q12" s="3">
        <v>25.5</v>
      </c>
      <c r="R12" s="3">
        <v>19.600000000000001</v>
      </c>
      <c r="S12" s="3">
        <v>6.4</v>
      </c>
      <c r="T12" s="3">
        <v>5.4</v>
      </c>
      <c r="U12" s="4">
        <v>9.3000000000000007</v>
      </c>
      <c r="V12" s="2">
        <v>27.1</v>
      </c>
      <c r="W12" s="3">
        <v>24.2</v>
      </c>
      <c r="X12" s="3">
        <v>16.2</v>
      </c>
      <c r="Y12" s="3">
        <v>85</v>
      </c>
      <c r="Z12" s="3">
        <v>74.2</v>
      </c>
      <c r="AA12" s="3">
        <v>84.6</v>
      </c>
      <c r="AB12" s="3">
        <v>50.3</v>
      </c>
      <c r="AC12" s="4">
        <v>33.200000000000003</v>
      </c>
      <c r="AD12" s="65">
        <v>20.114091398431313</v>
      </c>
      <c r="AE12" s="66">
        <v>44.002944881406677</v>
      </c>
      <c r="AF12" s="67">
        <v>7.337256661176923</v>
      </c>
    </row>
    <row r="13" spans="1:32" x14ac:dyDescent="0.25">
      <c r="A13" s="2">
        <v>8</v>
      </c>
      <c r="B13" s="3">
        <v>4</v>
      </c>
      <c r="C13" s="3">
        <v>11.5</v>
      </c>
      <c r="D13" s="3">
        <v>6</v>
      </c>
      <c r="E13" s="3">
        <v>11.5</v>
      </c>
      <c r="F13" s="3">
        <v>14</v>
      </c>
      <c r="G13" s="4">
        <v>12.5</v>
      </c>
      <c r="H13" s="2">
        <v>32.200000000000003</v>
      </c>
      <c r="I13" s="3">
        <v>24.7</v>
      </c>
      <c r="J13" s="3">
        <v>18.5</v>
      </c>
      <c r="K13" s="3">
        <v>40</v>
      </c>
      <c r="L13" s="3">
        <v>45.6</v>
      </c>
      <c r="M13" s="3">
        <v>36.5</v>
      </c>
      <c r="N13" s="4">
        <v>26</v>
      </c>
      <c r="O13" s="2">
        <v>37.700000000000003</v>
      </c>
      <c r="P13" s="3">
        <v>27.3</v>
      </c>
      <c r="Q13" s="3">
        <v>26.7</v>
      </c>
      <c r="R13" s="3">
        <v>16.600000000000001</v>
      </c>
      <c r="S13" s="3">
        <v>7</v>
      </c>
      <c r="T13" s="3">
        <v>5.4</v>
      </c>
      <c r="U13" s="4">
        <v>9.6999999999999993</v>
      </c>
      <c r="V13" s="2">
        <v>28.3</v>
      </c>
      <c r="W13" s="3">
        <v>25.9</v>
      </c>
      <c r="X13" s="3">
        <v>16.5</v>
      </c>
      <c r="Y13" s="3">
        <v>86</v>
      </c>
      <c r="Z13" s="3">
        <v>71.7</v>
      </c>
      <c r="AA13" s="3">
        <v>86.1</v>
      </c>
      <c r="AB13" s="3">
        <v>48.6</v>
      </c>
      <c r="AC13" s="4">
        <v>33.5</v>
      </c>
      <c r="AD13" s="65">
        <v>20.103670319910425</v>
      </c>
      <c r="AE13" s="66">
        <v>46.498149269347778</v>
      </c>
      <c r="AF13" s="67">
        <v>11.513827487648072</v>
      </c>
    </row>
    <row r="14" spans="1:32" x14ac:dyDescent="0.25">
      <c r="A14" s="2">
        <v>5.5</v>
      </c>
      <c r="B14" s="3">
        <v>4</v>
      </c>
      <c r="C14" s="3">
        <v>7</v>
      </c>
      <c r="D14" s="3">
        <v>5</v>
      </c>
      <c r="E14" s="3">
        <v>5</v>
      </c>
      <c r="F14" s="3">
        <v>13.5</v>
      </c>
      <c r="G14" s="4">
        <v>10.5</v>
      </c>
      <c r="H14" s="2">
        <v>30.6</v>
      </c>
      <c r="I14" s="3">
        <v>23.3</v>
      </c>
      <c r="J14" s="3">
        <v>17.8</v>
      </c>
      <c r="K14" s="3">
        <v>41.8</v>
      </c>
      <c r="L14" s="3">
        <v>45.2</v>
      </c>
      <c r="M14" s="3">
        <v>37.5</v>
      </c>
      <c r="N14" s="4">
        <v>24.4</v>
      </c>
      <c r="O14" s="2">
        <v>35.4</v>
      </c>
      <c r="P14" s="3">
        <v>24.7</v>
      </c>
      <c r="Q14" s="3">
        <v>22.4</v>
      </c>
      <c r="R14" s="3">
        <v>18.399999999999999</v>
      </c>
      <c r="S14" s="3">
        <v>6.3</v>
      </c>
      <c r="T14" s="3">
        <v>5</v>
      </c>
      <c r="U14" s="4">
        <v>9.1999999999999993</v>
      </c>
      <c r="V14" s="2">
        <v>24.4</v>
      </c>
      <c r="W14" s="3">
        <v>22.6</v>
      </c>
      <c r="X14" s="3">
        <v>15.3</v>
      </c>
      <c r="Y14" s="3">
        <v>81.8</v>
      </c>
      <c r="Z14" s="3">
        <v>65.8</v>
      </c>
      <c r="AA14" s="3">
        <v>83.3</v>
      </c>
      <c r="AB14" s="3">
        <v>46.8</v>
      </c>
      <c r="AC14" s="4">
        <v>31.5</v>
      </c>
      <c r="AD14" s="65">
        <v>17.792934994154013</v>
      </c>
      <c r="AE14" s="66">
        <v>36.983299276266436</v>
      </c>
      <c r="AF14" s="67">
        <v>7.3381692759645816</v>
      </c>
    </row>
    <row r="15" spans="1:32" x14ac:dyDescent="0.25">
      <c r="A15" s="2">
        <v>7</v>
      </c>
      <c r="B15" s="3">
        <v>4.25</v>
      </c>
      <c r="C15" s="3">
        <v>9</v>
      </c>
      <c r="D15" s="3">
        <v>6.5</v>
      </c>
      <c r="E15" s="3">
        <v>10.75</v>
      </c>
      <c r="F15" s="3">
        <v>8.75</v>
      </c>
      <c r="G15" s="4">
        <v>7.75</v>
      </c>
      <c r="H15" s="2">
        <v>32.700000000000003</v>
      </c>
      <c r="I15" s="3">
        <v>27.4</v>
      </c>
      <c r="J15" s="3">
        <v>19</v>
      </c>
      <c r="K15" s="3">
        <v>43.4</v>
      </c>
      <c r="L15" s="3">
        <v>49.1</v>
      </c>
      <c r="M15" s="3">
        <v>40.4</v>
      </c>
      <c r="N15" s="4">
        <v>26</v>
      </c>
      <c r="O15" s="2">
        <v>38.799999999999997</v>
      </c>
      <c r="P15" s="3">
        <v>24.1</v>
      </c>
      <c r="Q15" s="3">
        <v>29.8</v>
      </c>
      <c r="R15" s="3">
        <v>17.2</v>
      </c>
      <c r="S15" s="3">
        <v>6.9</v>
      </c>
      <c r="T15" s="3">
        <v>5.2</v>
      </c>
      <c r="U15" s="4">
        <v>9.4</v>
      </c>
      <c r="V15" s="2">
        <v>27.8</v>
      </c>
      <c r="W15" s="3">
        <v>23.8</v>
      </c>
      <c r="X15" s="3">
        <v>15.4</v>
      </c>
      <c r="Y15" s="3">
        <v>86.2</v>
      </c>
      <c r="Z15" s="3">
        <v>71.5</v>
      </c>
      <c r="AA15" s="3">
        <v>83.9</v>
      </c>
      <c r="AB15" s="3">
        <v>49</v>
      </c>
      <c r="AC15" s="4">
        <v>31.4</v>
      </c>
      <c r="AD15" s="65">
        <v>19.687189391789104</v>
      </c>
      <c r="AE15" s="66">
        <v>51.487878695412796</v>
      </c>
      <c r="AF15" s="67">
        <v>8.2557038424228679</v>
      </c>
    </row>
    <row r="16" spans="1:32" x14ac:dyDescent="0.25">
      <c r="A16" s="2">
        <v>7.35</v>
      </c>
      <c r="B16" s="3">
        <v>3.35</v>
      </c>
      <c r="C16" s="3">
        <v>8.3000000000000007</v>
      </c>
      <c r="D16" s="3">
        <v>4.9000000000000004</v>
      </c>
      <c r="E16" s="3">
        <v>8.3000000000000007</v>
      </c>
      <c r="F16" s="3">
        <v>8.9</v>
      </c>
      <c r="G16" s="4">
        <v>6.2</v>
      </c>
      <c r="H16" s="2">
        <v>32.9</v>
      </c>
      <c r="I16" s="3">
        <v>25.3</v>
      </c>
      <c r="J16" s="3">
        <v>18.899999999999999</v>
      </c>
      <c r="K16" s="3">
        <v>48.5</v>
      </c>
      <c r="L16" s="3">
        <v>43.8</v>
      </c>
      <c r="M16" s="3">
        <v>38.799999999999997</v>
      </c>
      <c r="N16" s="4">
        <v>27</v>
      </c>
      <c r="O16" s="2">
        <v>40.5</v>
      </c>
      <c r="P16" s="3">
        <v>23.6</v>
      </c>
      <c r="Q16" s="3">
        <v>26.5</v>
      </c>
      <c r="R16" s="3">
        <v>20.8</v>
      </c>
      <c r="S16" s="3">
        <v>7</v>
      </c>
      <c r="T16" s="3">
        <v>5.4</v>
      </c>
      <c r="U16" s="4">
        <v>9.6999999999999993</v>
      </c>
      <c r="V16" s="2">
        <v>30.5</v>
      </c>
      <c r="W16" s="3">
        <v>26.3</v>
      </c>
      <c r="X16" s="3">
        <v>16</v>
      </c>
      <c r="Y16" s="3">
        <v>89.6</v>
      </c>
      <c r="Z16" s="3">
        <v>70.3</v>
      </c>
      <c r="AA16" s="3">
        <v>84.2</v>
      </c>
      <c r="AB16" s="3">
        <v>49.7</v>
      </c>
      <c r="AC16" s="4">
        <v>34.700000000000003</v>
      </c>
      <c r="AD16" s="65">
        <v>20.501825158450998</v>
      </c>
      <c r="AE16" s="66">
        <v>60.120443137978931</v>
      </c>
      <c r="AF16" s="67">
        <v>6.3434568719120179</v>
      </c>
    </row>
    <row r="17" spans="1:32" x14ac:dyDescent="0.25">
      <c r="A17" s="2">
        <v>8.4</v>
      </c>
      <c r="B17" s="3">
        <v>4.3</v>
      </c>
      <c r="C17" s="3">
        <v>9.1</v>
      </c>
      <c r="D17" s="3">
        <v>6.3</v>
      </c>
      <c r="E17" s="3">
        <v>12.1</v>
      </c>
      <c r="F17" s="3">
        <v>13</v>
      </c>
      <c r="G17" s="4">
        <v>11.1</v>
      </c>
      <c r="H17" s="2">
        <v>33</v>
      </c>
      <c r="I17" s="3">
        <v>27.4</v>
      </c>
      <c r="J17" s="3">
        <v>19.399999999999999</v>
      </c>
      <c r="K17" s="3">
        <v>40.4</v>
      </c>
      <c r="L17" s="3">
        <v>47</v>
      </c>
      <c r="M17" s="3">
        <v>38.6</v>
      </c>
      <c r="N17" s="4">
        <v>26.3</v>
      </c>
      <c r="O17" s="2">
        <v>40</v>
      </c>
      <c r="P17" s="3">
        <v>23</v>
      </c>
      <c r="Q17" s="3">
        <v>28.2</v>
      </c>
      <c r="R17" s="3">
        <v>20.9</v>
      </c>
      <c r="S17" s="3">
        <v>7.2</v>
      </c>
      <c r="T17" s="3">
        <v>6</v>
      </c>
      <c r="U17" s="4">
        <v>10.199999999999999</v>
      </c>
      <c r="V17" s="2">
        <v>33.6</v>
      </c>
      <c r="W17" s="3">
        <v>28</v>
      </c>
      <c r="X17" s="3">
        <v>17.5</v>
      </c>
      <c r="Y17" s="3">
        <v>97.8</v>
      </c>
      <c r="Z17" s="3">
        <v>75.3</v>
      </c>
      <c r="AA17" s="3">
        <v>93.5</v>
      </c>
      <c r="AB17" s="3">
        <v>58</v>
      </c>
      <c r="AC17" s="4">
        <v>37</v>
      </c>
      <c r="AD17" s="65">
        <v>24.743647563361058</v>
      </c>
      <c r="AE17" s="66">
        <v>72.912123534575883</v>
      </c>
      <c r="AF17" s="67">
        <v>11.141580785831337</v>
      </c>
    </row>
    <row r="18" spans="1:32" x14ac:dyDescent="0.25">
      <c r="A18" s="2">
        <v>6.2</v>
      </c>
      <c r="B18" s="3">
        <v>3.25</v>
      </c>
      <c r="C18" s="3">
        <v>7</v>
      </c>
      <c r="D18" s="3">
        <v>5.5</v>
      </c>
      <c r="E18" s="3">
        <v>7.55</v>
      </c>
      <c r="F18" s="3">
        <v>7.5</v>
      </c>
      <c r="G18" s="4">
        <v>6.4</v>
      </c>
      <c r="H18" s="2">
        <v>33.5</v>
      </c>
      <c r="I18" s="3">
        <v>26.5</v>
      </c>
      <c r="J18" s="3">
        <v>18.899999999999999</v>
      </c>
      <c r="K18" s="3">
        <v>42.6</v>
      </c>
      <c r="L18" s="3">
        <v>47.7</v>
      </c>
      <c r="M18" s="3">
        <v>39</v>
      </c>
      <c r="N18" s="4">
        <v>25.4</v>
      </c>
      <c r="O18" s="2">
        <v>39.700000000000003</v>
      </c>
      <c r="P18" s="3">
        <v>25.3</v>
      </c>
      <c r="Q18" s="3">
        <v>25.4</v>
      </c>
      <c r="R18" s="3">
        <v>19.600000000000001</v>
      </c>
      <c r="S18" s="3">
        <v>7</v>
      </c>
      <c r="T18" s="3">
        <v>5.3</v>
      </c>
      <c r="U18" s="4">
        <v>9.5</v>
      </c>
      <c r="V18" s="2">
        <v>26.2</v>
      </c>
      <c r="W18" s="3">
        <v>23.8</v>
      </c>
      <c r="X18" s="3">
        <v>15.4</v>
      </c>
      <c r="Y18" s="3">
        <v>89.4</v>
      </c>
      <c r="Z18" s="3">
        <v>68.8</v>
      </c>
      <c r="AA18" s="3">
        <v>82.5</v>
      </c>
      <c r="AB18" s="3">
        <v>46.4</v>
      </c>
      <c r="AC18" s="4">
        <v>31.6</v>
      </c>
      <c r="AD18" s="65">
        <v>18.721517763656834</v>
      </c>
      <c r="AE18" s="66">
        <v>41.35952552189508</v>
      </c>
      <c r="AF18" s="67">
        <v>6.0177179377003185</v>
      </c>
    </row>
    <row r="19" spans="1:32" x14ac:dyDescent="0.25">
      <c r="A19" s="2">
        <v>7</v>
      </c>
      <c r="B19" s="3">
        <v>4.0999999999999996</v>
      </c>
      <c r="C19" s="3">
        <v>8.1</v>
      </c>
      <c r="D19" s="3">
        <v>5.0999999999999996</v>
      </c>
      <c r="E19" s="3">
        <v>6</v>
      </c>
      <c r="F19" s="3">
        <v>10.9</v>
      </c>
      <c r="G19" s="4">
        <v>7</v>
      </c>
      <c r="H19" s="2">
        <v>33</v>
      </c>
      <c r="I19" s="3">
        <v>26.5</v>
      </c>
      <c r="J19" s="3">
        <v>19.5</v>
      </c>
      <c r="K19" s="3">
        <v>41</v>
      </c>
      <c r="L19" s="3">
        <v>50.2</v>
      </c>
      <c r="M19" s="3">
        <v>40.299999999999997</v>
      </c>
      <c r="N19" s="4">
        <v>26</v>
      </c>
      <c r="O19" s="2">
        <v>39.6</v>
      </c>
      <c r="P19" s="3">
        <v>26.3</v>
      </c>
      <c r="Q19" s="3">
        <v>28.4</v>
      </c>
      <c r="R19" s="3">
        <v>16.600000000000001</v>
      </c>
      <c r="S19" s="3">
        <v>6.5</v>
      </c>
      <c r="T19" s="3">
        <v>5.4</v>
      </c>
      <c r="U19" s="4">
        <v>9.4</v>
      </c>
      <c r="V19" s="2">
        <v>31.4</v>
      </c>
      <c r="W19" s="3">
        <v>26.5</v>
      </c>
      <c r="X19" s="3">
        <v>16.2</v>
      </c>
      <c r="Y19" s="3">
        <v>91.3</v>
      </c>
      <c r="Z19" s="3">
        <v>69.8</v>
      </c>
      <c r="AA19" s="3">
        <v>86</v>
      </c>
      <c r="AB19" s="3">
        <v>51.2</v>
      </c>
      <c r="AC19" s="4">
        <v>34.5</v>
      </c>
      <c r="AD19" s="65">
        <v>20.714347099186799</v>
      </c>
      <c r="AE19" s="66">
        <v>57.233130541256962</v>
      </c>
      <c r="AF19" s="67">
        <v>11.083333006223661</v>
      </c>
    </row>
    <row r="20" spans="1:32" x14ac:dyDescent="0.25">
      <c r="A20" s="2">
        <v>12</v>
      </c>
      <c r="B20" s="3">
        <v>5</v>
      </c>
      <c r="C20" s="3">
        <v>17.5</v>
      </c>
      <c r="D20" s="3">
        <v>10.5</v>
      </c>
      <c r="E20" s="3">
        <v>16.5</v>
      </c>
      <c r="F20" s="3">
        <v>14</v>
      </c>
      <c r="G20" s="4">
        <v>9</v>
      </c>
      <c r="H20" s="2">
        <v>35.299999999999997</v>
      </c>
      <c r="I20" s="3">
        <v>35.4</v>
      </c>
      <c r="J20" s="3">
        <v>22</v>
      </c>
      <c r="K20" s="3">
        <v>46.4</v>
      </c>
      <c r="L20" s="3">
        <v>52.8</v>
      </c>
      <c r="M20" s="3">
        <v>45</v>
      </c>
      <c r="N20" s="4">
        <v>30.4</v>
      </c>
      <c r="O20" s="2">
        <v>43.8</v>
      </c>
      <c r="P20" s="3">
        <v>30.5</v>
      </c>
      <c r="Q20" s="3">
        <v>28.9</v>
      </c>
      <c r="R20" s="3">
        <v>19.600000000000001</v>
      </c>
      <c r="S20" s="3">
        <v>7</v>
      </c>
      <c r="T20" s="3">
        <v>5.7</v>
      </c>
      <c r="U20" s="4">
        <v>11.2</v>
      </c>
      <c r="V20" s="2">
        <v>36.4</v>
      </c>
      <c r="W20" s="3">
        <v>28.6</v>
      </c>
      <c r="X20" s="3">
        <v>17</v>
      </c>
      <c r="Y20" s="3">
        <v>108.3</v>
      </c>
      <c r="Z20" s="3">
        <v>86.7</v>
      </c>
      <c r="AA20" s="3">
        <v>104.1</v>
      </c>
      <c r="AB20" s="3">
        <v>62.3</v>
      </c>
      <c r="AC20" s="4">
        <v>37.200000000000003</v>
      </c>
      <c r="AD20" s="65">
        <v>26.005089688040133</v>
      </c>
      <c r="AE20" s="66">
        <v>64.904015140784182</v>
      </c>
      <c r="AF20" s="67">
        <v>20.708611847208161</v>
      </c>
    </row>
    <row r="21" spans="1:32" x14ac:dyDescent="0.25">
      <c r="A21" s="2">
        <v>6</v>
      </c>
      <c r="B21" s="3">
        <v>4</v>
      </c>
      <c r="C21" s="3">
        <v>7</v>
      </c>
      <c r="D21" s="3">
        <v>5</v>
      </c>
      <c r="E21" s="3">
        <v>7.5</v>
      </c>
      <c r="F21" s="3">
        <v>7.5</v>
      </c>
      <c r="G21" s="4">
        <v>5</v>
      </c>
      <c r="H21" s="2">
        <v>33.799999999999997</v>
      </c>
      <c r="I21" s="3">
        <v>26</v>
      </c>
      <c r="J21" s="3">
        <v>19.3</v>
      </c>
      <c r="K21" s="3">
        <v>42.3</v>
      </c>
      <c r="L21" s="3">
        <v>48.3</v>
      </c>
      <c r="M21" s="3">
        <v>39.799999999999997</v>
      </c>
      <c r="N21" s="4">
        <v>25.8</v>
      </c>
      <c r="O21" s="2">
        <v>40.4</v>
      </c>
      <c r="P21" s="3">
        <v>26.5</v>
      </c>
      <c r="Q21" s="3">
        <v>26.3</v>
      </c>
      <c r="R21" s="3">
        <v>19.7</v>
      </c>
      <c r="S21" s="3">
        <v>7</v>
      </c>
      <c r="T21" s="3">
        <v>5.5</v>
      </c>
      <c r="U21" s="4">
        <v>9.6999999999999993</v>
      </c>
      <c r="V21" s="2">
        <v>31.8</v>
      </c>
      <c r="W21" s="3">
        <v>25</v>
      </c>
      <c r="X21" s="3">
        <v>15.7</v>
      </c>
      <c r="Y21" s="3">
        <v>93.3</v>
      </c>
      <c r="Z21" s="3">
        <v>75.5</v>
      </c>
      <c r="AA21" s="3">
        <v>88</v>
      </c>
      <c r="AB21" s="3">
        <v>52.4</v>
      </c>
      <c r="AC21" s="4">
        <v>34.799999999999997</v>
      </c>
      <c r="AD21" s="65">
        <v>21.304003170828381</v>
      </c>
      <c r="AE21" s="66">
        <v>60.308348220673302</v>
      </c>
      <c r="AF21" s="67">
        <v>7.0786504591506443</v>
      </c>
    </row>
    <row r="22" spans="1:32" x14ac:dyDescent="0.25">
      <c r="A22" s="2">
        <v>5.75</v>
      </c>
      <c r="B22" s="3">
        <v>3</v>
      </c>
      <c r="C22" s="3">
        <v>6.75</v>
      </c>
      <c r="D22" s="3">
        <v>5</v>
      </c>
      <c r="E22" s="3">
        <v>6.5</v>
      </c>
      <c r="F22" s="3">
        <v>8.75</v>
      </c>
      <c r="G22" s="4">
        <v>5.25</v>
      </c>
      <c r="H22" s="2">
        <v>30.4</v>
      </c>
      <c r="I22" s="3">
        <v>25.4</v>
      </c>
      <c r="J22" s="3">
        <v>18.399999999999999</v>
      </c>
      <c r="K22" s="3">
        <v>43</v>
      </c>
      <c r="L22" s="3">
        <v>42.4</v>
      </c>
      <c r="M22" s="3">
        <v>36.299999999999997</v>
      </c>
      <c r="N22" s="4">
        <v>26.3</v>
      </c>
      <c r="O22" s="2">
        <v>37.4</v>
      </c>
      <c r="P22" s="3">
        <v>24.1</v>
      </c>
      <c r="Q22" s="3">
        <v>24</v>
      </c>
      <c r="R22" s="3">
        <v>16</v>
      </c>
      <c r="S22" s="3">
        <v>6.5</v>
      </c>
      <c r="T22" s="3">
        <v>5.2</v>
      </c>
      <c r="U22" s="4">
        <v>9.1999999999999993</v>
      </c>
      <c r="V22" s="2">
        <v>25.3</v>
      </c>
      <c r="W22" s="3">
        <v>21.7</v>
      </c>
      <c r="X22" s="3">
        <v>15.1</v>
      </c>
      <c r="Y22" s="3">
        <v>77.3</v>
      </c>
      <c r="Z22" s="3">
        <v>66</v>
      </c>
      <c r="AA22" s="3">
        <v>82.2</v>
      </c>
      <c r="AB22" s="3">
        <v>45.3</v>
      </c>
      <c r="AC22" s="4">
        <v>31</v>
      </c>
      <c r="AD22" s="65">
        <v>18.048835942355929</v>
      </c>
      <c r="AE22" s="66">
        <v>36.884684132482498</v>
      </c>
      <c r="AF22" s="67">
        <v>5.5786504591506372</v>
      </c>
    </row>
    <row r="23" spans="1:32" x14ac:dyDescent="0.25">
      <c r="A23" s="2">
        <v>6</v>
      </c>
      <c r="B23" s="3">
        <v>3</v>
      </c>
      <c r="C23" s="3">
        <v>8</v>
      </c>
      <c r="D23" s="3">
        <v>5</v>
      </c>
      <c r="E23" s="3">
        <v>7.5</v>
      </c>
      <c r="F23" s="3">
        <v>11.5</v>
      </c>
      <c r="G23" s="4">
        <v>8</v>
      </c>
      <c r="H23" s="2">
        <v>33.299999999999997</v>
      </c>
      <c r="I23" s="3">
        <v>25.6</v>
      </c>
      <c r="J23" s="3">
        <v>18.899999999999999</v>
      </c>
      <c r="K23" s="3">
        <v>42</v>
      </c>
      <c r="L23" s="3">
        <v>45.9</v>
      </c>
      <c r="M23" s="3">
        <v>38.200000000000003</v>
      </c>
      <c r="N23" s="4">
        <v>26.8</v>
      </c>
      <c r="O23" s="2">
        <v>35.799999999999997</v>
      </c>
      <c r="P23" s="3">
        <v>22.6</v>
      </c>
      <c r="Q23" s="3">
        <v>23.6</v>
      </c>
      <c r="R23" s="3">
        <v>16.7</v>
      </c>
      <c r="S23" s="3">
        <v>6.4</v>
      </c>
      <c r="T23" s="3">
        <v>5.6</v>
      </c>
      <c r="U23" s="4">
        <v>9.1999999999999993</v>
      </c>
      <c r="V23" s="2">
        <v>24.2</v>
      </c>
      <c r="W23" s="3">
        <v>21.2</v>
      </c>
      <c r="X23" s="3">
        <v>15.6</v>
      </c>
      <c r="Y23" s="3">
        <v>78.5</v>
      </c>
      <c r="Z23" s="3">
        <v>60.5</v>
      </c>
      <c r="AA23" s="3">
        <v>77</v>
      </c>
      <c r="AB23" s="3">
        <v>42.3</v>
      </c>
      <c r="AC23" s="4">
        <v>29.1</v>
      </c>
      <c r="AD23" s="11">
        <v>16.159149669635163</v>
      </c>
      <c r="AE23" s="12">
        <v>32.335791800740267</v>
      </c>
      <c r="AF23" s="13">
        <v>6.8831692759645833</v>
      </c>
    </row>
    <row r="24" spans="1:32" x14ac:dyDescent="0.25">
      <c r="A24" s="2">
        <v>9.25</v>
      </c>
      <c r="B24" s="3">
        <v>5</v>
      </c>
      <c r="C24" s="3">
        <v>12.25</v>
      </c>
      <c r="D24" s="3">
        <v>11.25</v>
      </c>
      <c r="E24" s="3">
        <v>12</v>
      </c>
      <c r="F24" s="3">
        <v>11.25</v>
      </c>
      <c r="G24" s="4">
        <v>10.25</v>
      </c>
      <c r="H24" s="2">
        <v>29.8</v>
      </c>
      <c r="I24" s="3">
        <v>24.5</v>
      </c>
      <c r="J24" s="3">
        <v>18.399999999999999</v>
      </c>
      <c r="K24" s="3">
        <v>35.6</v>
      </c>
      <c r="L24" s="3">
        <v>44</v>
      </c>
      <c r="M24" s="3">
        <v>33.9</v>
      </c>
      <c r="N24" s="4">
        <v>23.7</v>
      </c>
      <c r="O24" s="2">
        <v>38</v>
      </c>
      <c r="P24" s="3">
        <v>19.899999999999999</v>
      </c>
      <c r="Q24" s="3">
        <v>26.5</v>
      </c>
      <c r="R24" s="3">
        <v>18.8</v>
      </c>
      <c r="S24" s="3">
        <v>6.5</v>
      </c>
      <c r="T24" s="3">
        <v>5.0999999999999996</v>
      </c>
      <c r="U24" s="4">
        <v>9.8000000000000007</v>
      </c>
      <c r="V24" s="2">
        <v>27.5</v>
      </c>
      <c r="W24" s="3">
        <v>24.2</v>
      </c>
      <c r="X24" s="3">
        <v>15.5</v>
      </c>
      <c r="Y24" s="3">
        <v>87.2</v>
      </c>
      <c r="Z24" s="3">
        <v>89.5</v>
      </c>
      <c r="AA24" s="3">
        <v>83</v>
      </c>
      <c r="AB24" s="3">
        <v>52.2</v>
      </c>
      <c r="AC24" s="4">
        <v>37</v>
      </c>
      <c r="AD24" s="11">
        <v>22.502033467151076</v>
      </c>
      <c r="AE24" s="12">
        <v>41.57976892845808</v>
      </c>
      <c r="AF24" s="13">
        <v>12.214601836602547</v>
      </c>
    </row>
    <row r="25" spans="1:32" x14ac:dyDescent="0.25">
      <c r="A25" s="2">
        <v>8</v>
      </c>
      <c r="B25" s="3">
        <v>3.75</v>
      </c>
      <c r="C25" s="3">
        <v>8.75</v>
      </c>
      <c r="D25" s="3">
        <v>5.75</v>
      </c>
      <c r="E25" s="3">
        <v>7.5</v>
      </c>
      <c r="F25" s="3">
        <v>9</v>
      </c>
      <c r="G25" s="4">
        <v>6</v>
      </c>
      <c r="H25" s="2">
        <v>32.200000000000003</v>
      </c>
      <c r="I25" s="3">
        <v>26</v>
      </c>
      <c r="J25" s="3">
        <v>19</v>
      </c>
      <c r="K25" s="3">
        <v>40.6</v>
      </c>
      <c r="L25" s="3">
        <v>46.8</v>
      </c>
      <c r="M25" s="3">
        <v>39.299999999999997</v>
      </c>
      <c r="N25" s="4">
        <v>25.8</v>
      </c>
      <c r="O25" s="2">
        <v>38.5</v>
      </c>
      <c r="P25" s="3">
        <v>26.3</v>
      </c>
      <c r="Q25" s="3">
        <v>26.2</v>
      </c>
      <c r="R25" s="3">
        <v>16.600000000000001</v>
      </c>
      <c r="S25" s="3">
        <v>6.6</v>
      </c>
      <c r="T25" s="3">
        <v>5.5</v>
      </c>
      <c r="U25" s="4">
        <v>9.8000000000000007</v>
      </c>
      <c r="V25" s="2">
        <v>29.5</v>
      </c>
      <c r="W25" s="3">
        <v>24.5</v>
      </c>
      <c r="X25" s="3">
        <v>15.5</v>
      </c>
      <c r="Y25" s="3">
        <v>86.3</v>
      </c>
      <c r="Z25" s="3">
        <v>73</v>
      </c>
      <c r="AA25" s="3">
        <v>85</v>
      </c>
      <c r="AB25" s="3">
        <v>49.3</v>
      </c>
      <c r="AC25" s="4">
        <v>33.4</v>
      </c>
      <c r="AD25" s="11">
        <v>20.74096382974794</v>
      </c>
      <c r="AE25" s="12">
        <v>50.595234216882517</v>
      </c>
      <c r="AF25" s="13">
        <v>7.847256661176921</v>
      </c>
    </row>
    <row r="26" spans="1:32" x14ac:dyDescent="0.25">
      <c r="A26" s="2">
        <v>7.75</v>
      </c>
      <c r="B26" s="3">
        <v>3.5</v>
      </c>
      <c r="C26" s="3">
        <v>8.25</v>
      </c>
      <c r="D26" s="3">
        <v>6.5</v>
      </c>
      <c r="E26" s="3">
        <v>9.25</v>
      </c>
      <c r="F26" s="3">
        <v>10.25</v>
      </c>
      <c r="G26" s="4">
        <v>7</v>
      </c>
      <c r="H26" s="2">
        <v>30</v>
      </c>
      <c r="I26" s="3">
        <v>25.3</v>
      </c>
      <c r="J26" s="3">
        <v>17.7</v>
      </c>
      <c r="K26" s="3">
        <v>43.7</v>
      </c>
      <c r="L26" s="3">
        <v>42.7</v>
      </c>
      <c r="M26" s="3">
        <v>35.4</v>
      </c>
      <c r="N26" s="4">
        <v>25.2</v>
      </c>
      <c r="O26" s="2">
        <v>35.700000000000003</v>
      </c>
      <c r="P26" s="3">
        <v>23.6</v>
      </c>
      <c r="Q26" s="3">
        <v>24.6</v>
      </c>
      <c r="R26" s="3">
        <v>15.1</v>
      </c>
      <c r="S26" s="3">
        <v>6.8</v>
      </c>
      <c r="T26" s="3">
        <v>4.8</v>
      </c>
      <c r="U26" s="4">
        <v>9.3000000000000007</v>
      </c>
      <c r="V26" s="2">
        <v>29.9</v>
      </c>
      <c r="W26" s="3">
        <v>23.7</v>
      </c>
      <c r="X26" s="3">
        <v>15</v>
      </c>
      <c r="Y26" s="3">
        <v>84.6</v>
      </c>
      <c r="Z26" s="3">
        <v>69.2</v>
      </c>
      <c r="AA26" s="3">
        <v>82.4</v>
      </c>
      <c r="AB26" s="3">
        <v>49.5</v>
      </c>
      <c r="AC26" s="4">
        <v>31.5</v>
      </c>
      <c r="AD26" s="11">
        <v>19.808450398130983</v>
      </c>
      <c r="AE26" s="12">
        <v>53.119949267147327</v>
      </c>
      <c r="AF26" s="13">
        <v>8.380703842422875</v>
      </c>
    </row>
    <row r="27" spans="1:32" x14ac:dyDescent="0.25">
      <c r="A27" s="2">
        <v>6.75</v>
      </c>
      <c r="B27" s="3">
        <v>3</v>
      </c>
      <c r="C27" s="3">
        <v>10.25</v>
      </c>
      <c r="D27" s="3">
        <v>9.25</v>
      </c>
      <c r="E27" s="3">
        <v>10.75</v>
      </c>
      <c r="F27" s="3">
        <v>12.25</v>
      </c>
      <c r="G27" s="4">
        <v>9.9</v>
      </c>
      <c r="H27" s="2">
        <v>28.5</v>
      </c>
      <c r="I27" s="3">
        <v>22.3</v>
      </c>
      <c r="J27" s="3">
        <v>19.399999999999999</v>
      </c>
      <c r="K27" s="3">
        <v>37.299999999999997</v>
      </c>
      <c r="L27" s="3">
        <v>45</v>
      </c>
      <c r="M27" s="3">
        <v>36.700000000000003</v>
      </c>
      <c r="N27" s="4">
        <v>24.2</v>
      </c>
      <c r="O27" s="2">
        <v>36.700000000000003</v>
      </c>
      <c r="P27" s="3">
        <v>19.399999999999999</v>
      </c>
      <c r="Q27" s="3">
        <v>25</v>
      </c>
      <c r="R27" s="3">
        <v>16.5</v>
      </c>
      <c r="S27" s="3">
        <v>6.5</v>
      </c>
      <c r="T27" s="3">
        <v>5.4</v>
      </c>
      <c r="U27" s="4">
        <v>9.4</v>
      </c>
      <c r="V27" s="2">
        <v>26.5</v>
      </c>
      <c r="W27" s="3">
        <v>22.5</v>
      </c>
      <c r="X27" s="3">
        <v>15.5</v>
      </c>
      <c r="Y27" s="3">
        <v>80.2</v>
      </c>
      <c r="Z27" s="3">
        <v>65</v>
      </c>
      <c r="AA27" s="3">
        <v>78</v>
      </c>
      <c r="AB27" s="3">
        <v>47.5</v>
      </c>
      <c r="AC27" s="4">
        <v>32</v>
      </c>
      <c r="AD27" s="11">
        <v>19.149406094288697</v>
      </c>
      <c r="AE27" s="12">
        <v>39.576222395519842</v>
      </c>
      <c r="AF27" s="13">
        <v>8.1901548999352443</v>
      </c>
    </row>
    <row r="28" spans="1:32" ht="15.75" thickBot="1" x14ac:dyDescent="0.3">
      <c r="A28" s="5">
        <v>5</v>
      </c>
      <c r="B28" s="6">
        <v>3.5</v>
      </c>
      <c r="C28" s="6">
        <v>6</v>
      </c>
      <c r="D28" s="6">
        <v>4</v>
      </c>
      <c r="E28" s="6">
        <v>6.5</v>
      </c>
      <c r="F28" s="6">
        <v>10</v>
      </c>
      <c r="G28" s="7">
        <v>8.75</v>
      </c>
      <c r="H28" s="5">
        <v>32.799999999999997</v>
      </c>
      <c r="I28" s="6">
        <v>24.5</v>
      </c>
      <c r="J28" s="6">
        <v>19</v>
      </c>
      <c r="K28" s="6">
        <v>42.3</v>
      </c>
      <c r="L28" s="6">
        <v>46.9</v>
      </c>
      <c r="M28" s="6">
        <v>38.5</v>
      </c>
      <c r="N28" s="7">
        <v>24.6</v>
      </c>
      <c r="O28" s="5">
        <v>37.6</v>
      </c>
      <c r="P28" s="6">
        <v>23.6</v>
      </c>
      <c r="Q28" s="6">
        <v>23.4</v>
      </c>
      <c r="R28" s="6">
        <v>17.399999999999999</v>
      </c>
      <c r="S28" s="6">
        <v>7</v>
      </c>
      <c r="T28" s="6">
        <v>5.6</v>
      </c>
      <c r="U28" s="7">
        <v>9.6</v>
      </c>
      <c r="V28" s="5">
        <v>26.5</v>
      </c>
      <c r="W28" s="6">
        <v>23.4</v>
      </c>
      <c r="X28" s="6">
        <v>15.7</v>
      </c>
      <c r="Y28" s="6">
        <v>80</v>
      </c>
      <c r="Z28" s="6">
        <v>63.2</v>
      </c>
      <c r="AA28" s="6">
        <v>81.8</v>
      </c>
      <c r="AB28" s="6">
        <v>47.4</v>
      </c>
      <c r="AC28" s="7">
        <v>31.1</v>
      </c>
      <c r="AD28" s="14">
        <v>17.811384162990969</v>
      </c>
      <c r="AE28" s="15">
        <v>37.130708082551344</v>
      </c>
      <c r="AF28" s="16">
        <v>7.945154899935261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D5E5-5DD1-4321-893F-F14218F94E42}">
  <dimension ref="A1:K28"/>
  <sheetViews>
    <sheetView workbookViewId="0">
      <selection activeCell="E1" sqref="E1"/>
    </sheetView>
  </sheetViews>
  <sheetFormatPr baseColWidth="10" defaultRowHeight="15" x14ac:dyDescent="0.25"/>
  <cols>
    <col min="1" max="1" width="5" bestFit="1" customWidth="1"/>
    <col min="2" max="11" width="6.5703125" style="1" customWidth="1"/>
  </cols>
  <sheetData>
    <row r="1" spans="1:11" ht="15.75" thickBot="1" x14ac:dyDescent="0.3">
      <c r="A1" s="53" t="s">
        <v>75</v>
      </c>
      <c r="B1" s="54" t="s">
        <v>53</v>
      </c>
      <c r="C1" s="55" t="s">
        <v>54</v>
      </c>
      <c r="D1" s="55" t="s">
        <v>55</v>
      </c>
      <c r="E1" s="55" t="s">
        <v>56</v>
      </c>
      <c r="F1" s="55" t="s">
        <v>57</v>
      </c>
      <c r="G1" s="55" t="s">
        <v>58</v>
      </c>
      <c r="H1" s="56" t="s">
        <v>59</v>
      </c>
      <c r="I1" s="57" t="s">
        <v>0</v>
      </c>
      <c r="J1" s="58" t="s">
        <v>1</v>
      </c>
      <c r="K1" s="59" t="s">
        <v>2</v>
      </c>
    </row>
    <row r="2" spans="1:11" x14ac:dyDescent="0.25">
      <c r="A2" s="69" t="s">
        <v>126</v>
      </c>
      <c r="B2" s="45">
        <v>6.25</v>
      </c>
      <c r="C2" s="46">
        <v>3</v>
      </c>
      <c r="D2" s="46">
        <v>7.25</v>
      </c>
      <c r="E2" s="46">
        <v>4.25</v>
      </c>
      <c r="F2" s="46">
        <v>5.25</v>
      </c>
      <c r="G2" s="46">
        <v>6.25</v>
      </c>
      <c r="H2" s="47">
        <v>6</v>
      </c>
      <c r="I2" s="11">
        <v>20.44523142359051</v>
      </c>
      <c r="J2" s="12">
        <v>46.468363416016139</v>
      </c>
      <c r="K2" s="13">
        <v>5.2768874567363326</v>
      </c>
    </row>
    <row r="3" spans="1:11" x14ac:dyDescent="0.25">
      <c r="A3" s="51" t="s">
        <v>127</v>
      </c>
      <c r="B3" s="45">
        <v>6.25</v>
      </c>
      <c r="C3" s="46">
        <v>3.5</v>
      </c>
      <c r="D3" s="46">
        <v>12</v>
      </c>
      <c r="E3" s="46">
        <v>5.5</v>
      </c>
      <c r="F3" s="46">
        <v>7.5</v>
      </c>
      <c r="G3" s="46">
        <v>7.75</v>
      </c>
      <c r="H3" s="47">
        <v>8</v>
      </c>
      <c r="I3" s="11">
        <v>17.534158988336117</v>
      </c>
      <c r="J3" s="12">
        <v>33.702072351109329</v>
      </c>
      <c r="K3" s="13">
        <v>7.3034029618020426</v>
      </c>
    </row>
    <row r="4" spans="1:11" x14ac:dyDescent="0.25">
      <c r="A4" s="51" t="s">
        <v>128</v>
      </c>
      <c r="B4" s="45">
        <v>7.5</v>
      </c>
      <c r="C4" s="46">
        <v>3.5</v>
      </c>
      <c r="D4" s="46">
        <v>11.5</v>
      </c>
      <c r="E4" s="46">
        <v>6.75</v>
      </c>
      <c r="F4" s="46">
        <v>9.5</v>
      </c>
      <c r="G4" s="46">
        <v>10.75</v>
      </c>
      <c r="H4" s="47">
        <v>8.75</v>
      </c>
      <c r="I4" s="11">
        <v>23.815995825575229</v>
      </c>
      <c r="J4" s="12">
        <v>53.592238006532796</v>
      </c>
      <c r="K4" s="13">
        <v>11.954929531148835</v>
      </c>
    </row>
    <row r="5" spans="1:11" x14ac:dyDescent="0.25">
      <c r="A5" s="51" t="s">
        <v>129</v>
      </c>
      <c r="B5" s="45">
        <v>6.8</v>
      </c>
      <c r="C5" s="46">
        <v>2.8</v>
      </c>
      <c r="D5" s="46">
        <v>5.3</v>
      </c>
      <c r="E5" s="46">
        <v>3.6</v>
      </c>
      <c r="F5" s="46">
        <v>5</v>
      </c>
      <c r="G5" s="46">
        <v>10.4</v>
      </c>
      <c r="H5" s="47">
        <v>8.3000000000000007</v>
      </c>
      <c r="I5" s="11">
        <v>19.921625143615429</v>
      </c>
      <c r="J5" s="12">
        <v>63.043121492031545</v>
      </c>
      <c r="K5" s="13">
        <v>8.5766028993213581</v>
      </c>
    </row>
    <row r="6" spans="1:11" x14ac:dyDescent="0.25">
      <c r="A6" s="51" t="s">
        <v>130</v>
      </c>
      <c r="B6" s="45">
        <v>6.7</v>
      </c>
      <c r="C6" s="46">
        <v>3.8</v>
      </c>
      <c r="D6" s="46">
        <v>12.1</v>
      </c>
      <c r="E6" s="46">
        <v>6.5</v>
      </c>
      <c r="F6" s="46">
        <v>7.6</v>
      </c>
      <c r="G6" s="46">
        <v>9</v>
      </c>
      <c r="H6" s="47">
        <v>9.1</v>
      </c>
      <c r="I6" s="11">
        <v>19.41451373576847</v>
      </c>
      <c r="J6" s="12">
        <v>46.255039551024986</v>
      </c>
      <c r="K6" s="13">
        <v>7.1263241367121637</v>
      </c>
    </row>
    <row r="7" spans="1:11" x14ac:dyDescent="0.25">
      <c r="A7" s="51" t="s">
        <v>131</v>
      </c>
      <c r="B7" s="45">
        <v>8.4</v>
      </c>
      <c r="C7" s="46">
        <v>4.0999999999999996</v>
      </c>
      <c r="D7" s="46">
        <v>13.5</v>
      </c>
      <c r="E7" s="46">
        <v>5.75</v>
      </c>
      <c r="F7" s="46">
        <v>11.3</v>
      </c>
      <c r="G7" s="46">
        <v>15.9</v>
      </c>
      <c r="H7" s="47">
        <v>8.6999999999999993</v>
      </c>
      <c r="I7" s="11">
        <v>20.513038157787705</v>
      </c>
      <c r="J7" s="12">
        <v>57.72332380229679</v>
      </c>
      <c r="K7" s="13">
        <v>14.854513346469318</v>
      </c>
    </row>
    <row r="8" spans="1:11" x14ac:dyDescent="0.25">
      <c r="A8" s="51" t="s">
        <v>132</v>
      </c>
      <c r="B8" s="45">
        <v>10.4</v>
      </c>
      <c r="C8" s="46">
        <v>5.9</v>
      </c>
      <c r="D8" s="46">
        <v>21.3</v>
      </c>
      <c r="E8" s="46">
        <v>8.9</v>
      </c>
      <c r="F8" s="46">
        <v>17.899999999999999</v>
      </c>
      <c r="G8" s="46">
        <v>13.4</v>
      </c>
      <c r="H8" s="47">
        <v>10.4</v>
      </c>
      <c r="I8" s="11">
        <v>20.354162426216163</v>
      </c>
      <c r="J8" s="12">
        <v>51.070459667465194</v>
      </c>
      <c r="K8" s="13">
        <v>19.124032208499777</v>
      </c>
    </row>
    <row r="9" spans="1:11" x14ac:dyDescent="0.25">
      <c r="A9" s="51" t="s">
        <v>133</v>
      </c>
      <c r="B9" s="45">
        <v>8</v>
      </c>
      <c r="C9" s="46">
        <v>3.5</v>
      </c>
      <c r="D9" s="46">
        <v>5.8</v>
      </c>
      <c r="E9" s="46">
        <v>6.3</v>
      </c>
      <c r="F9" s="46">
        <v>11.6</v>
      </c>
      <c r="G9" s="46">
        <v>10.6</v>
      </c>
      <c r="H9" s="47">
        <v>9.3000000000000007</v>
      </c>
      <c r="I9" s="11">
        <v>20.164751570260655</v>
      </c>
      <c r="J9" s="12">
        <v>49.205651056524417</v>
      </c>
      <c r="K9" s="13">
        <v>6.6776283366173317</v>
      </c>
    </row>
    <row r="10" spans="1:11" x14ac:dyDescent="0.25">
      <c r="A10" s="51" t="s">
        <v>134</v>
      </c>
      <c r="B10" s="45">
        <v>5.5</v>
      </c>
      <c r="C10" s="46">
        <v>3.75</v>
      </c>
      <c r="D10" s="46">
        <v>6.5</v>
      </c>
      <c r="E10" s="46">
        <v>4</v>
      </c>
      <c r="F10" s="46">
        <v>5.5</v>
      </c>
      <c r="G10" s="46">
        <v>8.5</v>
      </c>
      <c r="H10" s="47">
        <v>8.75</v>
      </c>
      <c r="I10" s="11">
        <v>19.102071609321946</v>
      </c>
      <c r="J10" s="12">
        <v>45.976166922637745</v>
      </c>
      <c r="K10" s="13">
        <v>7.8182038424228821</v>
      </c>
    </row>
    <row r="11" spans="1:11" x14ac:dyDescent="0.25">
      <c r="A11" s="51" t="s">
        <v>135</v>
      </c>
      <c r="B11" s="45">
        <v>5.5</v>
      </c>
      <c r="C11" s="46">
        <v>2.8</v>
      </c>
      <c r="D11" s="46">
        <v>6</v>
      </c>
      <c r="E11" s="46">
        <v>3.7</v>
      </c>
      <c r="F11" s="46">
        <v>5.3</v>
      </c>
      <c r="G11" s="46">
        <v>7.6</v>
      </c>
      <c r="H11" s="47">
        <v>5.0999999999999996</v>
      </c>
      <c r="I11" s="11">
        <v>18.52969426004471</v>
      </c>
      <c r="J11" s="12">
        <v>41.2039406875437</v>
      </c>
      <c r="K11" s="13">
        <v>5.3998097486250956</v>
      </c>
    </row>
    <row r="12" spans="1:11" x14ac:dyDescent="0.25">
      <c r="A12" s="51" t="s">
        <v>136</v>
      </c>
      <c r="B12" s="45">
        <v>5.5</v>
      </c>
      <c r="C12" s="46">
        <v>3.5</v>
      </c>
      <c r="D12" s="46">
        <v>8</v>
      </c>
      <c r="E12" s="46">
        <v>5.25</v>
      </c>
      <c r="F12" s="46">
        <v>7.75</v>
      </c>
      <c r="G12" s="46">
        <v>10.25</v>
      </c>
      <c r="H12" s="47">
        <v>9.5</v>
      </c>
      <c r="I12" s="11">
        <v>20.114091398431313</v>
      </c>
      <c r="J12" s="12">
        <v>44.002944881406677</v>
      </c>
      <c r="K12" s="13">
        <v>7.337256661176923</v>
      </c>
    </row>
    <row r="13" spans="1:11" x14ac:dyDescent="0.25">
      <c r="A13" s="51" t="s">
        <v>137</v>
      </c>
      <c r="B13" s="45">
        <v>8</v>
      </c>
      <c r="C13" s="46">
        <v>4</v>
      </c>
      <c r="D13" s="46">
        <v>11.5</v>
      </c>
      <c r="E13" s="46">
        <v>6</v>
      </c>
      <c r="F13" s="46">
        <v>11.5</v>
      </c>
      <c r="G13" s="46">
        <v>14</v>
      </c>
      <c r="H13" s="47">
        <v>12.5</v>
      </c>
      <c r="I13" s="11">
        <v>20.103670319910425</v>
      </c>
      <c r="J13" s="12">
        <v>46.498149269347778</v>
      </c>
      <c r="K13" s="13">
        <v>11.513827487648072</v>
      </c>
    </row>
    <row r="14" spans="1:11" x14ac:dyDescent="0.25">
      <c r="A14" s="51" t="s">
        <v>138</v>
      </c>
      <c r="B14" s="45">
        <v>5.5</v>
      </c>
      <c r="C14" s="46">
        <v>4</v>
      </c>
      <c r="D14" s="46">
        <v>7</v>
      </c>
      <c r="E14" s="46">
        <v>5</v>
      </c>
      <c r="F14" s="46">
        <v>5</v>
      </c>
      <c r="G14" s="46">
        <v>13.5</v>
      </c>
      <c r="H14" s="47">
        <v>10.5</v>
      </c>
      <c r="I14" s="11">
        <v>17.792934994154013</v>
      </c>
      <c r="J14" s="12">
        <v>36.983299276266436</v>
      </c>
      <c r="K14" s="13">
        <v>7.3381692759645816</v>
      </c>
    </row>
    <row r="15" spans="1:11" x14ac:dyDescent="0.25">
      <c r="A15" s="51" t="s">
        <v>139</v>
      </c>
      <c r="B15" s="45">
        <v>7</v>
      </c>
      <c r="C15" s="46">
        <v>4.25</v>
      </c>
      <c r="D15" s="46">
        <v>9</v>
      </c>
      <c r="E15" s="46">
        <v>6.5</v>
      </c>
      <c r="F15" s="46">
        <v>10.75</v>
      </c>
      <c r="G15" s="46">
        <v>8.75</v>
      </c>
      <c r="H15" s="47">
        <v>7.75</v>
      </c>
      <c r="I15" s="11">
        <v>19.687189391789104</v>
      </c>
      <c r="J15" s="12">
        <v>51.487878695412796</v>
      </c>
      <c r="K15" s="13">
        <v>8.2557038424228679</v>
      </c>
    </row>
    <row r="16" spans="1:11" x14ac:dyDescent="0.25">
      <c r="A16" s="51" t="s">
        <v>140</v>
      </c>
      <c r="B16" s="45">
        <v>7.35</v>
      </c>
      <c r="C16" s="46">
        <v>3.35</v>
      </c>
      <c r="D16" s="46">
        <v>8.3000000000000007</v>
      </c>
      <c r="E16" s="46">
        <v>4.9000000000000004</v>
      </c>
      <c r="F16" s="46">
        <v>8.3000000000000007</v>
      </c>
      <c r="G16" s="46">
        <v>8.9</v>
      </c>
      <c r="H16" s="47">
        <v>6.2</v>
      </c>
      <c r="I16" s="11">
        <v>20.501825158450998</v>
      </c>
      <c r="J16" s="12">
        <v>60.120443137978931</v>
      </c>
      <c r="K16" s="13">
        <v>6.3434568719120179</v>
      </c>
    </row>
    <row r="17" spans="1:11" x14ac:dyDescent="0.25">
      <c r="A17" s="51" t="s">
        <v>141</v>
      </c>
      <c r="B17" s="45">
        <v>8.4</v>
      </c>
      <c r="C17" s="46">
        <v>4.3</v>
      </c>
      <c r="D17" s="46">
        <v>9.1</v>
      </c>
      <c r="E17" s="46">
        <v>6.3</v>
      </c>
      <c r="F17" s="46">
        <v>12.1</v>
      </c>
      <c r="G17" s="46">
        <v>13</v>
      </c>
      <c r="H17" s="47">
        <v>11.1</v>
      </c>
      <c r="I17" s="11">
        <v>24.743647563361058</v>
      </c>
      <c r="J17" s="12">
        <v>72.912123534575883</v>
      </c>
      <c r="K17" s="13">
        <v>11.141580785831337</v>
      </c>
    </row>
    <row r="18" spans="1:11" x14ac:dyDescent="0.25">
      <c r="A18" s="51" t="s">
        <v>142</v>
      </c>
      <c r="B18" s="45">
        <v>6.2</v>
      </c>
      <c r="C18" s="46">
        <v>3.25</v>
      </c>
      <c r="D18" s="46">
        <v>7</v>
      </c>
      <c r="E18" s="46">
        <v>5.5</v>
      </c>
      <c r="F18" s="46">
        <v>7.55</v>
      </c>
      <c r="G18" s="46">
        <v>7.5</v>
      </c>
      <c r="H18" s="47">
        <v>6.4</v>
      </c>
      <c r="I18" s="11">
        <v>18.721517763656834</v>
      </c>
      <c r="J18" s="12">
        <v>41.35952552189508</v>
      </c>
      <c r="K18" s="13">
        <v>6.0177179377003185</v>
      </c>
    </row>
    <row r="19" spans="1:11" x14ac:dyDescent="0.25">
      <c r="A19" s="51" t="s">
        <v>143</v>
      </c>
      <c r="B19" s="45">
        <v>7</v>
      </c>
      <c r="C19" s="46">
        <v>4.0999999999999996</v>
      </c>
      <c r="D19" s="46">
        <v>8.1</v>
      </c>
      <c r="E19" s="46">
        <v>5.0999999999999996</v>
      </c>
      <c r="F19" s="46">
        <v>6</v>
      </c>
      <c r="G19" s="46">
        <v>10.9</v>
      </c>
      <c r="H19" s="47">
        <v>7</v>
      </c>
      <c r="I19" s="11">
        <v>20.714347099186799</v>
      </c>
      <c r="J19" s="12">
        <v>57.233130541256962</v>
      </c>
      <c r="K19" s="13">
        <v>11.083333006223661</v>
      </c>
    </row>
    <row r="20" spans="1:11" x14ac:dyDescent="0.25">
      <c r="A20" s="51" t="s">
        <v>144</v>
      </c>
      <c r="B20" s="45">
        <v>12</v>
      </c>
      <c r="C20" s="46">
        <v>5</v>
      </c>
      <c r="D20" s="46">
        <v>17.5</v>
      </c>
      <c r="E20" s="46">
        <v>10.5</v>
      </c>
      <c r="F20" s="46">
        <v>16.5</v>
      </c>
      <c r="G20" s="46">
        <v>14</v>
      </c>
      <c r="H20" s="47">
        <v>9</v>
      </c>
      <c r="I20" s="11">
        <v>26.005089688040133</v>
      </c>
      <c r="J20" s="12">
        <v>64.904015140784182</v>
      </c>
      <c r="K20" s="13">
        <v>20.708611847208161</v>
      </c>
    </row>
    <row r="21" spans="1:11" x14ac:dyDescent="0.25">
      <c r="A21" s="51" t="s">
        <v>145</v>
      </c>
      <c r="B21" s="45">
        <v>6</v>
      </c>
      <c r="C21" s="46">
        <v>4</v>
      </c>
      <c r="D21" s="46">
        <v>7</v>
      </c>
      <c r="E21" s="46">
        <v>5</v>
      </c>
      <c r="F21" s="46">
        <v>7.5</v>
      </c>
      <c r="G21" s="46">
        <v>7.5</v>
      </c>
      <c r="H21" s="47">
        <v>5</v>
      </c>
      <c r="I21" s="11">
        <v>21.304003170828381</v>
      </c>
      <c r="J21" s="12">
        <v>60.308348220673302</v>
      </c>
      <c r="K21" s="13">
        <v>7.0786504591506443</v>
      </c>
    </row>
    <row r="22" spans="1:11" x14ac:dyDescent="0.25">
      <c r="A22" s="51" t="s">
        <v>146</v>
      </c>
      <c r="B22" s="45">
        <v>5.75</v>
      </c>
      <c r="C22" s="46">
        <v>3</v>
      </c>
      <c r="D22" s="46">
        <v>6.75</v>
      </c>
      <c r="E22" s="46">
        <v>5</v>
      </c>
      <c r="F22" s="46">
        <v>6.5</v>
      </c>
      <c r="G22" s="46">
        <v>8.75</v>
      </c>
      <c r="H22" s="47">
        <v>5.25</v>
      </c>
      <c r="I22" s="11">
        <v>18.048835942355929</v>
      </c>
      <c r="J22" s="12">
        <v>36.884684132482498</v>
      </c>
      <c r="K22" s="13">
        <v>5.5786504591506372</v>
      </c>
    </row>
    <row r="23" spans="1:11" x14ac:dyDescent="0.25">
      <c r="A23" s="51" t="s">
        <v>147</v>
      </c>
      <c r="B23" s="45">
        <v>6</v>
      </c>
      <c r="C23" s="46">
        <v>3</v>
      </c>
      <c r="D23" s="46">
        <v>8</v>
      </c>
      <c r="E23" s="46">
        <v>5</v>
      </c>
      <c r="F23" s="46">
        <v>7.5</v>
      </c>
      <c r="G23" s="46">
        <v>11.5</v>
      </c>
      <c r="H23" s="47">
        <v>8</v>
      </c>
      <c r="I23" s="11">
        <v>16.159149669635163</v>
      </c>
      <c r="J23" s="12">
        <v>32.335791800740267</v>
      </c>
      <c r="K23" s="13">
        <v>6.8831692759645833</v>
      </c>
    </row>
    <row r="24" spans="1:11" x14ac:dyDescent="0.25">
      <c r="A24" s="51" t="s">
        <v>148</v>
      </c>
      <c r="B24" s="45">
        <v>9.25</v>
      </c>
      <c r="C24" s="46">
        <v>5</v>
      </c>
      <c r="D24" s="46">
        <v>12.25</v>
      </c>
      <c r="E24" s="46">
        <v>11.25</v>
      </c>
      <c r="F24" s="46">
        <v>12</v>
      </c>
      <c r="G24" s="46">
        <v>11.25</v>
      </c>
      <c r="H24" s="47">
        <v>10.25</v>
      </c>
      <c r="I24" s="11">
        <v>22.502033467151076</v>
      </c>
      <c r="J24" s="12">
        <v>41.57976892845808</v>
      </c>
      <c r="K24" s="13">
        <v>12.214601836602547</v>
      </c>
    </row>
    <row r="25" spans="1:11" x14ac:dyDescent="0.25">
      <c r="A25" s="51" t="s">
        <v>149</v>
      </c>
      <c r="B25" s="45">
        <v>8</v>
      </c>
      <c r="C25" s="46">
        <v>3.75</v>
      </c>
      <c r="D25" s="46">
        <v>8.75</v>
      </c>
      <c r="E25" s="46">
        <v>5.75</v>
      </c>
      <c r="F25" s="46">
        <v>7.5</v>
      </c>
      <c r="G25" s="46">
        <v>9</v>
      </c>
      <c r="H25" s="47">
        <v>6</v>
      </c>
      <c r="I25" s="11">
        <v>20.74096382974794</v>
      </c>
      <c r="J25" s="12">
        <v>50.595234216882517</v>
      </c>
      <c r="K25" s="13">
        <v>7.847256661176921</v>
      </c>
    </row>
    <row r="26" spans="1:11" x14ac:dyDescent="0.25">
      <c r="A26" s="51" t="s">
        <v>150</v>
      </c>
      <c r="B26" s="45">
        <v>7.75</v>
      </c>
      <c r="C26" s="46">
        <v>3.5</v>
      </c>
      <c r="D26" s="46">
        <v>8.25</v>
      </c>
      <c r="E26" s="46">
        <v>6.5</v>
      </c>
      <c r="F26" s="46">
        <v>9.25</v>
      </c>
      <c r="G26" s="46">
        <v>10.25</v>
      </c>
      <c r="H26" s="47">
        <v>7</v>
      </c>
      <c r="I26" s="11">
        <v>19.808450398130983</v>
      </c>
      <c r="J26" s="12">
        <v>53.119949267147327</v>
      </c>
      <c r="K26" s="13">
        <v>8.380703842422875</v>
      </c>
    </row>
    <row r="27" spans="1:11" x14ac:dyDescent="0.25">
      <c r="A27" s="51" t="s">
        <v>151</v>
      </c>
      <c r="B27" s="45">
        <v>6.75</v>
      </c>
      <c r="C27" s="46">
        <v>3</v>
      </c>
      <c r="D27" s="46">
        <v>10.25</v>
      </c>
      <c r="E27" s="46">
        <v>9.25</v>
      </c>
      <c r="F27" s="46">
        <v>10.75</v>
      </c>
      <c r="G27" s="46">
        <v>12.25</v>
      </c>
      <c r="H27" s="47">
        <v>9.9</v>
      </c>
      <c r="I27" s="11">
        <v>19.149406094288697</v>
      </c>
      <c r="J27" s="12">
        <v>39.576222395519842</v>
      </c>
      <c r="K27" s="13">
        <v>8.1901548999352443</v>
      </c>
    </row>
    <row r="28" spans="1:11" ht="15.75" thickBot="1" x14ac:dyDescent="0.3">
      <c r="A28" s="52" t="s">
        <v>152</v>
      </c>
      <c r="B28" s="48">
        <v>5</v>
      </c>
      <c r="C28" s="49">
        <v>3.5</v>
      </c>
      <c r="D28" s="49">
        <v>6</v>
      </c>
      <c r="E28" s="49">
        <v>4</v>
      </c>
      <c r="F28" s="49">
        <v>6.5</v>
      </c>
      <c r="G28" s="49">
        <v>10</v>
      </c>
      <c r="H28" s="50">
        <v>8.75</v>
      </c>
      <c r="I28" s="14">
        <v>17.811384162990969</v>
      </c>
      <c r="J28" s="15">
        <v>37.130708082551344</v>
      </c>
      <c r="K28" s="16">
        <v>7.945154899935261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149A-B3DF-4E8C-944D-6EF4ECD1D542}">
  <dimension ref="A1:K28"/>
  <sheetViews>
    <sheetView workbookViewId="0"/>
  </sheetViews>
  <sheetFormatPr baseColWidth="10" defaultRowHeight="15" x14ac:dyDescent="0.25"/>
  <cols>
    <col min="1" max="1" width="5" bestFit="1" customWidth="1"/>
    <col min="2" max="8" width="6.28515625" customWidth="1"/>
    <col min="9" max="11" width="6.28515625" style="1" customWidth="1"/>
  </cols>
  <sheetData>
    <row r="1" spans="1:11" ht="15.75" thickBot="1" x14ac:dyDescent="0.3">
      <c r="A1" s="53" t="s">
        <v>75</v>
      </c>
      <c r="B1" s="70" t="s">
        <v>60</v>
      </c>
      <c r="C1" s="71" t="s">
        <v>61</v>
      </c>
      <c r="D1" s="71" t="s">
        <v>62</v>
      </c>
      <c r="E1" s="71" t="s">
        <v>63</v>
      </c>
      <c r="F1" s="71" t="s">
        <v>64</v>
      </c>
      <c r="G1" s="71" t="s">
        <v>65</v>
      </c>
      <c r="H1" s="72" t="s">
        <v>66</v>
      </c>
      <c r="I1" s="57" t="s">
        <v>0</v>
      </c>
      <c r="J1" s="58" t="s">
        <v>1</v>
      </c>
      <c r="K1" s="59" t="s">
        <v>2</v>
      </c>
    </row>
    <row r="2" spans="1:11" x14ac:dyDescent="0.25">
      <c r="A2" s="69" t="s">
        <v>126</v>
      </c>
      <c r="B2" s="2">
        <v>28.5</v>
      </c>
      <c r="C2" s="3">
        <v>25.4</v>
      </c>
      <c r="D2" s="3">
        <v>19.5</v>
      </c>
      <c r="E2" s="3">
        <v>38.6</v>
      </c>
      <c r="F2" s="3">
        <v>49</v>
      </c>
      <c r="G2" s="3">
        <v>38</v>
      </c>
      <c r="H2" s="4">
        <v>26.9</v>
      </c>
      <c r="I2" s="65">
        <v>20.44523142359051</v>
      </c>
      <c r="J2" s="66">
        <v>46.468363416016139</v>
      </c>
      <c r="K2" s="67">
        <v>5.2768874567363326</v>
      </c>
    </row>
    <row r="3" spans="1:11" x14ac:dyDescent="0.25">
      <c r="A3" s="51" t="s">
        <v>127</v>
      </c>
      <c r="B3" s="2">
        <v>27.6</v>
      </c>
      <c r="C3" s="3">
        <v>23.5</v>
      </c>
      <c r="D3" s="3">
        <v>17.600000000000001</v>
      </c>
      <c r="E3" s="3">
        <v>38.5</v>
      </c>
      <c r="F3" s="3">
        <v>43.4</v>
      </c>
      <c r="G3" s="3">
        <v>35.5</v>
      </c>
      <c r="H3" s="4">
        <v>24.5</v>
      </c>
      <c r="I3" s="65">
        <v>17.534158988336117</v>
      </c>
      <c r="J3" s="66">
        <v>33.702072351109329</v>
      </c>
      <c r="K3" s="67">
        <v>7.3034029618020426</v>
      </c>
    </row>
    <row r="4" spans="1:11" x14ac:dyDescent="0.25">
      <c r="A4" s="51" t="s">
        <v>128</v>
      </c>
      <c r="B4" s="2">
        <v>30.1</v>
      </c>
      <c r="C4" s="3">
        <v>25.5</v>
      </c>
      <c r="D4" s="3">
        <v>18.899999999999999</v>
      </c>
      <c r="E4" s="3">
        <v>35.299999999999997</v>
      </c>
      <c r="F4" s="3">
        <v>49</v>
      </c>
      <c r="G4" s="3">
        <v>37.1</v>
      </c>
      <c r="H4" s="4">
        <v>25</v>
      </c>
      <c r="I4" s="65">
        <v>23.815995825575229</v>
      </c>
      <c r="J4" s="66">
        <v>53.592238006532796</v>
      </c>
      <c r="K4" s="67">
        <v>11.954929531148835</v>
      </c>
    </row>
    <row r="5" spans="1:11" x14ac:dyDescent="0.25">
      <c r="A5" s="51" t="s">
        <v>129</v>
      </c>
      <c r="B5" s="2">
        <v>35.200000000000003</v>
      </c>
      <c r="C5" s="3">
        <v>29.5</v>
      </c>
      <c r="D5" s="3">
        <v>20.8</v>
      </c>
      <c r="E5" s="3">
        <v>47.5</v>
      </c>
      <c r="F5" s="3">
        <v>50.3</v>
      </c>
      <c r="G5" s="3">
        <v>43.6</v>
      </c>
      <c r="H5" s="4">
        <v>28.7</v>
      </c>
      <c r="I5" s="65">
        <v>19.921625143615429</v>
      </c>
      <c r="J5" s="66">
        <v>63.043121492031545</v>
      </c>
      <c r="K5" s="67">
        <v>8.5766028993213581</v>
      </c>
    </row>
    <row r="6" spans="1:11" x14ac:dyDescent="0.25">
      <c r="A6" s="51" t="s">
        <v>130</v>
      </c>
      <c r="B6" s="2">
        <v>30.9</v>
      </c>
      <c r="C6" s="3">
        <v>25.5</v>
      </c>
      <c r="D6" s="3">
        <v>18.5</v>
      </c>
      <c r="E6" s="3">
        <v>41.9</v>
      </c>
      <c r="F6" s="3">
        <v>45.3</v>
      </c>
      <c r="G6" s="3">
        <v>37.1</v>
      </c>
      <c r="H6" s="4">
        <v>24.5</v>
      </c>
      <c r="I6" s="65">
        <v>19.41451373576847</v>
      </c>
      <c r="J6" s="66">
        <v>46.255039551024986</v>
      </c>
      <c r="K6" s="67">
        <v>7.1263241367121637</v>
      </c>
    </row>
    <row r="7" spans="1:11" x14ac:dyDescent="0.25">
      <c r="A7" s="51" t="s">
        <v>131</v>
      </c>
      <c r="B7" s="2">
        <v>34.5</v>
      </c>
      <c r="C7" s="3">
        <v>30.3</v>
      </c>
      <c r="D7" s="3">
        <v>20.6</v>
      </c>
      <c r="E7" s="3">
        <v>43.4</v>
      </c>
      <c r="F7" s="3">
        <v>50.5</v>
      </c>
      <c r="G7" s="3">
        <v>43</v>
      </c>
      <c r="H7" s="4">
        <v>26</v>
      </c>
      <c r="I7" s="65">
        <v>20.513038157787705</v>
      </c>
      <c r="J7" s="66">
        <v>57.72332380229679</v>
      </c>
      <c r="K7" s="67">
        <v>14.854513346469318</v>
      </c>
    </row>
    <row r="8" spans="1:11" x14ac:dyDescent="0.25">
      <c r="A8" s="51" t="s">
        <v>132</v>
      </c>
      <c r="B8" s="2">
        <v>34.200000000000003</v>
      </c>
      <c r="C8" s="3">
        <v>26.2</v>
      </c>
      <c r="D8" s="3">
        <v>19.2</v>
      </c>
      <c r="E8" s="3">
        <v>42.8</v>
      </c>
      <c r="F8" s="3">
        <v>46.8</v>
      </c>
      <c r="G8" s="3">
        <v>40.200000000000003</v>
      </c>
      <c r="H8" s="4">
        <v>26.1</v>
      </c>
      <c r="I8" s="65">
        <v>20.354162426216163</v>
      </c>
      <c r="J8" s="66">
        <v>51.070459667465194</v>
      </c>
      <c r="K8" s="67">
        <v>19.124032208499777</v>
      </c>
    </row>
    <row r="9" spans="1:11" x14ac:dyDescent="0.25">
      <c r="A9" s="51" t="s">
        <v>133</v>
      </c>
      <c r="B9" s="2">
        <v>31.2</v>
      </c>
      <c r="C9" s="3">
        <v>26.2</v>
      </c>
      <c r="D9" s="3">
        <v>18</v>
      </c>
      <c r="E9" s="3">
        <v>36.700000000000003</v>
      </c>
      <c r="F9" s="3">
        <v>47.2</v>
      </c>
      <c r="G9" s="3">
        <v>37.1</v>
      </c>
      <c r="H9" s="4">
        <v>24</v>
      </c>
      <c r="I9" s="65">
        <v>20.164751570260655</v>
      </c>
      <c r="J9" s="66">
        <v>49.205651056524417</v>
      </c>
      <c r="K9" s="67">
        <v>6.6776283366173317</v>
      </c>
    </row>
    <row r="10" spans="1:11" x14ac:dyDescent="0.25">
      <c r="A10" s="51" t="s">
        <v>134</v>
      </c>
      <c r="B10" s="2">
        <v>32.6</v>
      </c>
      <c r="C10" s="3">
        <v>26.7</v>
      </c>
      <c r="D10" s="3">
        <v>21.1</v>
      </c>
      <c r="E10" s="3">
        <v>45.3</v>
      </c>
      <c r="F10" s="3">
        <v>45.9</v>
      </c>
      <c r="G10" s="3">
        <v>39.5</v>
      </c>
      <c r="H10" s="4">
        <v>26.7</v>
      </c>
      <c r="I10" s="65">
        <v>19.102071609321946</v>
      </c>
      <c r="J10" s="66">
        <v>45.976166922637745</v>
      </c>
      <c r="K10" s="67">
        <v>7.8182038424228821</v>
      </c>
    </row>
    <row r="11" spans="1:11" x14ac:dyDescent="0.25">
      <c r="A11" s="51" t="s">
        <v>135</v>
      </c>
      <c r="B11" s="2">
        <v>30.3</v>
      </c>
      <c r="C11" s="3">
        <v>24</v>
      </c>
      <c r="D11" s="3">
        <v>19</v>
      </c>
      <c r="E11" s="3">
        <v>40.6</v>
      </c>
      <c r="F11" s="3">
        <v>46</v>
      </c>
      <c r="G11" s="3">
        <v>36.700000000000003</v>
      </c>
      <c r="H11" s="4">
        <v>25.5</v>
      </c>
      <c r="I11" s="65">
        <v>18.52969426004471</v>
      </c>
      <c r="J11" s="66">
        <v>41.2039406875437</v>
      </c>
      <c r="K11" s="67">
        <v>5.3998097486250956</v>
      </c>
    </row>
    <row r="12" spans="1:11" x14ac:dyDescent="0.25">
      <c r="A12" s="51" t="s">
        <v>136</v>
      </c>
      <c r="B12" s="2">
        <v>33.200000000000003</v>
      </c>
      <c r="C12" s="3">
        <v>25.4</v>
      </c>
      <c r="D12" s="3">
        <v>19.600000000000001</v>
      </c>
      <c r="E12" s="3">
        <v>44.9</v>
      </c>
      <c r="F12" s="3">
        <v>47.3</v>
      </c>
      <c r="G12" s="3">
        <v>40.799999999999997</v>
      </c>
      <c r="H12" s="4">
        <v>26.5</v>
      </c>
      <c r="I12" s="65">
        <v>20.114091398431313</v>
      </c>
      <c r="J12" s="66">
        <v>44.002944881406677</v>
      </c>
      <c r="K12" s="67">
        <v>7.337256661176923</v>
      </c>
    </row>
    <row r="13" spans="1:11" x14ac:dyDescent="0.25">
      <c r="A13" s="51" t="s">
        <v>137</v>
      </c>
      <c r="B13" s="2">
        <v>32.200000000000003</v>
      </c>
      <c r="C13" s="3">
        <v>24.7</v>
      </c>
      <c r="D13" s="3">
        <v>18.5</v>
      </c>
      <c r="E13" s="3">
        <v>40</v>
      </c>
      <c r="F13" s="3">
        <v>45.6</v>
      </c>
      <c r="G13" s="3">
        <v>36.5</v>
      </c>
      <c r="H13" s="4">
        <v>26</v>
      </c>
      <c r="I13" s="65">
        <v>20.103670319910425</v>
      </c>
      <c r="J13" s="66">
        <v>46.498149269347778</v>
      </c>
      <c r="K13" s="67">
        <v>11.513827487648072</v>
      </c>
    </row>
    <row r="14" spans="1:11" x14ac:dyDescent="0.25">
      <c r="A14" s="51" t="s">
        <v>138</v>
      </c>
      <c r="B14" s="2">
        <v>30.6</v>
      </c>
      <c r="C14" s="3">
        <v>23.3</v>
      </c>
      <c r="D14" s="3">
        <v>17.8</v>
      </c>
      <c r="E14" s="3">
        <v>41.8</v>
      </c>
      <c r="F14" s="3">
        <v>45.2</v>
      </c>
      <c r="G14" s="3">
        <v>37.5</v>
      </c>
      <c r="H14" s="4">
        <v>24.4</v>
      </c>
      <c r="I14" s="65">
        <v>17.792934994154013</v>
      </c>
      <c r="J14" s="66">
        <v>36.983299276266436</v>
      </c>
      <c r="K14" s="67">
        <v>7.3381692759645816</v>
      </c>
    </row>
    <row r="15" spans="1:11" x14ac:dyDescent="0.25">
      <c r="A15" s="51" t="s">
        <v>139</v>
      </c>
      <c r="B15" s="2">
        <v>32.700000000000003</v>
      </c>
      <c r="C15" s="3">
        <v>27.4</v>
      </c>
      <c r="D15" s="3">
        <v>19</v>
      </c>
      <c r="E15" s="3">
        <v>43.4</v>
      </c>
      <c r="F15" s="3">
        <v>49.1</v>
      </c>
      <c r="G15" s="3">
        <v>40.4</v>
      </c>
      <c r="H15" s="4">
        <v>26</v>
      </c>
      <c r="I15" s="65">
        <v>19.687189391789104</v>
      </c>
      <c r="J15" s="66">
        <v>51.487878695412796</v>
      </c>
      <c r="K15" s="67">
        <v>8.2557038424228679</v>
      </c>
    </row>
    <row r="16" spans="1:11" x14ac:dyDescent="0.25">
      <c r="A16" s="51" t="s">
        <v>140</v>
      </c>
      <c r="B16" s="2">
        <v>32.9</v>
      </c>
      <c r="C16" s="3">
        <v>25.3</v>
      </c>
      <c r="D16" s="3">
        <v>18.899999999999999</v>
      </c>
      <c r="E16" s="3">
        <v>48.5</v>
      </c>
      <c r="F16" s="3">
        <v>43.8</v>
      </c>
      <c r="G16" s="3">
        <v>38.799999999999997</v>
      </c>
      <c r="H16" s="4">
        <v>27</v>
      </c>
      <c r="I16" s="65">
        <v>20.501825158450998</v>
      </c>
      <c r="J16" s="66">
        <v>60.120443137978931</v>
      </c>
      <c r="K16" s="67">
        <v>6.3434568719120179</v>
      </c>
    </row>
    <row r="17" spans="1:11" x14ac:dyDescent="0.25">
      <c r="A17" s="51" t="s">
        <v>141</v>
      </c>
      <c r="B17" s="2">
        <v>33</v>
      </c>
      <c r="C17" s="3">
        <v>27.4</v>
      </c>
      <c r="D17" s="3">
        <v>19.399999999999999</v>
      </c>
      <c r="E17" s="3">
        <v>40.4</v>
      </c>
      <c r="F17" s="3">
        <v>47</v>
      </c>
      <c r="G17" s="3">
        <v>38.6</v>
      </c>
      <c r="H17" s="4">
        <v>26.3</v>
      </c>
      <c r="I17" s="65">
        <v>24.743647563361058</v>
      </c>
      <c r="J17" s="66">
        <v>72.912123534575883</v>
      </c>
      <c r="K17" s="67">
        <v>11.141580785831337</v>
      </c>
    </row>
    <row r="18" spans="1:11" x14ac:dyDescent="0.25">
      <c r="A18" s="51" t="s">
        <v>142</v>
      </c>
      <c r="B18" s="2">
        <v>33.5</v>
      </c>
      <c r="C18" s="3">
        <v>26.5</v>
      </c>
      <c r="D18" s="3">
        <v>18.899999999999999</v>
      </c>
      <c r="E18" s="3">
        <v>42.6</v>
      </c>
      <c r="F18" s="3">
        <v>47.7</v>
      </c>
      <c r="G18" s="3">
        <v>39</v>
      </c>
      <c r="H18" s="4">
        <v>25.4</v>
      </c>
      <c r="I18" s="65">
        <v>18.721517763656834</v>
      </c>
      <c r="J18" s="66">
        <v>41.35952552189508</v>
      </c>
      <c r="K18" s="67">
        <v>6.0177179377003185</v>
      </c>
    </row>
    <row r="19" spans="1:11" x14ac:dyDescent="0.25">
      <c r="A19" s="51" t="s">
        <v>143</v>
      </c>
      <c r="B19" s="2">
        <v>33</v>
      </c>
      <c r="C19" s="3">
        <v>26.5</v>
      </c>
      <c r="D19" s="3">
        <v>19.5</v>
      </c>
      <c r="E19" s="3">
        <v>41</v>
      </c>
      <c r="F19" s="3">
        <v>50.2</v>
      </c>
      <c r="G19" s="3">
        <v>40.299999999999997</v>
      </c>
      <c r="H19" s="4">
        <v>26</v>
      </c>
      <c r="I19" s="65">
        <v>20.714347099186799</v>
      </c>
      <c r="J19" s="66">
        <v>57.233130541256962</v>
      </c>
      <c r="K19" s="67">
        <v>11.083333006223661</v>
      </c>
    </row>
    <row r="20" spans="1:11" x14ac:dyDescent="0.25">
      <c r="A20" s="51" t="s">
        <v>144</v>
      </c>
      <c r="B20" s="2">
        <v>35.299999999999997</v>
      </c>
      <c r="C20" s="3">
        <v>35.4</v>
      </c>
      <c r="D20" s="3">
        <v>22</v>
      </c>
      <c r="E20" s="3">
        <v>46.4</v>
      </c>
      <c r="F20" s="3">
        <v>52.8</v>
      </c>
      <c r="G20" s="3">
        <v>45</v>
      </c>
      <c r="H20" s="4">
        <v>30.4</v>
      </c>
      <c r="I20" s="65">
        <v>26.005089688040133</v>
      </c>
      <c r="J20" s="66">
        <v>64.904015140784182</v>
      </c>
      <c r="K20" s="67">
        <v>20.708611847208161</v>
      </c>
    </row>
    <row r="21" spans="1:11" x14ac:dyDescent="0.25">
      <c r="A21" s="51" t="s">
        <v>145</v>
      </c>
      <c r="B21" s="2">
        <v>33.799999999999997</v>
      </c>
      <c r="C21" s="3">
        <v>26</v>
      </c>
      <c r="D21" s="3">
        <v>19.3</v>
      </c>
      <c r="E21" s="3">
        <v>42.3</v>
      </c>
      <c r="F21" s="3">
        <v>48.3</v>
      </c>
      <c r="G21" s="3">
        <v>39.799999999999997</v>
      </c>
      <c r="H21" s="4">
        <v>25.8</v>
      </c>
      <c r="I21" s="65">
        <v>21.304003170828381</v>
      </c>
      <c r="J21" s="66">
        <v>60.308348220673302</v>
      </c>
      <c r="K21" s="67">
        <v>7.0786504591506443</v>
      </c>
    </row>
    <row r="22" spans="1:11" x14ac:dyDescent="0.25">
      <c r="A22" s="51" t="s">
        <v>146</v>
      </c>
      <c r="B22" s="2">
        <v>30.4</v>
      </c>
      <c r="C22" s="3">
        <v>25.4</v>
      </c>
      <c r="D22" s="3">
        <v>18.399999999999999</v>
      </c>
      <c r="E22" s="3">
        <v>43</v>
      </c>
      <c r="F22" s="3">
        <v>42.4</v>
      </c>
      <c r="G22" s="3">
        <v>36.299999999999997</v>
      </c>
      <c r="H22" s="4">
        <v>26.3</v>
      </c>
      <c r="I22" s="65">
        <v>18.048835942355929</v>
      </c>
      <c r="J22" s="66">
        <v>36.884684132482498</v>
      </c>
      <c r="K22" s="67">
        <v>5.5786504591506372</v>
      </c>
    </row>
    <row r="23" spans="1:11" x14ac:dyDescent="0.25">
      <c r="A23" s="51" t="s">
        <v>147</v>
      </c>
      <c r="B23" s="2">
        <v>33.299999999999997</v>
      </c>
      <c r="C23" s="3">
        <v>25.6</v>
      </c>
      <c r="D23" s="3">
        <v>18.899999999999999</v>
      </c>
      <c r="E23" s="3">
        <v>42</v>
      </c>
      <c r="F23" s="3">
        <v>45.9</v>
      </c>
      <c r="G23" s="3">
        <v>38.200000000000003</v>
      </c>
      <c r="H23" s="4">
        <v>26.8</v>
      </c>
      <c r="I23" s="11">
        <v>16.159149669635163</v>
      </c>
      <c r="J23" s="12">
        <v>32.335791800740267</v>
      </c>
      <c r="K23" s="13">
        <v>6.8831692759645833</v>
      </c>
    </row>
    <row r="24" spans="1:11" x14ac:dyDescent="0.25">
      <c r="A24" s="51" t="s">
        <v>148</v>
      </c>
      <c r="B24" s="2">
        <v>29.8</v>
      </c>
      <c r="C24" s="3">
        <v>24.5</v>
      </c>
      <c r="D24" s="3">
        <v>18.399999999999999</v>
      </c>
      <c r="E24" s="3">
        <v>35.6</v>
      </c>
      <c r="F24" s="3">
        <v>44</v>
      </c>
      <c r="G24" s="3">
        <v>33.9</v>
      </c>
      <c r="H24" s="4">
        <v>23.7</v>
      </c>
      <c r="I24" s="11">
        <v>22.502033467151076</v>
      </c>
      <c r="J24" s="12">
        <v>41.57976892845808</v>
      </c>
      <c r="K24" s="13">
        <v>12.214601836602547</v>
      </c>
    </row>
    <row r="25" spans="1:11" x14ac:dyDescent="0.25">
      <c r="A25" s="51" t="s">
        <v>149</v>
      </c>
      <c r="B25" s="2">
        <v>32.200000000000003</v>
      </c>
      <c r="C25" s="3">
        <v>26</v>
      </c>
      <c r="D25" s="3">
        <v>19</v>
      </c>
      <c r="E25" s="3">
        <v>40.6</v>
      </c>
      <c r="F25" s="3">
        <v>46.8</v>
      </c>
      <c r="G25" s="3">
        <v>39.299999999999997</v>
      </c>
      <c r="H25" s="4">
        <v>25.8</v>
      </c>
      <c r="I25" s="11">
        <v>20.74096382974794</v>
      </c>
      <c r="J25" s="12">
        <v>50.595234216882517</v>
      </c>
      <c r="K25" s="13">
        <v>7.847256661176921</v>
      </c>
    </row>
    <row r="26" spans="1:11" x14ac:dyDescent="0.25">
      <c r="A26" s="51" t="s">
        <v>150</v>
      </c>
      <c r="B26" s="2">
        <v>30</v>
      </c>
      <c r="C26" s="3">
        <v>25.3</v>
      </c>
      <c r="D26" s="3">
        <v>17.7</v>
      </c>
      <c r="E26" s="3">
        <v>43.7</v>
      </c>
      <c r="F26" s="3">
        <v>42.7</v>
      </c>
      <c r="G26" s="3">
        <v>35.4</v>
      </c>
      <c r="H26" s="4">
        <v>25.2</v>
      </c>
      <c r="I26" s="11">
        <v>19.808450398130983</v>
      </c>
      <c r="J26" s="12">
        <v>53.119949267147327</v>
      </c>
      <c r="K26" s="13">
        <v>8.380703842422875</v>
      </c>
    </row>
    <row r="27" spans="1:11" x14ac:dyDescent="0.25">
      <c r="A27" s="51" t="s">
        <v>151</v>
      </c>
      <c r="B27" s="2">
        <v>28.5</v>
      </c>
      <c r="C27" s="3">
        <v>22.3</v>
      </c>
      <c r="D27" s="3">
        <v>19.399999999999999</v>
      </c>
      <c r="E27" s="3">
        <v>37.299999999999997</v>
      </c>
      <c r="F27" s="3">
        <v>45</v>
      </c>
      <c r="G27" s="3">
        <v>36.700000000000003</v>
      </c>
      <c r="H27" s="4">
        <v>24.2</v>
      </c>
      <c r="I27" s="11">
        <v>19.149406094288697</v>
      </c>
      <c r="J27" s="12">
        <v>39.576222395519842</v>
      </c>
      <c r="K27" s="13">
        <v>8.1901548999352443</v>
      </c>
    </row>
    <row r="28" spans="1:11" ht="15.75" thickBot="1" x14ac:dyDescent="0.3">
      <c r="A28" s="52" t="s">
        <v>152</v>
      </c>
      <c r="B28" s="5">
        <v>32.799999999999997</v>
      </c>
      <c r="C28" s="6">
        <v>24.5</v>
      </c>
      <c r="D28" s="6">
        <v>19</v>
      </c>
      <c r="E28" s="6">
        <v>42.3</v>
      </c>
      <c r="F28" s="6">
        <v>46.9</v>
      </c>
      <c r="G28" s="6">
        <v>38.5</v>
      </c>
      <c r="H28" s="7">
        <v>24.6</v>
      </c>
      <c r="I28" s="14">
        <v>17.811384162990969</v>
      </c>
      <c r="J28" s="15">
        <v>37.130708082551344</v>
      </c>
      <c r="K28" s="16">
        <v>7.945154899935261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FB43-1688-4C6B-B817-671A020B7093}">
  <dimension ref="A1:K28"/>
  <sheetViews>
    <sheetView workbookViewId="0"/>
  </sheetViews>
  <sheetFormatPr baseColWidth="10" defaultRowHeight="15" x14ac:dyDescent="0.25"/>
  <cols>
    <col min="1" max="1" width="5" bestFit="1" customWidth="1"/>
    <col min="2" max="8" width="6.28515625" customWidth="1"/>
    <col min="9" max="11" width="6.28515625" style="1" customWidth="1"/>
  </cols>
  <sheetData>
    <row r="1" spans="1:11" ht="15.75" thickBot="1" x14ac:dyDescent="0.3">
      <c r="A1" s="53" t="s">
        <v>75</v>
      </c>
      <c r="B1" s="42" t="s">
        <v>67</v>
      </c>
      <c r="C1" s="43" t="s">
        <v>68</v>
      </c>
      <c r="D1" s="43" t="s">
        <v>69</v>
      </c>
      <c r="E1" s="43" t="s">
        <v>70</v>
      </c>
      <c r="F1" s="43" t="s">
        <v>71</v>
      </c>
      <c r="G1" s="43" t="s">
        <v>72</v>
      </c>
      <c r="H1" s="44" t="s">
        <v>73</v>
      </c>
      <c r="I1" s="10" t="s">
        <v>0</v>
      </c>
      <c r="J1" s="8" t="s">
        <v>1</v>
      </c>
      <c r="K1" s="9" t="s">
        <v>2</v>
      </c>
    </row>
    <row r="2" spans="1:11" x14ac:dyDescent="0.25">
      <c r="A2" s="69" t="s">
        <v>126</v>
      </c>
      <c r="B2" s="2">
        <v>37.700000000000003</v>
      </c>
      <c r="C2" s="3">
        <v>19.3</v>
      </c>
      <c r="D2" s="3">
        <v>25.4</v>
      </c>
      <c r="E2" s="3">
        <v>18</v>
      </c>
      <c r="F2" s="3">
        <v>6.5</v>
      </c>
      <c r="G2" s="3">
        <v>4.8</v>
      </c>
      <c r="H2" s="4">
        <v>9.1999999999999993</v>
      </c>
      <c r="I2" s="65">
        <v>20.44523142359051</v>
      </c>
      <c r="J2" s="66">
        <v>46.468363416016139</v>
      </c>
      <c r="K2" s="67">
        <v>5.2768874567363326</v>
      </c>
    </row>
    <row r="3" spans="1:11" x14ac:dyDescent="0.25">
      <c r="A3" s="51" t="s">
        <v>127</v>
      </c>
      <c r="B3" s="2">
        <v>33.299999999999997</v>
      </c>
      <c r="C3" s="3">
        <v>23.8</v>
      </c>
      <c r="D3" s="3">
        <v>22.3</v>
      </c>
      <c r="E3" s="3">
        <v>15.5</v>
      </c>
      <c r="F3" s="3">
        <v>5.6</v>
      </c>
      <c r="G3" s="3">
        <v>4.7</v>
      </c>
      <c r="H3" s="4">
        <v>8.6999999999999993</v>
      </c>
      <c r="I3" s="65">
        <v>17.534158988336117</v>
      </c>
      <c r="J3" s="66">
        <v>33.702072351109329</v>
      </c>
      <c r="K3" s="67">
        <v>7.3034029618020426</v>
      </c>
    </row>
    <row r="4" spans="1:11" x14ac:dyDescent="0.25">
      <c r="A4" s="51" t="s">
        <v>128</v>
      </c>
      <c r="B4" s="2">
        <v>39.799999999999997</v>
      </c>
      <c r="C4" s="3">
        <v>27.6</v>
      </c>
      <c r="D4" s="3">
        <v>27.8</v>
      </c>
      <c r="E4" s="3">
        <v>18.8</v>
      </c>
      <c r="F4" s="3">
        <v>6.6</v>
      </c>
      <c r="G4" s="3">
        <v>5.6</v>
      </c>
      <c r="H4" s="4">
        <v>9.8000000000000007</v>
      </c>
      <c r="I4" s="65">
        <v>23.815995825575229</v>
      </c>
      <c r="J4" s="66">
        <v>53.592238006532796</v>
      </c>
      <c r="K4" s="67">
        <v>11.954929531148835</v>
      </c>
    </row>
    <row r="5" spans="1:11" x14ac:dyDescent="0.25">
      <c r="A5" s="51" t="s">
        <v>129</v>
      </c>
      <c r="B5" s="2">
        <v>44.9</v>
      </c>
      <c r="C5" s="3">
        <v>28.8</v>
      </c>
      <c r="D5" s="3">
        <v>27.7</v>
      </c>
      <c r="E5" s="3">
        <v>19.399999999999999</v>
      </c>
      <c r="F5" s="3">
        <v>7.6</v>
      </c>
      <c r="G5" s="3">
        <v>6.1</v>
      </c>
      <c r="H5" s="4">
        <v>9.6</v>
      </c>
      <c r="I5" s="65">
        <v>19.921625143615429</v>
      </c>
      <c r="J5" s="66">
        <v>63.043121492031545</v>
      </c>
      <c r="K5" s="67">
        <v>8.5766028993213581</v>
      </c>
    </row>
    <row r="6" spans="1:11" x14ac:dyDescent="0.25">
      <c r="A6" s="51" t="s">
        <v>130</v>
      </c>
      <c r="B6" s="2">
        <v>38.799999999999997</v>
      </c>
      <c r="C6" s="3">
        <v>27.4</v>
      </c>
      <c r="D6" s="3">
        <v>25.2</v>
      </c>
      <c r="E6" s="3">
        <v>20</v>
      </c>
      <c r="F6" s="3">
        <v>7</v>
      </c>
      <c r="G6" s="3">
        <v>5.5</v>
      </c>
      <c r="H6" s="4">
        <v>9.5</v>
      </c>
      <c r="I6" s="65">
        <v>19.41451373576847</v>
      </c>
      <c r="J6" s="66">
        <v>46.255039551024986</v>
      </c>
      <c r="K6" s="67">
        <v>7.1263241367121637</v>
      </c>
    </row>
    <row r="7" spans="1:11" x14ac:dyDescent="0.25">
      <c r="A7" s="51" t="s">
        <v>131</v>
      </c>
      <c r="B7" s="2">
        <v>42.3</v>
      </c>
      <c r="C7" s="3">
        <v>27.1</v>
      </c>
      <c r="D7" s="3">
        <v>27.1</v>
      </c>
      <c r="E7" s="3">
        <v>18.8</v>
      </c>
      <c r="F7" s="3">
        <v>7</v>
      </c>
      <c r="G7" s="3">
        <v>5.5</v>
      </c>
      <c r="H7" s="4">
        <v>9.3000000000000007</v>
      </c>
      <c r="I7" s="65">
        <v>20.513038157787705</v>
      </c>
      <c r="J7" s="66">
        <v>57.72332380229679</v>
      </c>
      <c r="K7" s="67">
        <v>14.854513346469318</v>
      </c>
    </row>
    <row r="8" spans="1:11" x14ac:dyDescent="0.25">
      <c r="A8" s="51" t="s">
        <v>132</v>
      </c>
      <c r="B8" s="2">
        <v>37.200000000000003</v>
      </c>
      <c r="C8" s="3">
        <v>27.5</v>
      </c>
      <c r="D8" s="3">
        <v>25.4</v>
      </c>
      <c r="E8" s="3">
        <v>19.399999999999999</v>
      </c>
      <c r="F8" s="3">
        <v>7.2</v>
      </c>
      <c r="G8" s="3">
        <v>4.9000000000000004</v>
      </c>
      <c r="H8" s="4">
        <v>8.6999999999999993</v>
      </c>
      <c r="I8" s="65">
        <v>20.354162426216163</v>
      </c>
      <c r="J8" s="66">
        <v>51.070459667465194</v>
      </c>
      <c r="K8" s="67">
        <v>19.124032208499777</v>
      </c>
    </row>
    <row r="9" spans="1:11" x14ac:dyDescent="0.25">
      <c r="A9" s="51" t="s">
        <v>133</v>
      </c>
      <c r="B9" s="2">
        <v>37.5</v>
      </c>
      <c r="C9" s="3">
        <v>22</v>
      </c>
      <c r="D9" s="3">
        <v>26.4</v>
      </c>
      <c r="E9" s="3">
        <v>17</v>
      </c>
      <c r="F9" s="3">
        <v>7</v>
      </c>
      <c r="G9" s="3">
        <v>5</v>
      </c>
      <c r="H9" s="4">
        <v>9.6999999999999993</v>
      </c>
      <c r="I9" s="65">
        <v>20.164751570260655</v>
      </c>
      <c r="J9" s="66">
        <v>49.205651056524417</v>
      </c>
      <c r="K9" s="67">
        <v>6.6776283366173317</v>
      </c>
    </row>
    <row r="10" spans="1:11" x14ac:dyDescent="0.25">
      <c r="A10" s="51" t="s">
        <v>134</v>
      </c>
      <c r="B10" s="2">
        <v>36.799999999999997</v>
      </c>
      <c r="C10" s="3">
        <v>25.9</v>
      </c>
      <c r="D10" s="3">
        <v>26.6</v>
      </c>
      <c r="E10" s="3">
        <v>22</v>
      </c>
      <c r="F10" s="3">
        <v>7.2</v>
      </c>
      <c r="G10" s="3">
        <v>5.9</v>
      </c>
      <c r="H10" s="4">
        <v>10.1</v>
      </c>
      <c r="I10" s="65">
        <v>19.102071609321946</v>
      </c>
      <c r="J10" s="66">
        <v>45.976166922637745</v>
      </c>
      <c r="K10" s="67">
        <v>7.8182038424228821</v>
      </c>
    </row>
    <row r="11" spans="1:11" x14ac:dyDescent="0.25">
      <c r="A11" s="51" t="s">
        <v>135</v>
      </c>
      <c r="B11" s="2">
        <v>38</v>
      </c>
      <c r="C11" s="3">
        <v>23.5</v>
      </c>
      <c r="D11" s="3">
        <v>26.2</v>
      </c>
      <c r="E11" s="3">
        <v>17.3</v>
      </c>
      <c r="F11" s="3">
        <v>6.5</v>
      </c>
      <c r="G11" s="3">
        <v>5.3</v>
      </c>
      <c r="H11" s="4">
        <v>9.8000000000000007</v>
      </c>
      <c r="I11" s="65">
        <v>18.52969426004471</v>
      </c>
      <c r="J11" s="66">
        <v>41.2039406875437</v>
      </c>
      <c r="K11" s="67">
        <v>5.3998097486250956</v>
      </c>
    </row>
    <row r="12" spans="1:11" x14ac:dyDescent="0.25">
      <c r="A12" s="51" t="s">
        <v>136</v>
      </c>
      <c r="B12" s="2">
        <v>35.5</v>
      </c>
      <c r="C12" s="3">
        <v>24.8</v>
      </c>
      <c r="D12" s="3">
        <v>25.5</v>
      </c>
      <c r="E12" s="3">
        <v>19.600000000000001</v>
      </c>
      <c r="F12" s="3">
        <v>6.4</v>
      </c>
      <c r="G12" s="3">
        <v>5.4</v>
      </c>
      <c r="H12" s="4">
        <v>9.3000000000000007</v>
      </c>
      <c r="I12" s="65">
        <v>20.114091398431313</v>
      </c>
      <c r="J12" s="66">
        <v>44.002944881406677</v>
      </c>
      <c r="K12" s="67">
        <v>7.337256661176923</v>
      </c>
    </row>
    <row r="13" spans="1:11" x14ac:dyDescent="0.25">
      <c r="A13" s="51" t="s">
        <v>137</v>
      </c>
      <c r="B13" s="2">
        <v>37.700000000000003</v>
      </c>
      <c r="C13" s="3">
        <v>27.3</v>
      </c>
      <c r="D13" s="3">
        <v>26.7</v>
      </c>
      <c r="E13" s="3">
        <v>16.600000000000001</v>
      </c>
      <c r="F13" s="3">
        <v>7</v>
      </c>
      <c r="G13" s="3">
        <v>5.4</v>
      </c>
      <c r="H13" s="4">
        <v>9.6999999999999993</v>
      </c>
      <c r="I13" s="65">
        <v>20.103670319910425</v>
      </c>
      <c r="J13" s="66">
        <v>46.498149269347778</v>
      </c>
      <c r="K13" s="67">
        <v>11.513827487648072</v>
      </c>
    </row>
    <row r="14" spans="1:11" x14ac:dyDescent="0.25">
      <c r="A14" s="51" t="s">
        <v>138</v>
      </c>
      <c r="B14" s="2">
        <v>35.4</v>
      </c>
      <c r="C14" s="3">
        <v>24.7</v>
      </c>
      <c r="D14" s="3">
        <v>22.4</v>
      </c>
      <c r="E14" s="3">
        <v>18.399999999999999</v>
      </c>
      <c r="F14" s="3">
        <v>6.3</v>
      </c>
      <c r="G14" s="3">
        <v>5</v>
      </c>
      <c r="H14" s="4">
        <v>9.1999999999999993</v>
      </c>
      <c r="I14" s="65">
        <v>17.792934994154013</v>
      </c>
      <c r="J14" s="66">
        <v>36.983299276266436</v>
      </c>
      <c r="K14" s="67">
        <v>7.3381692759645816</v>
      </c>
    </row>
    <row r="15" spans="1:11" x14ac:dyDescent="0.25">
      <c r="A15" s="51" t="s">
        <v>139</v>
      </c>
      <c r="B15" s="2">
        <v>38.799999999999997</v>
      </c>
      <c r="C15" s="3">
        <v>24.1</v>
      </c>
      <c r="D15" s="3">
        <v>29.8</v>
      </c>
      <c r="E15" s="3">
        <v>17.2</v>
      </c>
      <c r="F15" s="3">
        <v>6.9</v>
      </c>
      <c r="G15" s="3">
        <v>5.2</v>
      </c>
      <c r="H15" s="4">
        <v>9.4</v>
      </c>
      <c r="I15" s="65">
        <v>19.687189391789104</v>
      </c>
      <c r="J15" s="66">
        <v>51.487878695412796</v>
      </c>
      <c r="K15" s="67">
        <v>8.2557038424228679</v>
      </c>
    </row>
    <row r="16" spans="1:11" x14ac:dyDescent="0.25">
      <c r="A16" s="51" t="s">
        <v>140</v>
      </c>
      <c r="B16" s="2">
        <v>40.5</v>
      </c>
      <c r="C16" s="3">
        <v>23.6</v>
      </c>
      <c r="D16" s="3">
        <v>26.5</v>
      </c>
      <c r="E16" s="3">
        <v>20.8</v>
      </c>
      <c r="F16" s="3">
        <v>7</v>
      </c>
      <c r="G16" s="3">
        <v>5.4</v>
      </c>
      <c r="H16" s="4">
        <v>9.6999999999999993</v>
      </c>
      <c r="I16" s="65">
        <v>20.501825158450998</v>
      </c>
      <c r="J16" s="66">
        <v>60.120443137978931</v>
      </c>
      <c r="K16" s="67">
        <v>6.3434568719120179</v>
      </c>
    </row>
    <row r="17" spans="1:11" x14ac:dyDescent="0.25">
      <c r="A17" s="51" t="s">
        <v>141</v>
      </c>
      <c r="B17" s="2">
        <v>40</v>
      </c>
      <c r="C17" s="3">
        <v>23</v>
      </c>
      <c r="D17" s="3">
        <v>28.2</v>
      </c>
      <c r="E17" s="3">
        <v>20.9</v>
      </c>
      <c r="F17" s="3">
        <v>7.2</v>
      </c>
      <c r="G17" s="3">
        <v>6</v>
      </c>
      <c r="H17" s="4">
        <v>10.199999999999999</v>
      </c>
      <c r="I17" s="65">
        <v>24.743647563361058</v>
      </c>
      <c r="J17" s="66">
        <v>72.912123534575883</v>
      </c>
      <c r="K17" s="67">
        <v>11.141580785831337</v>
      </c>
    </row>
    <row r="18" spans="1:11" x14ac:dyDescent="0.25">
      <c r="A18" s="51" t="s">
        <v>142</v>
      </c>
      <c r="B18" s="2">
        <v>39.700000000000003</v>
      </c>
      <c r="C18" s="3">
        <v>25.3</v>
      </c>
      <c r="D18" s="3">
        <v>25.4</v>
      </c>
      <c r="E18" s="3">
        <v>19.600000000000001</v>
      </c>
      <c r="F18" s="3">
        <v>7</v>
      </c>
      <c r="G18" s="3">
        <v>5.3</v>
      </c>
      <c r="H18" s="4">
        <v>9.5</v>
      </c>
      <c r="I18" s="65">
        <v>18.721517763656834</v>
      </c>
      <c r="J18" s="66">
        <v>41.35952552189508</v>
      </c>
      <c r="K18" s="67">
        <v>6.0177179377003185</v>
      </c>
    </row>
    <row r="19" spans="1:11" x14ac:dyDescent="0.25">
      <c r="A19" s="51" t="s">
        <v>143</v>
      </c>
      <c r="B19" s="2">
        <v>39.6</v>
      </c>
      <c r="C19" s="3">
        <v>26.3</v>
      </c>
      <c r="D19" s="3">
        <v>28.4</v>
      </c>
      <c r="E19" s="3">
        <v>16.600000000000001</v>
      </c>
      <c r="F19" s="3">
        <v>6.5</v>
      </c>
      <c r="G19" s="3">
        <v>5.4</v>
      </c>
      <c r="H19" s="4">
        <v>9.4</v>
      </c>
      <c r="I19" s="65">
        <v>20.714347099186799</v>
      </c>
      <c r="J19" s="66">
        <v>57.233130541256962</v>
      </c>
      <c r="K19" s="67">
        <v>11.083333006223661</v>
      </c>
    </row>
    <row r="20" spans="1:11" x14ac:dyDescent="0.25">
      <c r="A20" s="51" t="s">
        <v>144</v>
      </c>
      <c r="B20" s="2">
        <v>43.8</v>
      </c>
      <c r="C20" s="3">
        <v>30.5</v>
      </c>
      <c r="D20" s="3">
        <v>28.9</v>
      </c>
      <c r="E20" s="3">
        <v>19.600000000000001</v>
      </c>
      <c r="F20" s="3">
        <v>7</v>
      </c>
      <c r="G20" s="3">
        <v>5.7</v>
      </c>
      <c r="H20" s="4">
        <v>11.2</v>
      </c>
      <c r="I20" s="65">
        <v>26.005089688040133</v>
      </c>
      <c r="J20" s="66">
        <v>64.904015140784182</v>
      </c>
      <c r="K20" s="67">
        <v>20.708611847208161</v>
      </c>
    </row>
    <row r="21" spans="1:11" x14ac:dyDescent="0.25">
      <c r="A21" s="51" t="s">
        <v>145</v>
      </c>
      <c r="B21" s="2">
        <v>40.4</v>
      </c>
      <c r="C21" s="3">
        <v>26.5</v>
      </c>
      <c r="D21" s="3">
        <v>26.3</v>
      </c>
      <c r="E21" s="3">
        <v>19.7</v>
      </c>
      <c r="F21" s="3">
        <v>7</v>
      </c>
      <c r="G21" s="3">
        <v>5.5</v>
      </c>
      <c r="H21" s="4">
        <v>9.6999999999999993</v>
      </c>
      <c r="I21" s="65">
        <v>21.304003170828381</v>
      </c>
      <c r="J21" s="66">
        <v>60.308348220673302</v>
      </c>
      <c r="K21" s="67">
        <v>7.0786504591506443</v>
      </c>
    </row>
    <row r="22" spans="1:11" x14ac:dyDescent="0.25">
      <c r="A22" s="51" t="s">
        <v>146</v>
      </c>
      <c r="B22" s="2">
        <v>37.4</v>
      </c>
      <c r="C22" s="3">
        <v>24.1</v>
      </c>
      <c r="D22" s="3">
        <v>24</v>
      </c>
      <c r="E22" s="3">
        <v>16</v>
      </c>
      <c r="F22" s="3">
        <v>6.5</v>
      </c>
      <c r="G22" s="3">
        <v>5.2</v>
      </c>
      <c r="H22" s="4">
        <v>9.1999999999999993</v>
      </c>
      <c r="I22" s="65">
        <v>18.048835942355929</v>
      </c>
      <c r="J22" s="66">
        <v>36.884684132482498</v>
      </c>
      <c r="K22" s="67">
        <v>5.5786504591506372</v>
      </c>
    </row>
    <row r="23" spans="1:11" x14ac:dyDescent="0.25">
      <c r="A23" s="51" t="s">
        <v>147</v>
      </c>
      <c r="B23" s="2">
        <v>35.799999999999997</v>
      </c>
      <c r="C23" s="3">
        <v>22.6</v>
      </c>
      <c r="D23" s="3">
        <v>23.6</v>
      </c>
      <c r="E23" s="3">
        <v>16.7</v>
      </c>
      <c r="F23" s="3">
        <v>6.4</v>
      </c>
      <c r="G23" s="3">
        <v>5.6</v>
      </c>
      <c r="H23" s="4">
        <v>9.1999999999999993</v>
      </c>
      <c r="I23" s="11">
        <v>16.159149669635163</v>
      </c>
      <c r="J23" s="12">
        <v>32.335791800740267</v>
      </c>
      <c r="K23" s="13">
        <v>6.8831692759645833</v>
      </c>
    </row>
    <row r="24" spans="1:11" x14ac:dyDescent="0.25">
      <c r="A24" s="51" t="s">
        <v>148</v>
      </c>
      <c r="B24" s="2">
        <v>38</v>
      </c>
      <c r="C24" s="3">
        <v>19.899999999999999</v>
      </c>
      <c r="D24" s="3">
        <v>26.5</v>
      </c>
      <c r="E24" s="3">
        <v>18.8</v>
      </c>
      <c r="F24" s="3">
        <v>6.5</v>
      </c>
      <c r="G24" s="3">
        <v>5.0999999999999996</v>
      </c>
      <c r="H24" s="4">
        <v>9.8000000000000007</v>
      </c>
      <c r="I24" s="11">
        <v>22.502033467151076</v>
      </c>
      <c r="J24" s="12">
        <v>41.57976892845808</v>
      </c>
      <c r="K24" s="13">
        <v>12.214601836602547</v>
      </c>
    </row>
    <row r="25" spans="1:11" x14ac:dyDescent="0.25">
      <c r="A25" s="51" t="s">
        <v>149</v>
      </c>
      <c r="B25" s="2">
        <v>38.5</v>
      </c>
      <c r="C25" s="3">
        <v>26.3</v>
      </c>
      <c r="D25" s="3">
        <v>26.2</v>
      </c>
      <c r="E25" s="3">
        <v>16.600000000000001</v>
      </c>
      <c r="F25" s="3">
        <v>6.6</v>
      </c>
      <c r="G25" s="3">
        <v>5.5</v>
      </c>
      <c r="H25" s="4">
        <v>9.8000000000000007</v>
      </c>
      <c r="I25" s="11">
        <v>20.74096382974794</v>
      </c>
      <c r="J25" s="12">
        <v>50.595234216882517</v>
      </c>
      <c r="K25" s="13">
        <v>7.847256661176921</v>
      </c>
    </row>
    <row r="26" spans="1:11" x14ac:dyDescent="0.25">
      <c r="A26" s="51" t="s">
        <v>150</v>
      </c>
      <c r="B26" s="2">
        <v>35.700000000000003</v>
      </c>
      <c r="C26" s="3">
        <v>23.6</v>
      </c>
      <c r="D26" s="3">
        <v>24.6</v>
      </c>
      <c r="E26" s="3">
        <v>15.1</v>
      </c>
      <c r="F26" s="3">
        <v>6.8</v>
      </c>
      <c r="G26" s="3">
        <v>4.8</v>
      </c>
      <c r="H26" s="4">
        <v>9.3000000000000007</v>
      </c>
      <c r="I26" s="11">
        <v>19.808450398130983</v>
      </c>
      <c r="J26" s="12">
        <v>53.119949267147327</v>
      </c>
      <c r="K26" s="13">
        <v>8.380703842422875</v>
      </c>
    </row>
    <row r="27" spans="1:11" x14ac:dyDescent="0.25">
      <c r="A27" s="51" t="s">
        <v>151</v>
      </c>
      <c r="B27" s="2">
        <v>36.700000000000003</v>
      </c>
      <c r="C27" s="3">
        <v>19.399999999999999</v>
      </c>
      <c r="D27" s="3">
        <v>25</v>
      </c>
      <c r="E27" s="3">
        <v>16.5</v>
      </c>
      <c r="F27" s="3">
        <v>6.5</v>
      </c>
      <c r="G27" s="3">
        <v>5.4</v>
      </c>
      <c r="H27" s="4">
        <v>9.4</v>
      </c>
      <c r="I27" s="11">
        <v>19.149406094288697</v>
      </c>
      <c r="J27" s="12">
        <v>39.576222395519842</v>
      </c>
      <c r="K27" s="13">
        <v>8.1901548999352443</v>
      </c>
    </row>
    <row r="28" spans="1:11" ht="15.75" thickBot="1" x14ac:dyDescent="0.3">
      <c r="A28" s="52" t="s">
        <v>152</v>
      </c>
      <c r="B28" s="5">
        <v>37.6</v>
      </c>
      <c r="C28" s="6">
        <v>23.6</v>
      </c>
      <c r="D28" s="6">
        <v>23.4</v>
      </c>
      <c r="E28" s="6">
        <v>17.399999999999999</v>
      </c>
      <c r="F28" s="6">
        <v>7</v>
      </c>
      <c r="G28" s="6">
        <v>5.6</v>
      </c>
      <c r="H28" s="7">
        <v>9.6</v>
      </c>
      <c r="I28" s="14">
        <v>17.811384162990969</v>
      </c>
      <c r="J28" s="15">
        <v>37.130708082551344</v>
      </c>
      <c r="K28" s="16">
        <v>7.945154899935261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D53A-33D8-4225-BF07-5DA5E14C29CD}">
  <dimension ref="A1:L28"/>
  <sheetViews>
    <sheetView workbookViewId="0"/>
  </sheetViews>
  <sheetFormatPr baseColWidth="10" defaultRowHeight="15" x14ac:dyDescent="0.25"/>
  <cols>
    <col min="1" max="1" width="5" bestFit="1" customWidth="1"/>
    <col min="2" max="9" width="6.28515625" customWidth="1"/>
    <col min="10" max="12" width="6.28515625" style="1" customWidth="1"/>
  </cols>
  <sheetData>
    <row r="1" spans="1:12" ht="15.75" thickBot="1" x14ac:dyDescent="0.3">
      <c r="A1" s="53" t="s">
        <v>75</v>
      </c>
      <c r="B1" s="42" t="s">
        <v>74</v>
      </c>
      <c r="C1" s="43" t="s">
        <v>76</v>
      </c>
      <c r="D1" s="43" t="s">
        <v>77</v>
      </c>
      <c r="E1" s="43" t="s">
        <v>78</v>
      </c>
      <c r="F1" s="43" t="s">
        <v>79</v>
      </c>
      <c r="G1" s="43" t="s">
        <v>80</v>
      </c>
      <c r="H1" s="43" t="s">
        <v>81</v>
      </c>
      <c r="I1" s="44" t="s">
        <v>82</v>
      </c>
      <c r="J1" s="10" t="s">
        <v>0</v>
      </c>
      <c r="K1" s="8" t="s">
        <v>1</v>
      </c>
      <c r="L1" s="9" t="s">
        <v>2</v>
      </c>
    </row>
    <row r="2" spans="1:12" x14ac:dyDescent="0.25">
      <c r="A2" s="69" t="s">
        <v>126</v>
      </c>
      <c r="B2" s="2">
        <v>27.7</v>
      </c>
      <c r="C2" s="3">
        <v>23</v>
      </c>
      <c r="D2" s="3">
        <v>15.3</v>
      </c>
      <c r="E2" s="3">
        <v>84.7</v>
      </c>
      <c r="F2" s="3">
        <v>69.2</v>
      </c>
      <c r="G2" s="3">
        <v>79</v>
      </c>
      <c r="H2" s="3">
        <v>47.2</v>
      </c>
      <c r="I2" s="4">
        <v>32.4</v>
      </c>
      <c r="J2" s="65">
        <v>20.44523142359051</v>
      </c>
      <c r="K2" s="66">
        <v>46.468363416016139</v>
      </c>
      <c r="L2" s="67">
        <v>5.2768874567363326</v>
      </c>
    </row>
    <row r="3" spans="1:12" x14ac:dyDescent="0.25">
      <c r="A3" s="51" t="s">
        <v>127</v>
      </c>
      <c r="B3" s="2">
        <v>23.7</v>
      </c>
      <c r="C3" s="3">
        <v>20.3</v>
      </c>
      <c r="D3" s="3">
        <v>12.7</v>
      </c>
      <c r="E3" s="3">
        <v>76</v>
      </c>
      <c r="F3" s="3">
        <v>63.1</v>
      </c>
      <c r="G3" s="3">
        <v>74.5</v>
      </c>
      <c r="H3" s="3">
        <v>44</v>
      </c>
      <c r="I3" s="4">
        <v>30.2</v>
      </c>
      <c r="J3" s="65">
        <v>17.534158988336117</v>
      </c>
      <c r="K3" s="66">
        <v>33.702072351109329</v>
      </c>
      <c r="L3" s="67">
        <v>7.3034029618020426</v>
      </c>
    </row>
    <row r="4" spans="1:12" x14ac:dyDescent="0.25">
      <c r="A4" s="51" t="s">
        <v>128</v>
      </c>
      <c r="B4" s="2">
        <v>31.4</v>
      </c>
      <c r="C4" s="3">
        <v>24.8</v>
      </c>
      <c r="D4" s="3">
        <v>16.100000000000001</v>
      </c>
      <c r="E4" s="3">
        <v>92.9</v>
      </c>
      <c r="F4" s="3">
        <v>76.5</v>
      </c>
      <c r="G4" s="3">
        <v>88.3</v>
      </c>
      <c r="H4" s="3">
        <v>51.8</v>
      </c>
      <c r="I4" s="4">
        <v>34.299999999999997</v>
      </c>
      <c r="J4" s="65">
        <v>23.815995825575229</v>
      </c>
      <c r="K4" s="66">
        <v>53.592238006532796</v>
      </c>
      <c r="L4" s="67">
        <v>11.954929531148835</v>
      </c>
    </row>
    <row r="5" spans="1:12" x14ac:dyDescent="0.25">
      <c r="A5" s="51" t="s">
        <v>129</v>
      </c>
      <c r="B5" s="2">
        <v>32</v>
      </c>
      <c r="C5" s="3">
        <v>28</v>
      </c>
      <c r="D5" s="3">
        <v>17.399999999999999</v>
      </c>
      <c r="E5" s="3">
        <v>90.5</v>
      </c>
      <c r="F5" s="3">
        <v>70.400000000000006</v>
      </c>
      <c r="G5" s="3">
        <v>92.3</v>
      </c>
      <c r="H5" s="3">
        <v>52.4</v>
      </c>
      <c r="I5" s="4">
        <v>35</v>
      </c>
      <c r="J5" s="65">
        <v>19.921625143615429</v>
      </c>
      <c r="K5" s="66">
        <v>63.043121492031545</v>
      </c>
      <c r="L5" s="67">
        <v>8.5766028993213581</v>
      </c>
    </row>
    <row r="6" spans="1:12" x14ac:dyDescent="0.25">
      <c r="A6" s="51" t="s">
        <v>130</v>
      </c>
      <c r="B6" s="2">
        <v>27.9</v>
      </c>
      <c r="C6" s="3">
        <v>24.8</v>
      </c>
      <c r="D6" s="3">
        <v>16.399999999999999</v>
      </c>
      <c r="E6" s="3">
        <v>84.8</v>
      </c>
      <c r="F6" s="3">
        <v>69.3</v>
      </c>
      <c r="G6" s="3">
        <v>87.5</v>
      </c>
      <c r="H6" s="3">
        <v>49.3</v>
      </c>
      <c r="I6" s="4">
        <v>32.200000000000003</v>
      </c>
      <c r="J6" s="65">
        <v>19.41451373576847</v>
      </c>
      <c r="K6" s="66">
        <v>46.255039551024986</v>
      </c>
      <c r="L6" s="67">
        <v>7.1263241367121637</v>
      </c>
    </row>
    <row r="7" spans="1:12" x14ac:dyDescent="0.25">
      <c r="A7" s="51" t="s">
        <v>131</v>
      </c>
      <c r="B7" s="2">
        <v>32.5</v>
      </c>
      <c r="C7" s="3">
        <v>27.5</v>
      </c>
      <c r="D7" s="3">
        <v>16.3</v>
      </c>
      <c r="E7" s="3">
        <v>92.6</v>
      </c>
      <c r="F7" s="3">
        <v>76</v>
      </c>
      <c r="G7" s="3">
        <v>91.2</v>
      </c>
      <c r="H7" s="3">
        <v>54.6</v>
      </c>
      <c r="I7" s="4">
        <v>33.799999999999997</v>
      </c>
      <c r="J7" s="65">
        <v>20.513038157787705</v>
      </c>
      <c r="K7" s="66">
        <v>57.72332380229679</v>
      </c>
      <c r="L7" s="67">
        <v>14.854513346469318</v>
      </c>
    </row>
    <row r="8" spans="1:12" x14ac:dyDescent="0.25">
      <c r="A8" s="51" t="s">
        <v>132</v>
      </c>
      <c r="B8" s="2">
        <v>31</v>
      </c>
      <c r="C8" s="3">
        <v>24.8</v>
      </c>
      <c r="D8" s="3">
        <v>15</v>
      </c>
      <c r="E8" s="3">
        <v>88.5</v>
      </c>
      <c r="F8" s="3">
        <v>72.3</v>
      </c>
      <c r="G8" s="3">
        <v>88.8</v>
      </c>
      <c r="H8" s="3">
        <v>54.5</v>
      </c>
      <c r="I8" s="4">
        <v>34.200000000000003</v>
      </c>
      <c r="J8" s="65">
        <v>20.354162426216163</v>
      </c>
      <c r="K8" s="66">
        <v>51.070459667465194</v>
      </c>
      <c r="L8" s="67">
        <v>19.124032208499777</v>
      </c>
    </row>
    <row r="9" spans="1:12" x14ac:dyDescent="0.25">
      <c r="A9" s="51" t="s">
        <v>133</v>
      </c>
      <c r="B9" s="2">
        <v>30</v>
      </c>
      <c r="C9" s="3">
        <v>24.8</v>
      </c>
      <c r="D9" s="3">
        <v>16</v>
      </c>
      <c r="E9" s="3">
        <v>86.2</v>
      </c>
      <c r="F9" s="3">
        <v>67.8</v>
      </c>
      <c r="G9" s="3">
        <v>83.1</v>
      </c>
      <c r="H9" s="3">
        <v>47.5</v>
      </c>
      <c r="I9" s="4">
        <v>33.799999999999997</v>
      </c>
      <c r="J9" s="65">
        <v>20.164751570260655</v>
      </c>
      <c r="K9" s="66">
        <v>49.205651056524417</v>
      </c>
      <c r="L9" s="67">
        <v>6.6776283366173317</v>
      </c>
    </row>
    <row r="10" spans="1:12" x14ac:dyDescent="0.25">
      <c r="A10" s="51" t="s">
        <v>134</v>
      </c>
      <c r="B10" s="2">
        <v>27.4</v>
      </c>
      <c r="C10" s="3">
        <v>24.4</v>
      </c>
      <c r="D10" s="3">
        <v>16</v>
      </c>
      <c r="E10" s="3">
        <v>88</v>
      </c>
      <c r="F10" s="3">
        <v>68.400000000000006</v>
      </c>
      <c r="G10" s="3">
        <v>83.9</v>
      </c>
      <c r="H10" s="3">
        <v>49.2</v>
      </c>
      <c r="I10" s="4">
        <v>31.2</v>
      </c>
      <c r="J10" s="65">
        <v>19.102071609321946</v>
      </c>
      <c r="K10" s="66">
        <v>45.976166922637745</v>
      </c>
      <c r="L10" s="67">
        <v>7.8182038424228821</v>
      </c>
    </row>
    <row r="11" spans="1:12" x14ac:dyDescent="0.25">
      <c r="A11" s="51" t="s">
        <v>135</v>
      </c>
      <c r="B11" s="2">
        <v>27</v>
      </c>
      <c r="C11" s="3">
        <v>23.2</v>
      </c>
      <c r="D11" s="3">
        <v>15</v>
      </c>
      <c r="E11" s="3">
        <v>85.4</v>
      </c>
      <c r="F11" s="3">
        <v>67.2</v>
      </c>
      <c r="G11" s="3">
        <v>81.599999999999994</v>
      </c>
      <c r="H11" s="3">
        <v>45.5</v>
      </c>
      <c r="I11" s="4">
        <v>31</v>
      </c>
      <c r="J11" s="65">
        <v>18.52969426004471</v>
      </c>
      <c r="K11" s="66">
        <v>41.2039406875437</v>
      </c>
      <c r="L11" s="67">
        <v>5.3998097486250956</v>
      </c>
    </row>
    <row r="12" spans="1:12" x14ac:dyDescent="0.25">
      <c r="A12" s="51" t="s">
        <v>136</v>
      </c>
      <c r="B12" s="2">
        <v>27.1</v>
      </c>
      <c r="C12" s="3">
        <v>24.2</v>
      </c>
      <c r="D12" s="3">
        <v>16.2</v>
      </c>
      <c r="E12" s="3">
        <v>85</v>
      </c>
      <c r="F12" s="3">
        <v>74.2</v>
      </c>
      <c r="G12" s="3">
        <v>84.6</v>
      </c>
      <c r="H12" s="3">
        <v>50.3</v>
      </c>
      <c r="I12" s="4">
        <v>33.200000000000003</v>
      </c>
      <c r="J12" s="65">
        <v>20.114091398431313</v>
      </c>
      <c r="K12" s="66">
        <v>44.002944881406677</v>
      </c>
      <c r="L12" s="67">
        <v>7.337256661176923</v>
      </c>
    </row>
    <row r="13" spans="1:12" x14ac:dyDescent="0.25">
      <c r="A13" s="51" t="s">
        <v>137</v>
      </c>
      <c r="B13" s="2">
        <v>28.3</v>
      </c>
      <c r="C13" s="3">
        <v>25.9</v>
      </c>
      <c r="D13" s="3">
        <v>16.5</v>
      </c>
      <c r="E13" s="3">
        <v>86</v>
      </c>
      <c r="F13" s="3">
        <v>71.7</v>
      </c>
      <c r="G13" s="3">
        <v>86.1</v>
      </c>
      <c r="H13" s="3">
        <v>48.6</v>
      </c>
      <c r="I13" s="4">
        <v>33.5</v>
      </c>
      <c r="J13" s="65">
        <v>20.103670319910425</v>
      </c>
      <c r="K13" s="66">
        <v>46.498149269347778</v>
      </c>
      <c r="L13" s="67">
        <v>11.513827487648072</v>
      </c>
    </row>
    <row r="14" spans="1:12" x14ac:dyDescent="0.25">
      <c r="A14" s="51" t="s">
        <v>138</v>
      </c>
      <c r="B14" s="2">
        <v>24.4</v>
      </c>
      <c r="C14" s="3">
        <v>22.6</v>
      </c>
      <c r="D14" s="3">
        <v>15.3</v>
      </c>
      <c r="E14" s="3">
        <v>81.8</v>
      </c>
      <c r="F14" s="3">
        <v>65.8</v>
      </c>
      <c r="G14" s="3">
        <v>83.3</v>
      </c>
      <c r="H14" s="3">
        <v>46.8</v>
      </c>
      <c r="I14" s="4">
        <v>31.5</v>
      </c>
      <c r="J14" s="65">
        <v>17.792934994154013</v>
      </c>
      <c r="K14" s="66">
        <v>36.983299276266436</v>
      </c>
      <c r="L14" s="67">
        <v>7.3381692759645816</v>
      </c>
    </row>
    <row r="15" spans="1:12" x14ac:dyDescent="0.25">
      <c r="A15" s="51" t="s">
        <v>139</v>
      </c>
      <c r="B15" s="2">
        <v>27.8</v>
      </c>
      <c r="C15" s="3">
        <v>23.8</v>
      </c>
      <c r="D15" s="3">
        <v>15.4</v>
      </c>
      <c r="E15" s="3">
        <v>86.2</v>
      </c>
      <c r="F15" s="3">
        <v>71.5</v>
      </c>
      <c r="G15" s="3">
        <v>83.9</v>
      </c>
      <c r="H15" s="3">
        <v>49</v>
      </c>
      <c r="I15" s="4">
        <v>31.4</v>
      </c>
      <c r="J15" s="65">
        <v>19.687189391789104</v>
      </c>
      <c r="K15" s="66">
        <v>51.487878695412796</v>
      </c>
      <c r="L15" s="67">
        <v>8.2557038424228679</v>
      </c>
    </row>
    <row r="16" spans="1:12" x14ac:dyDescent="0.25">
      <c r="A16" s="51" t="s">
        <v>140</v>
      </c>
      <c r="B16" s="2">
        <v>30.5</v>
      </c>
      <c r="C16" s="3">
        <v>26.3</v>
      </c>
      <c r="D16" s="3">
        <v>16</v>
      </c>
      <c r="E16" s="3">
        <v>89.6</v>
      </c>
      <c r="F16" s="3">
        <v>70.3</v>
      </c>
      <c r="G16" s="3">
        <v>84.2</v>
      </c>
      <c r="H16" s="3">
        <v>49.7</v>
      </c>
      <c r="I16" s="4">
        <v>34.700000000000003</v>
      </c>
      <c r="J16" s="65">
        <v>20.501825158450998</v>
      </c>
      <c r="K16" s="66">
        <v>60.120443137978931</v>
      </c>
      <c r="L16" s="67">
        <v>6.3434568719120179</v>
      </c>
    </row>
    <row r="17" spans="1:12" x14ac:dyDescent="0.25">
      <c r="A17" s="51" t="s">
        <v>141</v>
      </c>
      <c r="B17" s="2">
        <v>33.6</v>
      </c>
      <c r="C17" s="3">
        <v>28</v>
      </c>
      <c r="D17" s="3">
        <v>17.5</v>
      </c>
      <c r="E17" s="3">
        <v>97.8</v>
      </c>
      <c r="F17" s="3">
        <v>75.3</v>
      </c>
      <c r="G17" s="3">
        <v>93.5</v>
      </c>
      <c r="H17" s="3">
        <v>58</v>
      </c>
      <c r="I17" s="4">
        <v>37</v>
      </c>
      <c r="J17" s="65">
        <v>24.743647563361058</v>
      </c>
      <c r="K17" s="66">
        <v>72.912123534575883</v>
      </c>
      <c r="L17" s="67">
        <v>11.141580785831337</v>
      </c>
    </row>
    <row r="18" spans="1:12" x14ac:dyDescent="0.25">
      <c r="A18" s="51" t="s">
        <v>142</v>
      </c>
      <c r="B18" s="2">
        <v>26.2</v>
      </c>
      <c r="C18" s="3">
        <v>23.8</v>
      </c>
      <c r="D18" s="3">
        <v>15.4</v>
      </c>
      <c r="E18" s="3">
        <v>89.4</v>
      </c>
      <c r="F18" s="3">
        <v>68.8</v>
      </c>
      <c r="G18" s="3">
        <v>82.5</v>
      </c>
      <c r="H18" s="3">
        <v>46.4</v>
      </c>
      <c r="I18" s="4">
        <v>31.6</v>
      </c>
      <c r="J18" s="65">
        <v>18.721517763656834</v>
      </c>
      <c r="K18" s="66">
        <v>41.35952552189508</v>
      </c>
      <c r="L18" s="67">
        <v>6.0177179377003185</v>
      </c>
    </row>
    <row r="19" spans="1:12" x14ac:dyDescent="0.25">
      <c r="A19" s="51" t="s">
        <v>143</v>
      </c>
      <c r="B19" s="2">
        <v>31.4</v>
      </c>
      <c r="C19" s="3">
        <v>26.5</v>
      </c>
      <c r="D19" s="3">
        <v>16.2</v>
      </c>
      <c r="E19" s="3">
        <v>91.3</v>
      </c>
      <c r="F19" s="3">
        <v>69.8</v>
      </c>
      <c r="G19" s="3">
        <v>86</v>
      </c>
      <c r="H19" s="3">
        <v>51.2</v>
      </c>
      <c r="I19" s="4">
        <v>34.5</v>
      </c>
      <c r="J19" s="65">
        <v>20.714347099186799</v>
      </c>
      <c r="K19" s="66">
        <v>57.233130541256962</v>
      </c>
      <c r="L19" s="67">
        <v>11.083333006223661</v>
      </c>
    </row>
    <row r="20" spans="1:12" x14ac:dyDescent="0.25">
      <c r="A20" s="51" t="s">
        <v>144</v>
      </c>
      <c r="B20" s="2">
        <v>36.4</v>
      </c>
      <c r="C20" s="3">
        <v>28.6</v>
      </c>
      <c r="D20" s="3">
        <v>17</v>
      </c>
      <c r="E20" s="3">
        <v>108.3</v>
      </c>
      <c r="F20" s="3">
        <v>86.7</v>
      </c>
      <c r="G20" s="3">
        <v>104.1</v>
      </c>
      <c r="H20" s="3">
        <v>62.3</v>
      </c>
      <c r="I20" s="4">
        <v>37.200000000000003</v>
      </c>
      <c r="J20" s="65">
        <v>26.005089688040133</v>
      </c>
      <c r="K20" s="66">
        <v>64.904015140784182</v>
      </c>
      <c r="L20" s="67">
        <v>20.708611847208161</v>
      </c>
    </row>
    <row r="21" spans="1:12" x14ac:dyDescent="0.25">
      <c r="A21" s="51" t="s">
        <v>145</v>
      </c>
      <c r="B21" s="2">
        <v>31.8</v>
      </c>
      <c r="C21" s="3">
        <v>25</v>
      </c>
      <c r="D21" s="3">
        <v>15.7</v>
      </c>
      <c r="E21" s="3">
        <v>93.3</v>
      </c>
      <c r="F21" s="3">
        <v>75.5</v>
      </c>
      <c r="G21" s="3">
        <v>88</v>
      </c>
      <c r="H21" s="3">
        <v>52.4</v>
      </c>
      <c r="I21" s="4">
        <v>34.799999999999997</v>
      </c>
      <c r="J21" s="65">
        <v>21.304003170828381</v>
      </c>
      <c r="K21" s="66">
        <v>60.308348220673302</v>
      </c>
      <c r="L21" s="67">
        <v>7.0786504591506443</v>
      </c>
    </row>
    <row r="22" spans="1:12" x14ac:dyDescent="0.25">
      <c r="A22" s="51" t="s">
        <v>146</v>
      </c>
      <c r="B22" s="2">
        <v>25.3</v>
      </c>
      <c r="C22" s="3">
        <v>21.7</v>
      </c>
      <c r="D22" s="3">
        <v>15.1</v>
      </c>
      <c r="E22" s="3">
        <v>77.3</v>
      </c>
      <c r="F22" s="3">
        <v>66</v>
      </c>
      <c r="G22" s="3">
        <v>82.2</v>
      </c>
      <c r="H22" s="3">
        <v>45.3</v>
      </c>
      <c r="I22" s="4">
        <v>31</v>
      </c>
      <c r="J22" s="65">
        <v>18.048835942355929</v>
      </c>
      <c r="K22" s="66">
        <v>36.884684132482498</v>
      </c>
      <c r="L22" s="67">
        <v>5.5786504591506372</v>
      </c>
    </row>
    <row r="23" spans="1:12" x14ac:dyDescent="0.25">
      <c r="A23" s="51" t="s">
        <v>147</v>
      </c>
      <c r="B23" s="2">
        <v>24.2</v>
      </c>
      <c r="C23" s="3">
        <v>21.2</v>
      </c>
      <c r="D23" s="3">
        <v>15.6</v>
      </c>
      <c r="E23" s="3">
        <v>78.5</v>
      </c>
      <c r="F23" s="3">
        <v>60.5</v>
      </c>
      <c r="G23" s="3">
        <v>77</v>
      </c>
      <c r="H23" s="3">
        <v>42.3</v>
      </c>
      <c r="I23" s="4">
        <v>29.1</v>
      </c>
      <c r="J23" s="11">
        <v>16.159149669635163</v>
      </c>
      <c r="K23" s="12">
        <v>32.335791800740267</v>
      </c>
      <c r="L23" s="13">
        <v>6.8831692759645833</v>
      </c>
    </row>
    <row r="24" spans="1:12" x14ac:dyDescent="0.25">
      <c r="A24" s="51" t="s">
        <v>148</v>
      </c>
      <c r="B24" s="2">
        <v>27.5</v>
      </c>
      <c r="C24" s="3">
        <v>24.2</v>
      </c>
      <c r="D24" s="3">
        <v>15.5</v>
      </c>
      <c r="E24" s="3">
        <v>87.2</v>
      </c>
      <c r="F24" s="3">
        <v>89.5</v>
      </c>
      <c r="G24" s="3">
        <v>83</v>
      </c>
      <c r="H24" s="3">
        <v>52.2</v>
      </c>
      <c r="I24" s="4">
        <v>37</v>
      </c>
      <c r="J24" s="11">
        <v>22.502033467151076</v>
      </c>
      <c r="K24" s="12">
        <v>41.57976892845808</v>
      </c>
      <c r="L24" s="13">
        <v>12.214601836602547</v>
      </c>
    </row>
    <row r="25" spans="1:12" x14ac:dyDescent="0.25">
      <c r="A25" s="51" t="s">
        <v>149</v>
      </c>
      <c r="B25" s="2">
        <v>29.5</v>
      </c>
      <c r="C25" s="3">
        <v>24.5</v>
      </c>
      <c r="D25" s="3">
        <v>15.5</v>
      </c>
      <c r="E25" s="3">
        <v>86.3</v>
      </c>
      <c r="F25" s="3">
        <v>73</v>
      </c>
      <c r="G25" s="3">
        <v>85</v>
      </c>
      <c r="H25" s="3">
        <v>49.3</v>
      </c>
      <c r="I25" s="4">
        <v>33.4</v>
      </c>
      <c r="J25" s="11">
        <v>20.74096382974794</v>
      </c>
      <c r="K25" s="12">
        <v>50.595234216882517</v>
      </c>
      <c r="L25" s="13">
        <v>7.847256661176921</v>
      </c>
    </row>
    <row r="26" spans="1:12" x14ac:dyDescent="0.25">
      <c r="A26" s="51" t="s">
        <v>150</v>
      </c>
      <c r="B26" s="2">
        <v>29.9</v>
      </c>
      <c r="C26" s="3">
        <v>23.7</v>
      </c>
      <c r="D26" s="3">
        <v>15</v>
      </c>
      <c r="E26" s="3">
        <v>84.6</v>
      </c>
      <c r="F26" s="3">
        <v>69.2</v>
      </c>
      <c r="G26" s="3">
        <v>82.4</v>
      </c>
      <c r="H26" s="3">
        <v>49.5</v>
      </c>
      <c r="I26" s="4">
        <v>31.5</v>
      </c>
      <c r="J26" s="11">
        <v>19.808450398130983</v>
      </c>
      <c r="K26" s="12">
        <v>53.119949267147327</v>
      </c>
      <c r="L26" s="13">
        <v>8.380703842422875</v>
      </c>
    </row>
    <row r="27" spans="1:12" x14ac:dyDescent="0.25">
      <c r="A27" s="51" t="s">
        <v>151</v>
      </c>
      <c r="B27" s="2">
        <v>26.5</v>
      </c>
      <c r="C27" s="3">
        <v>22.5</v>
      </c>
      <c r="D27" s="3">
        <v>15.5</v>
      </c>
      <c r="E27" s="3">
        <v>80.2</v>
      </c>
      <c r="F27" s="3">
        <v>65</v>
      </c>
      <c r="G27" s="3">
        <v>78</v>
      </c>
      <c r="H27" s="3">
        <v>47.5</v>
      </c>
      <c r="I27" s="4">
        <v>32</v>
      </c>
      <c r="J27" s="11">
        <v>19.149406094288697</v>
      </c>
      <c r="K27" s="12">
        <v>39.576222395519842</v>
      </c>
      <c r="L27" s="13">
        <v>8.1901548999352443</v>
      </c>
    </row>
    <row r="28" spans="1:12" ht="15.75" thickBot="1" x14ac:dyDescent="0.3">
      <c r="A28" s="52" t="s">
        <v>152</v>
      </c>
      <c r="B28" s="5">
        <v>26.5</v>
      </c>
      <c r="C28" s="6">
        <v>23.4</v>
      </c>
      <c r="D28" s="6">
        <v>15.7</v>
      </c>
      <c r="E28" s="6">
        <v>80</v>
      </c>
      <c r="F28" s="6">
        <v>63.2</v>
      </c>
      <c r="G28" s="6">
        <v>81.8</v>
      </c>
      <c r="H28" s="6">
        <v>47.4</v>
      </c>
      <c r="I28" s="7">
        <v>31.1</v>
      </c>
      <c r="J28" s="14">
        <v>17.811384162990969</v>
      </c>
      <c r="K28" s="15">
        <v>37.130708082551344</v>
      </c>
      <c r="L28" s="16">
        <v>7.945154899935261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_HID9</vt:lpstr>
      <vt:lpstr>_HID8</vt:lpstr>
      <vt:lpstr>_HID4</vt:lpstr>
      <vt:lpstr>_HID3</vt:lpstr>
      <vt:lpstr>pubavanz</vt:lpstr>
      <vt:lpstr>pa-gy</vt:lpstr>
      <vt:lpstr>pa-ly</vt:lpstr>
      <vt:lpstr>pa-dy</vt:lpstr>
      <vt:lpstr>pa-py</vt:lpstr>
      <vt:lpstr>_HID14</vt:lpstr>
      <vt:lpstr>_HID13</vt:lpstr>
      <vt:lpstr>_HID12</vt:lpstr>
      <vt:lpstr>RDA R LyL</vt:lpstr>
      <vt:lpstr>RDAgy-pa</vt:lpstr>
      <vt:lpstr>RDAly-pa</vt:lpstr>
      <vt:lpstr>RDAdy-pa</vt:lpstr>
      <vt:lpstr>RDApy-pa</vt:lpstr>
      <vt:lpstr>Covariance_Matrix</vt:lpstr>
      <vt:lpstr>_HID11</vt:lpstr>
      <vt:lpstr>_HID10</vt:lpstr>
      <vt:lpstr>_HID7</vt:lpstr>
      <vt:lpstr>_HID6</vt:lpstr>
      <vt:lpstr>_HID5</vt:lpstr>
      <vt:lpstr>_HID2</vt:lpstr>
      <vt:lpstr>_HID1</vt:lpstr>
      <vt:lpstr>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jctf6</dc:creator>
  <cp:lastModifiedBy>Jennyfer Combariza</cp:lastModifiedBy>
  <dcterms:created xsi:type="dcterms:W3CDTF">2021-08-15T17:15:30Z</dcterms:created>
  <dcterms:modified xsi:type="dcterms:W3CDTF">2021-09-07T14:52:57Z</dcterms:modified>
</cp:coreProperties>
</file>