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REPORTES NOMINA ASIM 2018\LATASTHER\SUMAH\"/>
    </mc:Choice>
  </mc:AlternateContent>
  <bookViews>
    <workbookView xWindow="0" yWindow="0" windowWidth="28800" windowHeight="12030"/>
  </bookViews>
  <sheets>
    <sheet name="Ims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R17" i="1" s="1"/>
  <c r="S17" i="1"/>
  <c r="P17" i="1"/>
  <c r="T17" i="1"/>
  <c r="U13" i="1" l="1"/>
  <c r="T13" i="1"/>
  <c r="R13" i="1"/>
  <c r="Q13" i="1"/>
  <c r="P13" i="1"/>
  <c r="S10" i="1"/>
  <c r="S13" i="1" s="1"/>
  <c r="T10" i="1"/>
</calcChain>
</file>

<file path=xl/sharedStrings.xml><?xml version="1.0" encoding="utf-8"?>
<sst xmlns="http://schemas.openxmlformats.org/spreadsheetml/2006/main" count="43" uniqueCount="36">
  <si>
    <t>ASESORES CORPORATIVOS ESSELL SA DE CV</t>
  </si>
  <si>
    <t>Registro Patronal G6288900102</t>
  </si>
  <si>
    <t>Proceso 1 SUMAH</t>
  </si>
  <si>
    <t>R.F.C. ACE180306BF5</t>
  </si>
  <si>
    <t>Periodo Del 201819 (17/09/2018) Al 201819 (30/09/2018)</t>
  </si>
  <si>
    <t>EMP</t>
  </si>
  <si>
    <t>NOMBRE</t>
  </si>
  <si>
    <t>RFC</t>
  </si>
  <si>
    <t>CURP</t>
  </si>
  <si>
    <t>NSS</t>
  </si>
  <si>
    <t>SUELDO DIARIO</t>
  </si>
  <si>
    <t>SUELDO INTEGRADO</t>
  </si>
  <si>
    <t>FECHA DE INGRESO</t>
  </si>
  <si>
    <t>FECHA DE BAJA</t>
  </si>
  <si>
    <t>DIAS LABORADOS</t>
  </si>
  <si>
    <t>(100)PERCEPCION NORMAL</t>
  </si>
  <si>
    <t xml:space="preserve">(150)SUBSIDIO PARA EL </t>
  </si>
  <si>
    <t>(499)SPE ACREDITADO</t>
  </si>
  <si>
    <t>(500)IMPUESTO A CARGO</t>
  </si>
  <si>
    <t>(550)CUOTA I.M.S.S. PL</t>
  </si>
  <si>
    <t>TOTAL PERCEPCIONES</t>
  </si>
  <si>
    <t>TOTAL DEDUCCIONES</t>
  </si>
  <si>
    <t>0100001</t>
  </si>
  <si>
    <t xml:space="preserve">RAMIREZ RODRIGUEZ EDGAR GONZALO </t>
  </si>
  <si>
    <t>RARE-950529-JY9</t>
  </si>
  <si>
    <t>RARE-95-05-29-H-DG-MDD-07</t>
  </si>
  <si>
    <t>05-18-95-2708-7</t>
  </si>
  <si>
    <t>17/09/2018</t>
  </si>
  <si>
    <t>-</t>
  </si>
  <si>
    <t>Totales por Concepto</t>
  </si>
  <si>
    <t>IMPORTE TOTAL FISCAL</t>
  </si>
  <si>
    <t>NETO CATORCENAL</t>
  </si>
  <si>
    <t>NETO MENSUAL</t>
  </si>
  <si>
    <t>IMPORTE ASIMILADO</t>
  </si>
  <si>
    <t>Calculo con Cuota IMSS obrero a cargo del asimilado</t>
  </si>
  <si>
    <t>Calculo con cuota IMSS obrero a Cargo de la nomina ordinaria(Trabajador)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</si>
</sst>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/>
    </xf>
    <xf numFmtId="164" fontId="0" fillId="0" borderId="0" xfId="0" applyNumberFormat="1"/>
    <xf numFmtId="0" fontId="0" fillId="0" borderId="0" xfId="0" applyAlignment="1">
      <alignment horizontal="justify"/>
    </xf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164" fontId="0" fillId="0" borderId="0" xfId="0" applyNumberFormat="1" applyFont="1"/>
    <xf numFmtId="0" fontId="0" fillId="0" borderId="0" xfId="0" applyFont="1"/>
    <xf numFmtId="44" fontId="2" fillId="0" borderId="0" xfId="1" applyFont="1"/>
    <xf numFmtId="164" fontId="0" fillId="2" borderId="0" xfId="0" applyNumberFormat="1" applyFont="1" applyFill="1"/>
    <xf numFmtId="44" fontId="1" fillId="2" borderId="0" xfId="0" applyNumberFormat="1" applyFont="1" applyFill="1"/>
    <xf numFmtId="44" fontId="0" fillId="2" borderId="0" xfId="0" applyNumberFormat="1" applyFont="1" applyFill="1"/>
    <xf numFmtId="164" fontId="1" fillId="2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workbookViewId="0">
      <selection activeCell="U23" sqref="U23"/>
    </sheetView>
  </sheetViews>
  <sheetFormatPr baseColWidth="10" defaultRowHeight="15" x14ac:dyDescent="0.25"/>
  <cols>
    <col min="2" max="2" width="32.85546875" customWidth="1"/>
    <col min="3" max="3" width="11.42578125" hidden="1" customWidth="1"/>
    <col min="4" max="4" width="22.140625" hidden="1" customWidth="1"/>
    <col min="5" max="15" width="11.42578125" hidden="1" customWidth="1"/>
    <col min="16" max="16" width="15.140625" customWidth="1"/>
    <col min="17" max="17" width="14.42578125" customWidth="1"/>
    <col min="19" max="19" width="11.85546875" customWidth="1"/>
    <col min="20" max="21" width="13" customWidth="1"/>
  </cols>
  <sheetData>
    <row r="1" spans="1:23" s="1" customFormat="1" x14ac:dyDescent="0.25">
      <c r="A1" s="1" t="s">
        <v>0</v>
      </c>
    </row>
    <row r="2" spans="1:23" s="1" customFormat="1" x14ac:dyDescent="0.25">
      <c r="A2" s="1" t="s">
        <v>1</v>
      </c>
    </row>
    <row r="3" spans="1:23" s="1" customFormat="1" x14ac:dyDescent="0.25">
      <c r="A3" s="1" t="s">
        <v>2</v>
      </c>
    </row>
    <row r="4" spans="1:23" s="1" customFormat="1" x14ac:dyDescent="0.25">
      <c r="A4" s="1" t="s">
        <v>3</v>
      </c>
    </row>
    <row r="5" spans="1:23" s="1" customFormat="1" x14ac:dyDescent="0.25">
      <c r="A5" s="1" t="s">
        <v>4</v>
      </c>
    </row>
    <row r="6" spans="1:23" s="1" customFormat="1" x14ac:dyDescent="0.25"/>
    <row r="7" spans="1:23" s="1" customFormat="1" ht="45" x14ac:dyDescent="0.25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  <c r="K7" s="2" t="s">
        <v>15</v>
      </c>
      <c r="L7" s="2" t="s">
        <v>16</v>
      </c>
      <c r="M7" s="2" t="s">
        <v>17</v>
      </c>
      <c r="N7" s="2" t="s">
        <v>18</v>
      </c>
      <c r="O7" s="2" t="s">
        <v>19</v>
      </c>
      <c r="P7" s="9" t="s">
        <v>20</v>
      </c>
      <c r="Q7" s="9" t="s">
        <v>21</v>
      </c>
      <c r="R7" s="6" t="s">
        <v>30</v>
      </c>
      <c r="S7" s="8" t="s">
        <v>33</v>
      </c>
      <c r="T7" s="9" t="s">
        <v>31</v>
      </c>
      <c r="U7" s="9" t="s">
        <v>32</v>
      </c>
      <c r="W7" s="7"/>
    </row>
    <row r="8" spans="1:23" s="1" customFormat="1" x14ac:dyDescent="0.25">
      <c r="K8" s="2"/>
      <c r="L8" s="2"/>
      <c r="M8" s="2"/>
      <c r="N8" s="2"/>
      <c r="O8" s="2"/>
      <c r="P8" s="9"/>
      <c r="Q8" s="9"/>
      <c r="R8" s="6"/>
      <c r="S8" s="8"/>
      <c r="T8" s="9"/>
      <c r="U8" s="9"/>
      <c r="W8" s="7"/>
    </row>
    <row r="9" spans="1:23" s="1" customFormat="1" x14ac:dyDescent="0.25">
      <c r="A9" s="1" t="s">
        <v>34</v>
      </c>
      <c r="K9" s="2"/>
      <c r="L9" s="2"/>
      <c r="M9" s="2"/>
      <c r="N9" s="2"/>
      <c r="O9" s="2"/>
      <c r="P9" s="9"/>
      <c r="Q9" s="9"/>
      <c r="R9" s="6"/>
      <c r="S9" s="8"/>
      <c r="T9" s="9"/>
      <c r="U9" s="9"/>
      <c r="W9" s="7"/>
    </row>
    <row r="10" spans="1:23" x14ac:dyDescent="0.25">
      <c r="A10" t="s">
        <v>22</v>
      </c>
      <c r="B10" t="s">
        <v>23</v>
      </c>
      <c r="C10" t="s">
        <v>24</v>
      </c>
      <c r="D10" t="s">
        <v>25</v>
      </c>
      <c r="E10" t="s">
        <v>26</v>
      </c>
      <c r="F10" s="3">
        <v>132.54</v>
      </c>
      <c r="G10" s="3">
        <v>138.53</v>
      </c>
      <c r="H10" s="4" t="s">
        <v>27</v>
      </c>
      <c r="I10" t="s">
        <v>28</v>
      </c>
      <c r="J10">
        <v>14</v>
      </c>
      <c r="K10" s="3">
        <v>1855.56</v>
      </c>
      <c r="L10" s="3">
        <v>69.31</v>
      </c>
      <c r="M10" s="3">
        <v>106.82</v>
      </c>
      <c r="N10" s="3">
        <v>106.82</v>
      </c>
      <c r="O10" s="3">
        <v>46.06</v>
      </c>
      <c r="P10" s="10">
        <v>2031.69</v>
      </c>
      <c r="Q10" s="10">
        <v>152.88</v>
      </c>
      <c r="R10" s="16">
        <v>1878.81</v>
      </c>
      <c r="S10" s="14">
        <f>T10-R10</f>
        <v>921.19</v>
      </c>
      <c r="T10" s="15">
        <f>U10/30*14</f>
        <v>2800</v>
      </c>
      <c r="U10" s="12">
        <v>6000</v>
      </c>
    </row>
    <row r="11" spans="1:23" x14ac:dyDescent="0.25">
      <c r="P11" s="11"/>
      <c r="Q11" s="11"/>
      <c r="R11" s="1"/>
      <c r="S11" s="1"/>
      <c r="T11" s="11"/>
      <c r="U11" s="11"/>
    </row>
    <row r="12" spans="1:23" x14ac:dyDescent="0.25">
      <c r="P12" s="11"/>
      <c r="Q12" s="11"/>
      <c r="R12" s="1"/>
      <c r="S12" s="1"/>
      <c r="T12" s="11"/>
      <c r="U12" s="11"/>
    </row>
    <row r="13" spans="1:23" s="1" customFormat="1" x14ac:dyDescent="0.25">
      <c r="H13" s="1" t="s">
        <v>29</v>
      </c>
      <c r="K13" s="5">
        <v>1855.56</v>
      </c>
      <c r="L13" s="5">
        <v>69.31</v>
      </c>
      <c r="M13" s="5">
        <v>106.82</v>
      </c>
      <c r="N13" s="5">
        <v>106.82</v>
      </c>
      <c r="O13" s="5">
        <v>46.06</v>
      </c>
      <c r="P13" s="10">
        <f>SUM(P10:P11)</f>
        <v>2031.69</v>
      </c>
      <c r="Q13" s="10">
        <f t="shared" ref="Q13:U13" si="0">SUM(Q10:Q11)</f>
        <v>152.88</v>
      </c>
      <c r="R13" s="5">
        <f t="shared" si="0"/>
        <v>1878.81</v>
      </c>
      <c r="S13" s="5">
        <f t="shared" si="0"/>
        <v>921.19</v>
      </c>
      <c r="T13" s="10">
        <f t="shared" si="0"/>
        <v>2800</v>
      </c>
      <c r="U13" s="10">
        <f t="shared" si="0"/>
        <v>6000</v>
      </c>
    </row>
    <row r="14" spans="1:23" s="1" customFormat="1" x14ac:dyDescent="0.25">
      <c r="K14" s="5"/>
      <c r="L14" s="5"/>
      <c r="M14" s="5"/>
      <c r="N14" s="5"/>
      <c r="O14" s="5"/>
      <c r="P14" s="10"/>
      <c r="Q14" s="10"/>
      <c r="R14" s="5"/>
      <c r="S14" s="5"/>
      <c r="T14" s="10"/>
      <c r="U14" s="10"/>
    </row>
    <row r="15" spans="1:23" s="1" customFormat="1" x14ac:dyDescent="0.25">
      <c r="K15" s="5"/>
      <c r="L15" s="5"/>
      <c r="M15" s="5"/>
      <c r="N15" s="5"/>
      <c r="O15" s="5"/>
      <c r="P15" s="10"/>
      <c r="Q15" s="10"/>
      <c r="R15" s="5"/>
      <c r="S15" s="5"/>
      <c r="T15" s="10"/>
      <c r="U15" s="10"/>
    </row>
    <row r="16" spans="1:23" x14ac:dyDescent="0.25">
      <c r="A16" s="1" t="s">
        <v>35</v>
      </c>
    </row>
    <row r="17" spans="1:21" x14ac:dyDescent="0.25">
      <c r="A17" t="s">
        <v>22</v>
      </c>
      <c r="B17" t="s">
        <v>23</v>
      </c>
      <c r="C17" t="s">
        <v>24</v>
      </c>
      <c r="D17" t="s">
        <v>25</v>
      </c>
      <c r="E17" t="s">
        <v>26</v>
      </c>
      <c r="F17" s="3">
        <v>132.54</v>
      </c>
      <c r="G17" s="3">
        <v>138.53</v>
      </c>
      <c r="H17" s="4" t="s">
        <v>27</v>
      </c>
      <c r="I17" t="s">
        <v>28</v>
      </c>
      <c r="J17">
        <v>14</v>
      </c>
      <c r="K17" s="3">
        <v>1855.56</v>
      </c>
      <c r="L17" s="3">
        <v>69.31</v>
      </c>
      <c r="M17" s="3">
        <v>0</v>
      </c>
      <c r="N17" s="3">
        <v>0</v>
      </c>
      <c r="O17" s="3">
        <v>46.06</v>
      </c>
      <c r="P17" s="13">
        <f>SUM(K17:M17)</f>
        <v>1924.87</v>
      </c>
      <c r="Q17" s="10">
        <f>SUM(O17)</f>
        <v>46.06</v>
      </c>
      <c r="R17" s="5">
        <f>P17-Q17</f>
        <v>1878.81</v>
      </c>
      <c r="S17" s="14">
        <f>T17-P17</f>
        <v>875.13000000000011</v>
      </c>
      <c r="T17" s="15">
        <f>U17/30*14</f>
        <v>2800</v>
      </c>
      <c r="U17" s="12">
        <v>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Imss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2018-09-27T17:09:28Z</dcterms:created>
  <dcterms:modified xsi:type="dcterms:W3CDTF">2018-09-27T18:36:58Z</dcterms:modified>
</cp:coreProperties>
</file>