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T:\REPORTES NOMINA ASIM 2018\LATASTHER\VALLY MER\201818\"/>
    </mc:Choice>
  </mc:AlternateContent>
  <bookViews>
    <workbookView xWindow="0" yWindow="0" windowWidth="23895" windowHeight="8940" activeTab="1"/>
  </bookViews>
  <sheets>
    <sheet name="Hoja1" sheetId="2" r:id="rId1"/>
    <sheet name="PRIMERA_CATORCEN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" i="1" l="1"/>
  <c r="T8" i="1" l="1"/>
  <c r="T9" i="1"/>
  <c r="T12" i="1"/>
  <c r="T14" i="1"/>
  <c r="T15" i="1"/>
  <c r="T16" i="1"/>
  <c r="T17" i="1"/>
  <c r="T18" i="1"/>
  <c r="T19" i="1"/>
  <c r="T21" i="1"/>
  <c r="T22" i="1"/>
  <c r="T23" i="1" l="1"/>
  <c r="S17" i="1"/>
  <c r="U23" i="1"/>
  <c r="P23" i="1"/>
  <c r="Q23" i="1"/>
  <c r="R23" i="1"/>
  <c r="S23" i="1" s="1"/>
  <c r="S8" i="1"/>
  <c r="S13" i="1"/>
  <c r="S19" i="1"/>
  <c r="S22" i="1"/>
  <c r="S11" i="1"/>
  <c r="S18" i="1"/>
  <c r="S20" i="1"/>
  <c r="S24" i="1" s="1"/>
  <c r="S12" i="1"/>
  <c r="S10" i="1"/>
  <c r="S9" i="1"/>
  <c r="S14" i="1"/>
  <c r="S21" i="1"/>
  <c r="S15" i="1"/>
  <c r="S16" i="1"/>
</calcChain>
</file>

<file path=xl/sharedStrings.xml><?xml version="1.0" encoding="utf-8"?>
<sst xmlns="http://schemas.openxmlformats.org/spreadsheetml/2006/main" count="132" uniqueCount="97">
  <si>
    <t>VALLY TECONOLOGIAS EN SISTEMAS COMPUTACIONALES SA DE</t>
  </si>
  <si>
    <t>Registro Patronal G6289006107</t>
  </si>
  <si>
    <t>Proceso 1 VALLY TECNOLOGIAS MERIDA</t>
  </si>
  <si>
    <t>R.F.C.  VTS180306SV9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</si>
  <si>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</si>
  <si>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</si>
  <si>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</si>
  <si>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</si>
  <si>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</si>
  <si>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</si>
  <si>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</si>
  <si>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</si>
  <si>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</si>
  <si>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</si>
  <si>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</si>
  <si>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</si>
  <si>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</si>
  <si>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</si>
  <si>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</si>
  <si>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</si>
  <si>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</si>
  <si>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GUAJARDO LEAL ANGELA IVONNE </t>
  </si>
  <si>
    <t>GULA-850629-PI3</t>
  </si>
  <si>
    <t>GULA-85-06-29-M-NL-JLN-04</t>
  </si>
  <si>
    <t>43-10-85-0702-1</t>
  </si>
  <si>
    <t>30/07/2018</t>
  </si>
  <si>
    <t>-</t>
  </si>
  <si>
    <t>0100002</t>
  </si>
  <si>
    <t xml:space="preserve">SALINAS CERDA MIGUEL ANGEL </t>
  </si>
  <si>
    <t>SACM-630816-CS2</t>
  </si>
  <si>
    <t>SACM-63-08-16-H-NL-LRG-03</t>
  </si>
  <si>
    <t>43-81-63-5427-8</t>
  </si>
  <si>
    <t>0100003</t>
  </si>
  <si>
    <t xml:space="preserve">CHI CHIM ESTHER ROSARIO </t>
  </si>
  <si>
    <t>CICE-860512-FQ7</t>
  </si>
  <si>
    <t>CICE-86-05-12-M-YN-HHS-04</t>
  </si>
  <si>
    <t>84-04-86-1947-6</t>
  </si>
  <si>
    <t>0100004</t>
  </si>
  <si>
    <t xml:space="preserve">HERNANDEZ PAVON DAVID RENE </t>
  </si>
  <si>
    <t>HEPD-890626-CM1</t>
  </si>
  <si>
    <t>HEPD-89-06-26-H-YN-RVV-03</t>
  </si>
  <si>
    <t>03-16-89-8734-9</t>
  </si>
  <si>
    <t>0100005</t>
  </si>
  <si>
    <t xml:space="preserve">CEBALLOS BURGOS FERNANDO HUMBERTO </t>
  </si>
  <si>
    <t>CEBF-620913-IC0</t>
  </si>
  <si>
    <t>CEBF-62-09-13-H-YN-BRR-09</t>
  </si>
  <si>
    <t>84-84-62-0794-6</t>
  </si>
  <si>
    <t>0100006</t>
  </si>
  <si>
    <t xml:space="preserve">CEBALLOS GARZA FERNANDO HUMBERTO </t>
  </si>
  <si>
    <t>CEGF-901010-EU0</t>
  </si>
  <si>
    <t>CEGF-90-10-10-H-YN-BRR-07</t>
  </si>
  <si>
    <t>08-14-90-6128-8</t>
  </si>
  <si>
    <t>0100007</t>
  </si>
  <si>
    <t xml:space="preserve">LOPEZ HERNANDEZ MARLY </t>
  </si>
  <si>
    <t>LOHM-770418-936</t>
  </si>
  <si>
    <t>LOHM-77-04-18-M-TC-PRR-06</t>
  </si>
  <si>
    <t>83-97-77-0189-1</t>
  </si>
  <si>
    <t>0100008</t>
  </si>
  <si>
    <t xml:space="preserve">HERNANDEZ VICTORIA  ALVEAN DE MONSERRAT </t>
  </si>
  <si>
    <t>HEVA-810623-ET8</t>
  </si>
  <si>
    <t>HEVA-81-06-23-M-YN-RCL-06</t>
  </si>
  <si>
    <t>84-04-81-0787-8</t>
  </si>
  <si>
    <t>0100009</t>
  </si>
  <si>
    <t xml:space="preserve">LARA BAEZA  MILDRED GUADALUPE </t>
  </si>
  <si>
    <t>LABM-730720-T3A</t>
  </si>
  <si>
    <t>LABM-73-07-20-M-YN-RZL-06</t>
  </si>
  <si>
    <t>84-92-73-0927-2</t>
  </si>
  <si>
    <t>0100010</t>
  </si>
  <si>
    <t xml:space="preserve">CIME CERVANTES MANUEL JESUS </t>
  </si>
  <si>
    <t>CICM-691224-1JA</t>
  </si>
  <si>
    <t>CICM-69-12-24-H-YN-MRN-05</t>
  </si>
  <si>
    <t>84-90-69-1957-0</t>
  </si>
  <si>
    <t>0100011</t>
  </si>
  <si>
    <t xml:space="preserve">CEN CHALE  HECTOR VICENTE </t>
  </si>
  <si>
    <t>CECH-640719-A51</t>
  </si>
  <si>
    <t>CECH-64-07-19-H-YN-NHC-07</t>
  </si>
  <si>
    <t>84-82-64-1116-1</t>
  </si>
  <si>
    <t>0100012</t>
  </si>
  <si>
    <t>CERVANTES ROMAN JESUS MANUEL</t>
  </si>
  <si>
    <t>CERJ-821224-CY6</t>
  </si>
  <si>
    <t>CERJ-82-12-24-H-DF-RMS-03</t>
  </si>
  <si>
    <t>28-03-82-0149-8</t>
  </si>
  <si>
    <t>LENIS PULGARIN LILIBETH</t>
  </si>
  <si>
    <t>VELEZ SALINAS LUIS ALBERTO</t>
  </si>
  <si>
    <t>IMPORETE ASIMILADOS</t>
  </si>
  <si>
    <t>IMPORTE TOTAL FISCAL</t>
  </si>
  <si>
    <t>TOTAL MERIDA</t>
  </si>
  <si>
    <t>DIAS TRAB.</t>
  </si>
  <si>
    <t>PEREZ DIAZ OLIVIA CONCEPCION</t>
  </si>
  <si>
    <t>MERIDA</t>
  </si>
  <si>
    <t>NETO MENSUAL</t>
  </si>
  <si>
    <t>NETO CATORCENAL</t>
  </si>
  <si>
    <t>0100014</t>
  </si>
  <si>
    <t xml:space="preserve"> </t>
  </si>
  <si>
    <t>RELACION DE MOVIMIENTOS NOMINA CATORCENAL DEL 27/08/2016 AL 9/09/2018</t>
  </si>
  <si>
    <t>TOTALES</t>
  </si>
  <si>
    <t>0100013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</si>
</sst>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justify"/>
    </xf>
    <xf numFmtId="0" fontId="0" fillId="0" borderId="1" xfId="0" applyBorder="1" applyAlignment="1"/>
    <xf numFmtId="165" fontId="0" fillId="3" borderId="1" xfId="0" applyNumberFormat="1" applyFill="1" applyBorder="1"/>
    <xf numFmtId="165" fontId="0" fillId="0" borderId="1" xfId="0" applyNumberFormat="1" applyFill="1" applyBorder="1"/>
    <xf numFmtId="164" fontId="0" fillId="0" borderId="0" xfId="0" applyNumberFormat="1"/>
    <xf numFmtId="0" fontId="1" fillId="2" borderId="1" xfId="0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baseColWidth="10" defaultRowHeight="15" x14ac:dyDescent="0.25"/>
  <cols>
    <col min="1" max="1" width="11.42578125" style="29"/>
  </cols>
  <sheetData>
    <row r="1" spans="1:2" x14ac:dyDescent="0.25">
      <c r="A1" s="28" t="s">
        <v>20</v>
      </c>
      <c r="B1">
        <v>7454.52</v>
      </c>
    </row>
    <row r="2" spans="1:2" x14ac:dyDescent="0.25">
      <c r="A2" s="28" t="s">
        <v>27</v>
      </c>
      <c r="B2">
        <v>5587.86</v>
      </c>
    </row>
    <row r="3" spans="1:2" x14ac:dyDescent="0.25">
      <c r="A3" s="28" t="s">
        <v>32</v>
      </c>
      <c r="B3">
        <v>3121.19</v>
      </c>
    </row>
    <row r="4" spans="1:2" x14ac:dyDescent="0.25">
      <c r="A4" s="28" t="s">
        <v>37</v>
      </c>
      <c r="B4">
        <v>2121.19</v>
      </c>
    </row>
    <row r="5" spans="1:2" x14ac:dyDescent="0.25">
      <c r="A5" s="28" t="s">
        <v>42</v>
      </c>
      <c r="B5">
        <v>29340.18</v>
      </c>
    </row>
    <row r="6" spans="1:2" x14ac:dyDescent="0.25">
      <c r="A6" s="28" t="s">
        <v>47</v>
      </c>
      <c r="B6">
        <v>2121.19</v>
      </c>
    </row>
    <row r="7" spans="1:2" x14ac:dyDescent="0.25">
      <c r="A7" s="28" t="s">
        <v>52</v>
      </c>
      <c r="B7">
        <v>6940.18</v>
      </c>
    </row>
    <row r="8" spans="1:2" x14ac:dyDescent="0.25">
      <c r="A8" s="28" t="s">
        <v>57</v>
      </c>
      <c r="B8">
        <v>5121.1899999999996</v>
      </c>
    </row>
    <row r="9" spans="1:2" x14ac:dyDescent="0.25">
      <c r="A9" s="28" t="s">
        <v>62</v>
      </c>
      <c r="B9">
        <v>2787.86</v>
      </c>
    </row>
    <row r="10" spans="1:2" x14ac:dyDescent="0.25">
      <c r="A10" s="28" t="s">
        <v>67</v>
      </c>
      <c r="B10">
        <v>6987.86</v>
      </c>
    </row>
    <row r="11" spans="1:2" x14ac:dyDescent="0.25">
      <c r="A11" s="28" t="s">
        <v>72</v>
      </c>
      <c r="B11">
        <v>6521.19</v>
      </c>
    </row>
    <row r="12" spans="1:2" x14ac:dyDescent="0.25">
      <c r="A12" s="28" t="s">
        <v>77</v>
      </c>
      <c r="B12">
        <v>6521.19</v>
      </c>
    </row>
    <row r="13" spans="1:2" x14ac:dyDescent="0.25">
      <c r="A13" s="28" t="s">
        <v>92</v>
      </c>
      <c r="B13">
        <v>1121.19</v>
      </c>
    </row>
    <row r="14" spans="1:2" x14ac:dyDescent="0.25">
      <c r="A14" s="29" t="s">
        <v>96</v>
      </c>
      <c r="B14">
        <v>3733.33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6"/>
  <sheetViews>
    <sheetView tabSelected="1" topLeftCell="A7" zoomScale="150" zoomScaleNormal="150" zoomScalePageLayoutView="150" workbookViewId="0">
      <selection activeCell="T20" sqref="T20"/>
    </sheetView>
  </sheetViews>
  <sheetFormatPr baseColWidth="10" defaultRowHeight="15" x14ac:dyDescent="0.25"/>
  <cols>
    <col min="1" max="1" width="9.140625" customWidth="1"/>
    <col min="2" max="2" width="43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0" hidden="1" customWidth="1"/>
    <col min="9" max="9" width="9.85546875" hidden="1" customWidth="1"/>
    <col min="10" max="10" width="10.140625" hidden="1" customWidth="1"/>
    <col min="11" max="15" width="0" hidden="1" customWidth="1"/>
    <col min="16" max="16" width="14" customWidth="1"/>
    <col min="17" max="17" width="13.7109375" customWidth="1"/>
    <col min="18" max="18" width="11.42578125" customWidth="1"/>
    <col min="19" max="20" width="12.42578125" customWidth="1"/>
    <col min="23" max="23" width="0" hidden="1" customWidth="1"/>
  </cols>
  <sheetData>
    <row r="1" spans="1:24" s="1" customFormat="1" x14ac:dyDescent="0.25">
      <c r="A1" s="1" t="s">
        <v>0</v>
      </c>
    </row>
    <row r="2" spans="1:24" s="1" customFormat="1" x14ac:dyDescent="0.25">
      <c r="A2" s="1" t="s">
        <v>94</v>
      </c>
    </row>
    <row r="3" spans="1:24" s="1" customFormat="1" x14ac:dyDescent="0.25">
      <c r="A3" s="1" t="s">
        <v>3</v>
      </c>
    </row>
    <row r="4" spans="1:24" s="1" customFormat="1" x14ac:dyDescent="0.25">
      <c r="A4" s="1" t="s">
        <v>1</v>
      </c>
    </row>
    <row r="5" spans="1:24" s="1" customFormat="1" x14ac:dyDescent="0.25">
      <c r="A5" s="1" t="s">
        <v>2</v>
      </c>
    </row>
    <row r="6" spans="1:24" s="1" customFormat="1" x14ac:dyDescent="0.25">
      <c r="A6" s="1" t="s">
        <v>89</v>
      </c>
    </row>
    <row r="7" spans="1:24" s="1" customFormat="1" ht="45" x14ac:dyDescent="0.25">
      <c r="A7" s="9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87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10" t="s">
        <v>18</v>
      </c>
      <c r="Q7" s="10" t="s">
        <v>19</v>
      </c>
      <c r="R7" s="10" t="s">
        <v>85</v>
      </c>
      <c r="S7" s="8" t="s">
        <v>84</v>
      </c>
      <c r="T7" s="10" t="s">
        <v>91</v>
      </c>
      <c r="U7" s="10" t="s">
        <v>90</v>
      </c>
    </row>
    <row r="8" spans="1:24" x14ac:dyDescent="0.25">
      <c r="A8" s="5" t="s">
        <v>20</v>
      </c>
      <c r="B8" s="5" t="s">
        <v>21</v>
      </c>
      <c r="C8" s="5" t="s">
        <v>22</v>
      </c>
      <c r="D8" s="5" t="s">
        <v>23</v>
      </c>
      <c r="E8" s="5" t="s">
        <v>24</v>
      </c>
      <c r="F8" s="6">
        <v>132.54</v>
      </c>
      <c r="G8" s="6">
        <v>138.53</v>
      </c>
      <c r="H8" s="7" t="s">
        <v>25</v>
      </c>
      <c r="I8" s="5" t="s">
        <v>26</v>
      </c>
      <c r="J8" s="5">
        <v>7</v>
      </c>
      <c r="K8" s="6">
        <v>927.78</v>
      </c>
      <c r="L8" s="6">
        <v>34.659999999999997</v>
      </c>
      <c r="M8" s="6">
        <v>53.41</v>
      </c>
      <c r="N8" s="6">
        <v>53.41</v>
      </c>
      <c r="O8" s="6">
        <v>23.03</v>
      </c>
      <c r="P8" s="11">
        <v>2031.69</v>
      </c>
      <c r="Q8" s="11">
        <v>152.88</v>
      </c>
      <c r="R8" s="11">
        <v>1878.81</v>
      </c>
      <c r="S8" s="11">
        <f t="shared" ref="S8:S16" si="0">T8-R8</f>
        <v>7454.5233333333326</v>
      </c>
      <c r="T8" s="25">
        <f>U8/30*14</f>
        <v>9333.3333333333321</v>
      </c>
      <c r="U8" s="11">
        <v>20000</v>
      </c>
      <c r="V8" s="26"/>
    </row>
    <row r="9" spans="1:24" x14ac:dyDescent="0.25">
      <c r="A9" s="5" t="s">
        <v>27</v>
      </c>
      <c r="B9" s="5" t="s">
        <v>28</v>
      </c>
      <c r="C9" s="5" t="s">
        <v>29</v>
      </c>
      <c r="D9" s="5" t="s">
        <v>30</v>
      </c>
      <c r="E9" s="5" t="s">
        <v>31</v>
      </c>
      <c r="F9" s="6">
        <v>132.54</v>
      </c>
      <c r="G9" s="6">
        <v>138.53</v>
      </c>
      <c r="H9" s="7" t="s">
        <v>25</v>
      </c>
      <c r="I9" s="5" t="s">
        <v>26</v>
      </c>
      <c r="J9" s="5">
        <v>7</v>
      </c>
      <c r="K9" s="6">
        <v>927.78</v>
      </c>
      <c r="L9" s="6">
        <v>34.659999999999997</v>
      </c>
      <c r="M9" s="6">
        <v>53.41</v>
      </c>
      <c r="N9" s="6">
        <v>53.41</v>
      </c>
      <c r="O9" s="6">
        <v>23.03</v>
      </c>
      <c r="P9" s="11">
        <v>2031.69</v>
      </c>
      <c r="Q9" s="11">
        <v>152.88</v>
      </c>
      <c r="R9" s="11">
        <v>1878.81</v>
      </c>
      <c r="S9" s="11">
        <f t="shared" si="0"/>
        <v>5587.8566666666666</v>
      </c>
      <c r="T9" s="25">
        <f t="shared" ref="T9:T22" si="1">U9/30*14</f>
        <v>7466.666666666667</v>
      </c>
      <c r="U9" s="11">
        <v>16000</v>
      </c>
      <c r="V9" s="26"/>
    </row>
    <row r="10" spans="1:24" x14ac:dyDescent="0.25">
      <c r="A10" s="5" t="s">
        <v>32</v>
      </c>
      <c r="B10" s="5" t="s">
        <v>33</v>
      </c>
      <c r="C10" s="5" t="s">
        <v>34</v>
      </c>
      <c r="D10" s="5" t="s">
        <v>35</v>
      </c>
      <c r="E10" s="5" t="s">
        <v>36</v>
      </c>
      <c r="F10" s="6">
        <v>132.54</v>
      </c>
      <c r="G10" s="6">
        <v>138.53</v>
      </c>
      <c r="H10" s="7" t="s">
        <v>25</v>
      </c>
      <c r="I10" s="5" t="s">
        <v>26</v>
      </c>
      <c r="J10" s="5">
        <v>7</v>
      </c>
      <c r="K10" s="6">
        <v>927.78</v>
      </c>
      <c r="L10" s="6">
        <v>34.659999999999997</v>
      </c>
      <c r="M10" s="6">
        <v>53.41</v>
      </c>
      <c r="N10" s="6">
        <v>53.41</v>
      </c>
      <c r="O10" s="6">
        <v>23.03</v>
      </c>
      <c r="P10" s="11">
        <v>2031.69</v>
      </c>
      <c r="Q10" s="11">
        <v>152.88</v>
      </c>
      <c r="R10" s="11">
        <v>1878.81</v>
      </c>
      <c r="S10" s="11">
        <f t="shared" si="0"/>
        <v>3121.19</v>
      </c>
      <c r="T10" s="25">
        <v>5000</v>
      </c>
      <c r="U10" s="24">
        <v>10715</v>
      </c>
      <c r="V10" s="26"/>
      <c r="X10" s="3" t="s">
        <v>93</v>
      </c>
    </row>
    <row r="11" spans="1:24" x14ac:dyDescent="0.25">
      <c r="A11" s="5" t="s">
        <v>37</v>
      </c>
      <c r="B11" s="5" t="s">
        <v>38</v>
      </c>
      <c r="C11" s="5" t="s">
        <v>39</v>
      </c>
      <c r="D11" s="5" t="s">
        <v>40</v>
      </c>
      <c r="E11" s="5" t="s">
        <v>41</v>
      </c>
      <c r="F11" s="6">
        <v>132.54</v>
      </c>
      <c r="G11" s="6">
        <v>138.53</v>
      </c>
      <c r="H11" s="7" t="s">
        <v>25</v>
      </c>
      <c r="I11" s="5" t="s">
        <v>26</v>
      </c>
      <c r="J11" s="5">
        <v>7</v>
      </c>
      <c r="K11" s="6">
        <v>927.78</v>
      </c>
      <c r="L11" s="6">
        <v>34.659999999999997</v>
      </c>
      <c r="M11" s="6">
        <v>53.41</v>
      </c>
      <c r="N11" s="6">
        <v>53.41</v>
      </c>
      <c r="O11" s="6">
        <v>23.03</v>
      </c>
      <c r="P11" s="11">
        <v>2031.69</v>
      </c>
      <c r="Q11" s="11">
        <v>152.88</v>
      </c>
      <c r="R11" s="11">
        <v>1878.81</v>
      </c>
      <c r="S11" s="11">
        <f t="shared" si="0"/>
        <v>2121.19</v>
      </c>
      <c r="T11" s="25">
        <v>4000</v>
      </c>
      <c r="U11" s="24">
        <v>8572</v>
      </c>
      <c r="V11" s="26"/>
    </row>
    <row r="12" spans="1:24" x14ac:dyDescent="0.25">
      <c r="A12" s="5" t="s">
        <v>42</v>
      </c>
      <c r="B12" s="5" t="s">
        <v>43</v>
      </c>
      <c r="C12" s="5" t="s">
        <v>44</v>
      </c>
      <c r="D12" s="5" t="s">
        <v>45</v>
      </c>
      <c r="E12" s="5" t="s">
        <v>46</v>
      </c>
      <c r="F12" s="6">
        <v>265.08</v>
      </c>
      <c r="G12" s="6">
        <v>277.06</v>
      </c>
      <c r="H12" s="7" t="s">
        <v>25</v>
      </c>
      <c r="I12" s="5" t="s">
        <v>26</v>
      </c>
      <c r="J12" s="5">
        <v>12</v>
      </c>
      <c r="K12" s="6">
        <v>3180.96</v>
      </c>
      <c r="L12" s="6">
        <v>0</v>
      </c>
      <c r="M12" s="6">
        <v>0</v>
      </c>
      <c r="N12" s="6">
        <v>249.02</v>
      </c>
      <c r="O12" s="6">
        <v>80.650000000000006</v>
      </c>
      <c r="P12" s="11">
        <v>3711.12</v>
      </c>
      <c r="Q12" s="11">
        <v>384.63</v>
      </c>
      <c r="R12" s="11">
        <v>3326.49</v>
      </c>
      <c r="S12" s="11">
        <f t="shared" si="0"/>
        <v>29340.176666666666</v>
      </c>
      <c r="T12" s="11">
        <f t="shared" si="1"/>
        <v>32666.666666666668</v>
      </c>
      <c r="U12" s="11">
        <v>70000</v>
      </c>
      <c r="V12" s="26"/>
    </row>
    <row r="13" spans="1:24" x14ac:dyDescent="0.25">
      <c r="A13" s="5" t="s">
        <v>47</v>
      </c>
      <c r="B13" s="5" t="s">
        <v>48</v>
      </c>
      <c r="C13" s="5" t="s">
        <v>49</v>
      </c>
      <c r="D13" s="5" t="s">
        <v>50</v>
      </c>
      <c r="E13" s="5" t="s">
        <v>51</v>
      </c>
      <c r="F13" s="6">
        <v>132.54</v>
      </c>
      <c r="G13" s="6">
        <v>138.53</v>
      </c>
      <c r="H13" s="7" t="s">
        <v>25</v>
      </c>
      <c r="I13" s="5" t="s">
        <v>26</v>
      </c>
      <c r="J13" s="5">
        <v>7</v>
      </c>
      <c r="K13" s="6">
        <v>927.78</v>
      </c>
      <c r="L13" s="6">
        <v>34.659999999999997</v>
      </c>
      <c r="M13" s="6">
        <v>53.41</v>
      </c>
      <c r="N13" s="6">
        <v>53.41</v>
      </c>
      <c r="O13" s="6">
        <v>23.03</v>
      </c>
      <c r="P13" s="11">
        <v>2031.69</v>
      </c>
      <c r="Q13" s="11">
        <v>152.88</v>
      </c>
      <c r="R13" s="11">
        <v>1878.81</v>
      </c>
      <c r="S13" s="11">
        <f t="shared" si="0"/>
        <v>2121.19</v>
      </c>
      <c r="T13" s="25">
        <v>4000</v>
      </c>
      <c r="U13" s="24">
        <v>8572</v>
      </c>
      <c r="V13" s="26"/>
    </row>
    <row r="14" spans="1:24" x14ac:dyDescent="0.25">
      <c r="A14" s="5" t="s">
        <v>52</v>
      </c>
      <c r="B14" s="5" t="s">
        <v>53</v>
      </c>
      <c r="C14" s="5" t="s">
        <v>54</v>
      </c>
      <c r="D14" s="5" t="s">
        <v>55</v>
      </c>
      <c r="E14" s="5" t="s">
        <v>56</v>
      </c>
      <c r="F14" s="6">
        <v>265.08</v>
      </c>
      <c r="G14" s="6">
        <v>277.06</v>
      </c>
      <c r="H14" s="7" t="s">
        <v>25</v>
      </c>
      <c r="I14" s="5" t="s">
        <v>26</v>
      </c>
      <c r="J14" s="5">
        <v>12</v>
      </c>
      <c r="K14" s="6">
        <v>3180.96</v>
      </c>
      <c r="L14" s="6">
        <v>0</v>
      </c>
      <c r="M14" s="6">
        <v>0</v>
      </c>
      <c r="N14" s="6">
        <v>249.02</v>
      </c>
      <c r="O14" s="6">
        <v>80.650000000000006</v>
      </c>
      <c r="P14" s="11">
        <v>3711.12</v>
      </c>
      <c r="Q14" s="11">
        <v>384.63</v>
      </c>
      <c r="R14" s="11">
        <v>3326.49</v>
      </c>
      <c r="S14" s="11">
        <f t="shared" si="0"/>
        <v>6940.1766666666681</v>
      </c>
      <c r="T14" s="11">
        <f t="shared" si="1"/>
        <v>10266.666666666668</v>
      </c>
      <c r="U14" s="11">
        <v>22000</v>
      </c>
      <c r="V14" s="26"/>
    </row>
    <row r="15" spans="1:24" x14ac:dyDescent="0.25">
      <c r="A15" s="5" t="s">
        <v>57</v>
      </c>
      <c r="B15" s="5" t="s">
        <v>58</v>
      </c>
      <c r="C15" s="5" t="s">
        <v>59</v>
      </c>
      <c r="D15" s="5" t="s">
        <v>60</v>
      </c>
      <c r="E15" s="5" t="s">
        <v>61</v>
      </c>
      <c r="F15" s="6">
        <v>132.54</v>
      </c>
      <c r="G15" s="6">
        <v>138.53</v>
      </c>
      <c r="H15" s="7" t="s">
        <v>25</v>
      </c>
      <c r="I15" s="5" t="s">
        <v>26</v>
      </c>
      <c r="J15" s="5">
        <v>12</v>
      </c>
      <c r="K15" s="6">
        <v>1590.48</v>
      </c>
      <c r="L15" s="6">
        <v>59.41</v>
      </c>
      <c r="M15" s="6">
        <v>91.56</v>
      </c>
      <c r="N15" s="6">
        <v>91.56</v>
      </c>
      <c r="O15" s="6">
        <v>39.479999999999997</v>
      </c>
      <c r="P15" s="11">
        <v>2031.69</v>
      </c>
      <c r="Q15" s="11">
        <v>152.88</v>
      </c>
      <c r="R15" s="11">
        <v>1878.81</v>
      </c>
      <c r="S15" s="11">
        <f t="shared" si="0"/>
        <v>5121.1900000000005</v>
      </c>
      <c r="T15" s="11">
        <f t="shared" si="1"/>
        <v>7000</v>
      </c>
      <c r="U15" s="11">
        <v>15000</v>
      </c>
      <c r="V15" s="26"/>
    </row>
    <row r="16" spans="1:24" x14ac:dyDescent="0.25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66</v>
      </c>
      <c r="F16" s="6">
        <v>132.54</v>
      </c>
      <c r="G16" s="6">
        <v>138.53</v>
      </c>
      <c r="H16" s="7" t="s">
        <v>25</v>
      </c>
      <c r="I16" s="5" t="s">
        <v>26</v>
      </c>
      <c r="J16" s="5">
        <v>12</v>
      </c>
      <c r="K16" s="6">
        <v>1590.48</v>
      </c>
      <c r="L16" s="6">
        <v>59.41</v>
      </c>
      <c r="M16" s="6">
        <v>91.56</v>
      </c>
      <c r="N16" s="6">
        <v>91.56</v>
      </c>
      <c r="O16" s="6">
        <v>39.479999999999997</v>
      </c>
      <c r="P16" s="11">
        <v>2031.69</v>
      </c>
      <c r="Q16" s="11">
        <v>152.88</v>
      </c>
      <c r="R16" s="11">
        <v>1878.81</v>
      </c>
      <c r="S16" s="11">
        <f t="shared" si="0"/>
        <v>2787.8566666666661</v>
      </c>
      <c r="T16" s="11">
        <f t="shared" si="1"/>
        <v>4666.6666666666661</v>
      </c>
      <c r="U16" s="11">
        <v>10000</v>
      </c>
      <c r="V16" s="26"/>
    </row>
    <row r="17" spans="1:22" x14ac:dyDescent="0.25">
      <c r="A17" s="5" t="s">
        <v>67</v>
      </c>
      <c r="B17" s="5" t="s">
        <v>68</v>
      </c>
      <c r="C17" s="5" t="s">
        <v>69</v>
      </c>
      <c r="D17" s="5" t="s">
        <v>70</v>
      </c>
      <c r="E17" s="5" t="s">
        <v>71</v>
      </c>
      <c r="F17" s="6">
        <v>132.54</v>
      </c>
      <c r="G17" s="6">
        <v>138.53</v>
      </c>
      <c r="H17" s="7" t="s">
        <v>25</v>
      </c>
      <c r="I17" s="5" t="s">
        <v>26</v>
      </c>
      <c r="J17" s="5">
        <v>12</v>
      </c>
      <c r="K17" s="6">
        <v>1590.48</v>
      </c>
      <c r="L17" s="6">
        <v>59.41</v>
      </c>
      <c r="M17" s="6">
        <v>91.56</v>
      </c>
      <c r="N17" s="6">
        <v>91.56</v>
      </c>
      <c r="O17" s="6">
        <v>39.479999999999997</v>
      </c>
      <c r="P17" s="11">
        <v>2031.69</v>
      </c>
      <c r="Q17" s="11">
        <v>1724.11</v>
      </c>
      <c r="R17" s="11">
        <v>307.58</v>
      </c>
      <c r="S17" s="11">
        <f>T17-1878.81</f>
        <v>6987.8566666666684</v>
      </c>
      <c r="T17" s="11">
        <f t="shared" si="1"/>
        <v>8866.6666666666679</v>
      </c>
      <c r="U17" s="11">
        <v>19000</v>
      </c>
      <c r="V17" s="26"/>
    </row>
    <row r="18" spans="1:22" x14ac:dyDescent="0.25">
      <c r="A18" s="5" t="s">
        <v>72</v>
      </c>
      <c r="B18" s="5" t="s">
        <v>73</v>
      </c>
      <c r="C18" s="5" t="s">
        <v>74</v>
      </c>
      <c r="D18" s="5" t="s">
        <v>75</v>
      </c>
      <c r="E18" s="5" t="s">
        <v>76</v>
      </c>
      <c r="F18" s="6">
        <v>132.54</v>
      </c>
      <c r="G18" s="6">
        <v>138.53</v>
      </c>
      <c r="H18" s="7" t="s">
        <v>25</v>
      </c>
      <c r="I18" s="5" t="s">
        <v>26</v>
      </c>
      <c r="J18" s="5">
        <v>12</v>
      </c>
      <c r="K18" s="6">
        <v>1590.48</v>
      </c>
      <c r="L18" s="6">
        <v>59.41</v>
      </c>
      <c r="M18" s="6">
        <v>91.56</v>
      </c>
      <c r="N18" s="6">
        <v>91.56</v>
      </c>
      <c r="O18" s="6">
        <v>39.479999999999997</v>
      </c>
      <c r="P18" s="11">
        <v>2031.69</v>
      </c>
      <c r="Q18" s="11">
        <v>152.88</v>
      </c>
      <c r="R18" s="11">
        <v>1878.81</v>
      </c>
      <c r="S18" s="11">
        <f t="shared" ref="S18:S23" si="2">T18-R18</f>
        <v>6521.1900000000005</v>
      </c>
      <c r="T18" s="11">
        <f t="shared" si="1"/>
        <v>8400</v>
      </c>
      <c r="U18" s="11">
        <v>18000</v>
      </c>
      <c r="V18" s="26"/>
    </row>
    <row r="19" spans="1:22" x14ac:dyDescent="0.25">
      <c r="A19" s="5" t="s">
        <v>77</v>
      </c>
      <c r="B19" s="5" t="s">
        <v>78</v>
      </c>
      <c r="C19" s="5" t="s">
        <v>79</v>
      </c>
      <c r="D19" s="5" t="s">
        <v>80</v>
      </c>
      <c r="E19" s="5" t="s">
        <v>81</v>
      </c>
      <c r="F19" s="6">
        <v>132.54</v>
      </c>
      <c r="G19" s="6">
        <v>138.53</v>
      </c>
      <c r="H19" s="7" t="s">
        <v>25</v>
      </c>
      <c r="I19" s="5" t="s">
        <v>26</v>
      </c>
      <c r="J19" s="5">
        <v>12</v>
      </c>
      <c r="K19" s="6">
        <v>1590.48</v>
      </c>
      <c r="L19" s="6">
        <v>59.41</v>
      </c>
      <c r="M19" s="6">
        <v>91.56</v>
      </c>
      <c r="N19" s="6">
        <v>91.56</v>
      </c>
      <c r="O19" s="6">
        <v>39.479999999999997</v>
      </c>
      <c r="P19" s="11">
        <v>2031.69</v>
      </c>
      <c r="Q19" s="11">
        <v>152.88</v>
      </c>
      <c r="R19" s="11">
        <v>1878.81</v>
      </c>
      <c r="S19" s="11">
        <f t="shared" si="2"/>
        <v>6521.1900000000005</v>
      </c>
      <c r="T19" s="11">
        <f t="shared" si="1"/>
        <v>8400</v>
      </c>
      <c r="U19" s="11">
        <v>18000</v>
      </c>
      <c r="V19" s="26"/>
    </row>
    <row r="20" spans="1:22" x14ac:dyDescent="0.25">
      <c r="A20" s="5" t="s">
        <v>92</v>
      </c>
      <c r="B20" s="23" t="s">
        <v>88</v>
      </c>
      <c r="C20" s="20"/>
      <c r="D20" s="20"/>
      <c r="E20" s="20"/>
      <c r="F20" s="21"/>
      <c r="G20" s="21"/>
      <c r="H20" s="22"/>
      <c r="I20" s="20"/>
      <c r="J20" s="20"/>
      <c r="K20" s="6"/>
      <c r="L20" s="6"/>
      <c r="M20" s="6"/>
      <c r="N20" s="6"/>
      <c r="O20" s="6"/>
      <c r="P20" s="11">
        <v>2031.69</v>
      </c>
      <c r="Q20" s="11">
        <v>152.88</v>
      </c>
      <c r="R20" s="11">
        <v>1878.81</v>
      </c>
      <c r="S20" s="11">
        <f t="shared" si="2"/>
        <v>5121.1900000000005</v>
      </c>
      <c r="T20" s="11">
        <f t="shared" si="1"/>
        <v>7000</v>
      </c>
      <c r="U20" s="11">
        <v>15000</v>
      </c>
      <c r="V20" s="26"/>
    </row>
    <row r="21" spans="1:22" x14ac:dyDescent="0.25">
      <c r="A21" s="5"/>
      <c r="B21" s="5" t="s">
        <v>82</v>
      </c>
      <c r="C21" s="5"/>
      <c r="D21" s="5"/>
      <c r="E21" s="5"/>
      <c r="F21" s="6"/>
      <c r="G21" s="6"/>
      <c r="H21" s="7"/>
      <c r="I21" s="5"/>
      <c r="J21" s="5"/>
      <c r="K21" s="6"/>
      <c r="L21" s="6"/>
      <c r="M21" s="6"/>
      <c r="N21" s="6"/>
      <c r="O21" s="6"/>
      <c r="P21" s="6"/>
      <c r="Q21" s="6"/>
      <c r="R21" s="6">
        <v>0</v>
      </c>
      <c r="S21" s="11">
        <f t="shared" si="2"/>
        <v>9333.3333333333321</v>
      </c>
      <c r="T21" s="24">
        <f t="shared" si="1"/>
        <v>9333.3333333333321</v>
      </c>
      <c r="U21" s="11">
        <v>20000</v>
      </c>
    </row>
    <row r="22" spans="1:22" x14ac:dyDescent="0.25">
      <c r="A22" s="5"/>
      <c r="B22" s="5" t="s">
        <v>83</v>
      </c>
      <c r="C22" s="5"/>
      <c r="D22" s="5"/>
      <c r="E22" s="5"/>
      <c r="F22" s="6"/>
      <c r="G22" s="6"/>
      <c r="H22" s="7"/>
      <c r="I22" s="5"/>
      <c r="J22" s="5"/>
      <c r="K22" s="6"/>
      <c r="L22" s="6"/>
      <c r="M22" s="6"/>
      <c r="N22" s="6"/>
      <c r="O22" s="6"/>
      <c r="P22" s="6"/>
      <c r="Q22" s="6"/>
      <c r="R22" s="6">
        <v>0</v>
      </c>
      <c r="S22" s="11">
        <f t="shared" si="2"/>
        <v>3733.3333333333335</v>
      </c>
      <c r="T22" s="24">
        <f t="shared" si="1"/>
        <v>3733.3333333333335</v>
      </c>
      <c r="U22" s="11">
        <v>8000</v>
      </c>
    </row>
    <row r="23" spans="1:22" s="1" customFormat="1" x14ac:dyDescent="0.25">
      <c r="B23" s="27" t="s">
        <v>95</v>
      </c>
      <c r="H23" s="1" t="s">
        <v>86</v>
      </c>
      <c r="K23" s="12">
        <v>18953.22</v>
      </c>
      <c r="L23" s="12">
        <v>470.35</v>
      </c>
      <c r="M23" s="12">
        <v>724.85</v>
      </c>
      <c r="N23" s="12">
        <v>1222.8900000000001</v>
      </c>
      <c r="O23" s="12">
        <v>473.85</v>
      </c>
      <c r="P23" s="12">
        <f>SUM(P8:P22)</f>
        <v>29770.829999999994</v>
      </c>
      <c r="Q23" s="12">
        <f>SUM(Q8:Q22)</f>
        <v>4022.17</v>
      </c>
      <c r="R23" s="12">
        <f>SUM(R8:R22)</f>
        <v>25748.660000000007</v>
      </c>
      <c r="S23" s="13">
        <f t="shared" si="2"/>
        <v>104384.67333333334</v>
      </c>
      <c r="T23" s="13">
        <f>SUM(T8:T22)</f>
        <v>130133.33333333334</v>
      </c>
      <c r="U23" s="13">
        <f>SUM(U8:U22)</f>
        <v>278859</v>
      </c>
    </row>
    <row r="24" spans="1:22" x14ac:dyDescent="0.25">
      <c r="S24" s="3">
        <f>SUM(S8:S20,S22)</f>
        <v>93480.11</v>
      </c>
    </row>
    <row r="59" spans="1:7" x14ac:dyDescent="0.25">
      <c r="A59" s="14"/>
      <c r="B59" s="4"/>
      <c r="G59" s="3"/>
    </row>
    <row r="60" spans="1:7" x14ac:dyDescent="0.25">
      <c r="A60" s="14"/>
      <c r="B60" s="4"/>
      <c r="C60" s="15"/>
      <c r="D60" s="15"/>
      <c r="G60" s="3"/>
    </row>
    <row r="61" spans="1:7" x14ac:dyDescent="0.25">
      <c r="A61" s="14"/>
      <c r="B61" s="4"/>
      <c r="C61" s="15"/>
      <c r="D61" s="15"/>
      <c r="G61" s="3"/>
    </row>
    <row r="62" spans="1:7" x14ac:dyDescent="0.25">
      <c r="A62" s="14"/>
      <c r="B62" s="4"/>
      <c r="C62" s="15"/>
      <c r="D62" s="15"/>
      <c r="G62" s="3"/>
    </row>
    <row r="63" spans="1:7" x14ac:dyDescent="0.25">
      <c r="A63" s="14"/>
      <c r="B63" s="4"/>
      <c r="C63" s="15"/>
      <c r="D63" s="15"/>
      <c r="G63" s="3"/>
    </row>
    <row r="64" spans="1:7" x14ac:dyDescent="0.25">
      <c r="A64" s="14"/>
      <c r="B64" s="16"/>
      <c r="C64" s="16"/>
      <c r="D64" s="16"/>
      <c r="G64" s="3"/>
    </row>
    <row r="65" spans="1:10" x14ac:dyDescent="0.25">
      <c r="A65" s="14"/>
      <c r="B65" s="16"/>
      <c r="C65" s="16"/>
      <c r="D65" s="16"/>
      <c r="G65" s="3"/>
    </row>
    <row r="66" spans="1:10" x14ac:dyDescent="0.25">
      <c r="A66" s="14"/>
      <c r="B66" s="16"/>
      <c r="C66" s="16"/>
      <c r="D66" s="16"/>
      <c r="G66" s="3"/>
    </row>
    <row r="67" spans="1:10" x14ac:dyDescent="0.25">
      <c r="A67" s="14"/>
      <c r="B67" s="16"/>
      <c r="C67" s="16"/>
      <c r="D67" s="16"/>
      <c r="G67" s="3"/>
    </row>
    <row r="68" spans="1:10" x14ac:dyDescent="0.25">
      <c r="A68" s="14"/>
      <c r="B68" s="16"/>
      <c r="C68" s="16"/>
      <c r="D68" s="16"/>
      <c r="F68" s="17"/>
      <c r="G68" s="3"/>
    </row>
    <row r="69" spans="1:10" x14ac:dyDescent="0.25">
      <c r="A69" s="14"/>
      <c r="F69" s="17"/>
      <c r="G69" s="3"/>
    </row>
    <row r="70" spans="1:10" x14ac:dyDescent="0.25">
      <c r="A70" s="14"/>
      <c r="B70" s="16"/>
      <c r="C70" s="16"/>
      <c r="D70" s="16"/>
      <c r="G70" s="3"/>
    </row>
    <row r="71" spans="1:10" x14ac:dyDescent="0.25">
      <c r="A71" s="14"/>
      <c r="B71" s="15"/>
      <c r="C71" s="16"/>
      <c r="D71" s="16"/>
      <c r="G71" s="3"/>
    </row>
    <row r="72" spans="1:10" x14ac:dyDescent="0.25">
      <c r="A72" s="14"/>
      <c r="B72" s="15"/>
      <c r="C72" s="16"/>
      <c r="D72" s="16"/>
      <c r="G72" s="3"/>
    </row>
    <row r="73" spans="1:10" x14ac:dyDescent="0.25">
      <c r="A73" s="14"/>
      <c r="B73" s="4"/>
      <c r="C73" s="16"/>
      <c r="D73" s="16"/>
      <c r="G73" s="3"/>
    </row>
    <row r="74" spans="1:10" x14ac:dyDescent="0.25">
      <c r="A74" s="14"/>
      <c r="B74" s="4"/>
      <c r="C74" s="18"/>
      <c r="D74" s="18"/>
      <c r="G74" s="3"/>
    </row>
    <row r="76" spans="1:10" x14ac:dyDescent="0.25">
      <c r="A76" s="14"/>
      <c r="B76" s="4"/>
      <c r="C76" s="16"/>
      <c r="D76" s="16"/>
      <c r="G76" s="3"/>
    </row>
    <row r="77" spans="1:10" x14ac:dyDescent="0.25">
      <c r="A77" s="14"/>
      <c r="B77" s="4"/>
      <c r="C77" s="16"/>
      <c r="D77" s="16"/>
      <c r="G77" s="3"/>
    </row>
    <row r="78" spans="1:10" x14ac:dyDescent="0.25">
      <c r="A78" s="14"/>
      <c r="B78" s="4"/>
      <c r="C78" s="16"/>
      <c r="D78" s="16"/>
      <c r="G78" s="3"/>
    </row>
    <row r="79" spans="1:10" x14ac:dyDescent="0.25">
      <c r="A79" s="14"/>
      <c r="B79" s="4"/>
      <c r="C79" s="16"/>
      <c r="D79" s="16"/>
      <c r="H79" s="3"/>
      <c r="J79" s="3"/>
    </row>
    <row r="80" spans="1:10" x14ac:dyDescent="0.25">
      <c r="A80" s="14"/>
      <c r="B80" s="4"/>
      <c r="C80" s="16"/>
      <c r="D80" s="16"/>
      <c r="G80" s="3"/>
    </row>
    <row r="81" spans="1:10" x14ac:dyDescent="0.25">
      <c r="A81" s="14"/>
      <c r="B81" s="4"/>
      <c r="C81" s="16"/>
      <c r="D81" s="16"/>
      <c r="G81" s="3"/>
    </row>
    <row r="82" spans="1:10" x14ac:dyDescent="0.25">
      <c r="A82" s="14"/>
      <c r="B82" s="4"/>
      <c r="C82" s="16"/>
      <c r="D82" s="16"/>
      <c r="G82" s="3"/>
    </row>
    <row r="83" spans="1:10" x14ac:dyDescent="0.25">
      <c r="A83" s="14"/>
      <c r="B83" s="4"/>
      <c r="C83" s="16"/>
      <c r="D83" s="16"/>
    </row>
    <row r="84" spans="1:10" x14ac:dyDescent="0.25">
      <c r="A84" s="14"/>
      <c r="B84" s="4"/>
      <c r="C84" s="16"/>
      <c r="D84" s="16"/>
      <c r="G84" s="3"/>
      <c r="J84" s="3"/>
    </row>
    <row r="86" spans="1:10" x14ac:dyDescent="0.25">
      <c r="A86" s="14"/>
      <c r="B86" s="4"/>
      <c r="C86" s="16"/>
      <c r="D86" s="16"/>
      <c r="F86" s="19"/>
      <c r="G86" s="3"/>
      <c r="J86" s="3"/>
    </row>
  </sheetData>
  <phoneticPr fontId="5" type="noConversion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PRIMERA_CATORCENA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2018-08-23T19:59:09Z</cp:lastPrinted>
  <dcterms:created xsi:type="dcterms:W3CDTF">2018-08-09T22:49:15Z</dcterms:created>
  <dcterms:modified xsi:type="dcterms:W3CDTF">2018-09-21T15:11:35Z</dcterms:modified>
</cp:coreProperties>
</file>