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VALLY MTY\201823\"/>
    </mc:Choice>
  </mc:AlternateContent>
  <bookViews>
    <workbookView xWindow="0" yWindow="0" windowWidth="28800" windowHeight="12435" activeTab="1"/>
  </bookViews>
  <sheets>
    <sheet name="Hoja1" sheetId="3" r:id="rId1"/>
    <sheet name="Rpt_OrdAsim20182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7" i="1" l="1"/>
  <c r="G36" i="1"/>
  <c r="F37" i="1"/>
  <c r="F36" i="1"/>
  <c r="F35" i="1"/>
  <c r="L43" i="1"/>
  <c r="F34" i="1" l="1"/>
  <c r="G33" i="1"/>
  <c r="F19" i="1" l="1"/>
  <c r="E19" i="1" l="1"/>
  <c r="G19" i="1" s="1"/>
  <c r="E39" i="1" l="1"/>
  <c r="G32" i="1" l="1"/>
  <c r="G31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3" i="1"/>
  <c r="G39" i="1" l="1"/>
</calcChain>
</file>

<file path=xl/sharedStrings.xml><?xml version="1.0" encoding="utf-8"?>
<sst xmlns="http://schemas.openxmlformats.org/spreadsheetml/2006/main" count="188" uniqueCount="137">
  <si>
    <t>EMP</t>
  </si>
  <si>
    <t>NOMBRE</t>
  </si>
  <si>
    <t>SEMANAL FISCAL</t>
  </si>
  <si>
    <t>ASIMILADOS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</si>
  <si>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</si>
  <si>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</si>
  <si>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</si>
  <si>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</si>
  <si>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</si>
  <si>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</si>
  <si>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</si>
  <si>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</si>
  <si>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</si>
  <si>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</si>
  <si>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</si>
  <si>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</si>
  <si>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0200013</t>
  </si>
  <si>
    <t>0200014</t>
  </si>
  <si>
    <t>0200015</t>
  </si>
  <si>
    <t>0200016</t>
  </si>
  <si>
    <t>0200017</t>
  </si>
  <si>
    <t>0200018</t>
  </si>
  <si>
    <t>0200019</t>
  </si>
  <si>
    <t>0200021</t>
  </si>
  <si>
    <t>0200022</t>
  </si>
  <si>
    <t>0200023</t>
  </si>
  <si>
    <t>0200024</t>
  </si>
  <si>
    <t>0200025</t>
  </si>
  <si>
    <t>0200028</t>
  </si>
  <si>
    <t>0200029</t>
  </si>
  <si>
    <t xml:space="preserve">TOTAL NETO </t>
  </si>
  <si>
    <t xml:space="preserve">ADRIAN DE JESUS </t>
  </si>
  <si>
    <t>SALDAÑA</t>
  </si>
  <si>
    <t>ARROYO</t>
  </si>
  <si>
    <t>CLAUDIA ELIZABETH</t>
  </si>
  <si>
    <t>LOERA</t>
  </si>
  <si>
    <t>FLORES</t>
  </si>
  <si>
    <t>ARMANDO</t>
  </si>
  <si>
    <t>SALINAS</t>
  </si>
  <si>
    <t>GARCIA</t>
  </si>
  <si>
    <t>ALIX ABIGAIL</t>
  </si>
  <si>
    <t>ZAMBRANO</t>
  </si>
  <si>
    <t>CHAVEZ</t>
  </si>
  <si>
    <t>FERNANDO</t>
  </si>
  <si>
    <t>VAZQUEZ</t>
  </si>
  <si>
    <t>JOSE LUIS</t>
  </si>
  <si>
    <t>VILLAREAL</t>
  </si>
  <si>
    <t>GONZALEZ</t>
  </si>
  <si>
    <t xml:space="preserve">CLAUDIA </t>
  </si>
  <si>
    <t>LUNA</t>
  </si>
  <si>
    <t>BELTRAN</t>
  </si>
  <si>
    <t>FABIOLA YARETH</t>
  </si>
  <si>
    <t>REYNA</t>
  </si>
  <si>
    <t>CAVAZOS</t>
  </si>
  <si>
    <t>HUGO ALBERTO</t>
  </si>
  <si>
    <t>RODRÍGUEZ</t>
  </si>
  <si>
    <t>LÓPEZ</t>
  </si>
  <si>
    <t>MARCO ANTONIO</t>
  </si>
  <si>
    <t>DE LA CRUZ</t>
  </si>
  <si>
    <t>BENAVIDES</t>
  </si>
  <si>
    <t>CRISTOPHER ALEJANDRO</t>
  </si>
  <si>
    <t>GUERRERO</t>
  </si>
  <si>
    <t>CONTRERAS</t>
  </si>
  <si>
    <t>MAGDA JANETH</t>
  </si>
  <si>
    <t>ESQUIVEL</t>
  </si>
  <si>
    <t>MARÍN</t>
  </si>
  <si>
    <t>AYDEE</t>
  </si>
  <si>
    <t>BRIONES</t>
  </si>
  <si>
    <t>MARTINEZ</t>
  </si>
  <si>
    <t>ALONDRA ALEJANDRA</t>
  </si>
  <si>
    <t>LUCIO</t>
  </si>
  <si>
    <t>VARELA</t>
  </si>
  <si>
    <t xml:space="preserve">TANIA </t>
  </si>
  <si>
    <t>GARZA</t>
  </si>
  <si>
    <t>JUAN JAIME</t>
  </si>
  <si>
    <t>VILLARREAL</t>
  </si>
  <si>
    <t>CARLOS ALBERTO</t>
  </si>
  <si>
    <t>JAVIER</t>
  </si>
  <si>
    <t>MAURICIO</t>
  </si>
  <si>
    <t>MONTEMAYOR</t>
  </si>
  <si>
    <t>JENNIFER ESTEFANIA</t>
  </si>
  <si>
    <t>OLIVA</t>
  </si>
  <si>
    <t>CORONADO</t>
  </si>
  <si>
    <t>STEPHANY LUCERO</t>
  </si>
  <si>
    <t>GALVAN</t>
  </si>
  <si>
    <t>GAONA</t>
  </si>
  <si>
    <t>TANIA YARELY</t>
  </si>
  <si>
    <t>ALCALA</t>
  </si>
  <si>
    <t>RAMIREZ</t>
  </si>
  <si>
    <t xml:space="preserve">MARIO ALBERTO </t>
  </si>
  <si>
    <t>MARIA SELESTE</t>
  </si>
  <si>
    <t>RODRIGUEZ</t>
  </si>
  <si>
    <t>PONCE</t>
  </si>
  <si>
    <t xml:space="preserve">JOSE ALFREDO </t>
  </si>
  <si>
    <t xml:space="preserve">RIVERA </t>
  </si>
  <si>
    <t>0200026</t>
  </si>
  <si>
    <t>ALEJANDRO</t>
  </si>
  <si>
    <t>HERNANDEZ</t>
  </si>
  <si>
    <t>0200027</t>
  </si>
  <si>
    <t>ARACELY</t>
  </si>
  <si>
    <t>ARMENDARIZ</t>
  </si>
  <si>
    <t>PEREZ</t>
  </si>
  <si>
    <t>JANETH VIRIDIANA</t>
  </si>
  <si>
    <t>LOPEZ</t>
  </si>
  <si>
    <t>ACOSTA</t>
  </si>
  <si>
    <t xml:space="preserve">RICARDO </t>
  </si>
  <si>
    <t>0200030</t>
  </si>
  <si>
    <t>AGUSTINA</t>
  </si>
  <si>
    <t>MORENO</t>
  </si>
  <si>
    <t>0200031</t>
  </si>
  <si>
    <t>JOSE GUADALUPE</t>
  </si>
  <si>
    <t>CASTREJON</t>
  </si>
  <si>
    <t>ESPARZA</t>
  </si>
  <si>
    <t>0200032</t>
  </si>
  <si>
    <t>MARIO ALBERTO</t>
  </si>
  <si>
    <t>CORTEZ</t>
  </si>
  <si>
    <t>PATERNO</t>
  </si>
  <si>
    <t>MATERNO</t>
  </si>
  <si>
    <t>ASIMILADO</t>
  </si>
  <si>
    <t xml:space="preserve">NOMINA MTY </t>
  </si>
  <si>
    <t>SE PAGA EN MTY LA PRTE ASIMILADA</t>
  </si>
  <si>
    <t>Se le suma el credito infonavit a lo asimilado</t>
  </si>
  <si>
    <t>MARIANA</t>
  </si>
  <si>
    <t>MENDEZ</t>
  </si>
  <si>
    <t>0200033</t>
  </si>
  <si>
    <t>0200034</t>
  </si>
  <si>
    <t>0200035</t>
  </si>
  <si>
    <t>0200036</t>
  </si>
  <si>
    <t>MOTA</t>
  </si>
  <si>
    <t>SOLIS</t>
  </si>
  <si>
    <t>MOTOYA</t>
  </si>
  <si>
    <t>GUTIERREZ</t>
  </si>
  <si>
    <t>MORFIN</t>
  </si>
  <si>
    <t>ALICIA JOCELYN</t>
  </si>
  <si>
    <t>KAREN MONSERRAT</t>
  </si>
  <si>
    <t>FRANCISCO JAVIER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</si>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</sst>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&quot;$&quot;#,##0.00"/>
    <numFmt numFmtId="165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3" applyNumberFormat="0" applyFont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4" xfId="0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8" fontId="6" fillId="0" borderId="7" xfId="0" applyNumberFormat="1" applyFont="1" applyBorder="1" applyAlignment="1">
      <alignment vertical="center" wrapText="1"/>
    </xf>
    <xf numFmtId="8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0" borderId="7" xfId="0" applyFont="1" applyFill="1" applyBorder="1"/>
    <xf numFmtId="49" fontId="6" fillId="0" borderId="8" xfId="0" applyNumberFormat="1" applyFont="1" applyBorder="1"/>
    <xf numFmtId="0" fontId="6" fillId="0" borderId="8" xfId="0" applyFont="1" applyFill="1" applyBorder="1" applyAlignment="1">
      <alignment horizontal="left" vertical="center"/>
    </xf>
    <xf numFmtId="8" fontId="6" fillId="0" borderId="8" xfId="0" applyNumberFormat="1" applyFont="1" applyBorder="1"/>
    <xf numFmtId="0" fontId="11" fillId="0" borderId="7" xfId="0" applyFont="1" applyFill="1" applyBorder="1"/>
    <xf numFmtId="49" fontId="6" fillId="0" borderId="7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5" fillId="6" borderId="1" xfId="0" applyFont="1" applyFill="1" applyBorder="1"/>
    <xf numFmtId="0" fontId="4" fillId="5" borderId="3" xfId="1" applyFont="1" applyFill="1" applyAlignment="1">
      <alignment horizontal="center"/>
    </xf>
    <xf numFmtId="49" fontId="2" fillId="7" borderId="1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0" fillId="7" borderId="11" xfId="0" applyFill="1" applyBorder="1"/>
    <xf numFmtId="0" fontId="0" fillId="7" borderId="6" xfId="0" applyFill="1" applyBorder="1"/>
    <xf numFmtId="8" fontId="2" fillId="7" borderId="6" xfId="0" applyNumberFormat="1" applyFont="1" applyFill="1" applyBorder="1" applyAlignment="1">
      <alignment horizontal="right" vertical="center"/>
    </xf>
    <xf numFmtId="8" fontId="2" fillId="7" borderId="11" xfId="0" applyNumberFormat="1" applyFont="1" applyFill="1" applyBorder="1" applyAlignment="1">
      <alignment horizontal="right" vertical="center"/>
    </xf>
    <xf numFmtId="8" fontId="6" fillId="7" borderId="7" xfId="0" applyNumberFormat="1" applyFont="1" applyFill="1" applyBorder="1" applyAlignment="1">
      <alignment vertical="center" wrapText="1"/>
    </xf>
    <xf numFmtId="8" fontId="6" fillId="0" borderId="7" xfId="0" applyNumberFormat="1" applyFont="1" applyBorder="1"/>
    <xf numFmtId="8" fontId="2" fillId="0" borderId="7" xfId="0" applyNumberFormat="1" applyFont="1" applyFill="1" applyBorder="1" applyAlignment="1">
      <alignment horizontal="right" vertical="center"/>
    </xf>
    <xf numFmtId="8" fontId="0" fillId="0" borderId="0" xfId="0" applyNumberFormat="1"/>
    <xf numFmtId="0" fontId="0" fillId="7" borderId="0" xfId="0" applyFill="1"/>
    <xf numFmtId="49" fontId="2" fillId="0" borderId="7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left" vertical="center"/>
    </xf>
    <xf numFmtId="8" fontId="6" fillId="0" borderId="7" xfId="0" applyNumberFormat="1" applyFont="1" applyFill="1" applyBorder="1" applyAlignment="1">
      <alignment vertical="center" wrapText="1"/>
    </xf>
    <xf numFmtId="0" fontId="0" fillId="0" borderId="0" xfId="0" applyFill="1"/>
    <xf numFmtId="0" fontId="4" fillId="0" borderId="3" xfId="1" applyFont="1" applyFill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8" fontId="6" fillId="0" borderId="0" xfId="0" applyNumberFormat="1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/>
    </xf>
    <xf numFmtId="164" fontId="1" fillId="0" borderId="7" xfId="0" applyNumberFormat="1" applyFont="1" applyFill="1" applyBorder="1" applyAlignment="1">
      <alignment horizontal="right" vertical="center"/>
    </xf>
    <xf numFmtId="164" fontId="6" fillId="0" borderId="8" xfId="0" applyNumberFormat="1" applyFont="1" applyBorder="1"/>
    <xf numFmtId="165" fontId="0" fillId="0" borderId="0" xfId="0" applyNumberFormat="1"/>
    <xf numFmtId="2" fontId="0" fillId="0" borderId="0" xfId="0" applyNumberFormat="1"/>
    <xf numFmtId="49" fontId="9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8" fontId="6" fillId="7" borderId="0" xfId="0" applyNumberFormat="1" applyFont="1" applyFill="1" applyBorder="1" applyAlignment="1">
      <alignment vertical="center" wrapText="1"/>
    </xf>
    <xf numFmtId="8" fontId="6" fillId="0" borderId="0" xfId="0" applyNumberFormat="1" applyFont="1" applyFill="1" applyBorder="1" applyAlignment="1">
      <alignment vertical="center" wrapText="1"/>
    </xf>
    <xf numFmtId="49" fontId="9" fillId="0" borderId="10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:B33"/>
    </sheetView>
  </sheetViews>
  <sheetFormatPr baseColWidth="10" defaultRowHeight="15" x14ac:dyDescent="0.25"/>
  <cols>
    <col min="1" max="1" width="11.42578125" style="2"/>
  </cols>
  <sheetData>
    <row r="1" spans="1:2" x14ac:dyDescent="0.25">
      <c r="A1" s="2" t="s">
        <v>5</v>
      </c>
      <c r="B1">
        <v>1560.59</v>
      </c>
    </row>
    <row r="2" spans="1:2" x14ac:dyDescent="0.25">
      <c r="A2" s="2" t="s">
        <v>6</v>
      </c>
      <c r="B2">
        <v>6560.59</v>
      </c>
    </row>
    <row r="3" spans="1:2" x14ac:dyDescent="0.25">
      <c r="A3" s="2" t="s">
        <v>7</v>
      </c>
      <c r="B3">
        <v>3560.59</v>
      </c>
    </row>
    <row r="4" spans="1:2" x14ac:dyDescent="0.25">
      <c r="A4" s="2" t="s">
        <v>8</v>
      </c>
      <c r="B4">
        <v>1560.59</v>
      </c>
    </row>
    <row r="5" spans="1:2" x14ac:dyDescent="0.25">
      <c r="A5" s="2" t="s">
        <v>9</v>
      </c>
      <c r="B5">
        <v>4060.59</v>
      </c>
    </row>
    <row r="6" spans="1:2" x14ac:dyDescent="0.25">
      <c r="A6" s="2" t="s">
        <v>10</v>
      </c>
      <c r="B6">
        <v>2060.59</v>
      </c>
    </row>
    <row r="7" spans="1:2" x14ac:dyDescent="0.25">
      <c r="A7" s="2" t="s">
        <v>11</v>
      </c>
      <c r="B7">
        <v>5310.59</v>
      </c>
    </row>
    <row r="8" spans="1:2" x14ac:dyDescent="0.25">
      <c r="A8" s="2" t="s">
        <v>12</v>
      </c>
      <c r="B8">
        <v>1560.59</v>
      </c>
    </row>
    <row r="9" spans="1:2" x14ac:dyDescent="0.25">
      <c r="A9" s="2" t="s">
        <v>13</v>
      </c>
      <c r="B9">
        <v>4060.59</v>
      </c>
    </row>
    <row r="10" spans="1:2" x14ac:dyDescent="0.25">
      <c r="A10" s="2" t="s">
        <v>14</v>
      </c>
      <c r="B10">
        <v>2060.59</v>
      </c>
    </row>
    <row r="11" spans="1:2" x14ac:dyDescent="0.25">
      <c r="A11" s="2" t="s">
        <v>15</v>
      </c>
      <c r="B11">
        <v>4060.59</v>
      </c>
    </row>
    <row r="12" spans="1:2" x14ac:dyDescent="0.25">
      <c r="A12" s="2" t="s">
        <v>16</v>
      </c>
      <c r="B12">
        <v>1560.59</v>
      </c>
    </row>
    <row r="13" spans="1:2" x14ac:dyDescent="0.25">
      <c r="A13" s="2" t="s">
        <v>17</v>
      </c>
      <c r="B13">
        <v>1060.5899999999999</v>
      </c>
    </row>
    <row r="14" spans="1:2" x14ac:dyDescent="0.25">
      <c r="A14" s="2" t="s">
        <v>18</v>
      </c>
      <c r="B14">
        <v>6560.59</v>
      </c>
    </row>
    <row r="15" spans="1:2" x14ac:dyDescent="0.25">
      <c r="A15" s="2" t="s">
        <v>19</v>
      </c>
      <c r="B15">
        <v>1560.59</v>
      </c>
    </row>
    <row r="16" spans="1:2" x14ac:dyDescent="0.25">
      <c r="A16" s="2" t="s">
        <v>20</v>
      </c>
      <c r="B16">
        <v>3483.12</v>
      </c>
    </row>
    <row r="17" spans="1:2" x14ac:dyDescent="0.25">
      <c r="A17" s="2" t="s">
        <v>21</v>
      </c>
      <c r="B17">
        <v>2560.59</v>
      </c>
    </row>
    <row r="18" spans="1:2" x14ac:dyDescent="0.25">
      <c r="A18" s="2" t="s">
        <v>22</v>
      </c>
      <c r="B18">
        <v>460.59</v>
      </c>
    </row>
    <row r="19" spans="1:2" x14ac:dyDescent="0.25">
      <c r="A19" s="2" t="s">
        <v>23</v>
      </c>
      <c r="B19">
        <v>460.59</v>
      </c>
    </row>
    <row r="20" spans="1:2" x14ac:dyDescent="0.25">
      <c r="A20" s="2" t="s">
        <v>24</v>
      </c>
      <c r="B20">
        <v>460.59</v>
      </c>
    </row>
    <row r="21" spans="1:2" x14ac:dyDescent="0.25">
      <c r="A21" s="2" t="s">
        <v>26</v>
      </c>
      <c r="B21">
        <v>810.59</v>
      </c>
    </row>
    <row r="22" spans="1:2" x14ac:dyDescent="0.25">
      <c r="A22" s="2" t="s">
        <v>27</v>
      </c>
      <c r="B22">
        <v>660.59</v>
      </c>
    </row>
    <row r="23" spans="1:2" x14ac:dyDescent="0.25">
      <c r="A23" s="2" t="s">
        <v>95</v>
      </c>
      <c r="B23">
        <v>5000</v>
      </c>
    </row>
    <row r="24" spans="1:2" x14ac:dyDescent="0.25">
      <c r="A24" s="2" t="s">
        <v>98</v>
      </c>
      <c r="B24">
        <v>1400</v>
      </c>
    </row>
    <row r="25" spans="1:2" x14ac:dyDescent="0.25">
      <c r="A25" s="2" t="s">
        <v>28</v>
      </c>
      <c r="B25">
        <v>460.59</v>
      </c>
    </row>
    <row r="26" spans="1:2" x14ac:dyDescent="0.25">
      <c r="A26" s="2" t="s">
        <v>29</v>
      </c>
      <c r="B26">
        <v>2560.59</v>
      </c>
    </row>
    <row r="27" spans="1:2" x14ac:dyDescent="0.25">
      <c r="A27" s="2" t="s">
        <v>106</v>
      </c>
      <c r="B27">
        <v>460.59000000000003</v>
      </c>
    </row>
    <row r="28" spans="1:2" x14ac:dyDescent="0.25">
      <c r="A28" s="2" t="s">
        <v>109</v>
      </c>
      <c r="B28">
        <v>2000</v>
      </c>
    </row>
    <row r="29" spans="1:2" x14ac:dyDescent="0.25">
      <c r="A29" s="2" t="s">
        <v>113</v>
      </c>
      <c r="B29">
        <v>1500</v>
      </c>
    </row>
    <row r="30" spans="1:2" x14ac:dyDescent="0.25">
      <c r="A30" s="2" t="s">
        <v>124</v>
      </c>
      <c r="B30">
        <v>4060.59</v>
      </c>
    </row>
    <row r="31" spans="1:2" x14ac:dyDescent="0.25">
      <c r="A31" s="2" t="s">
        <v>125</v>
      </c>
      <c r="B31">
        <v>460.59000000000003</v>
      </c>
    </row>
    <row r="32" spans="1:2" x14ac:dyDescent="0.25">
      <c r="A32" s="2" t="s">
        <v>126</v>
      </c>
      <c r="B32">
        <v>367.2600000000001</v>
      </c>
    </row>
    <row r="33" spans="1:2" x14ac:dyDescent="0.25">
      <c r="A33" s="2" t="s">
        <v>127</v>
      </c>
      <c r="B33">
        <v>2560.59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8" workbookViewId="0">
      <selection activeCell="F39" sqref="F39"/>
    </sheetView>
  </sheetViews>
  <sheetFormatPr baseColWidth="10" defaultRowHeight="15" x14ac:dyDescent="0.25"/>
  <cols>
    <col min="1" max="1" width="11.7109375" style="2" customWidth="1"/>
    <col min="2" max="2" width="28.42578125" customWidth="1"/>
    <col min="3" max="3" width="15.85546875" customWidth="1"/>
    <col min="4" max="4" width="19.42578125" customWidth="1"/>
    <col min="5" max="5" width="16.28515625" customWidth="1"/>
    <col min="6" max="6" width="12.85546875" customWidth="1"/>
    <col min="7" max="8" width="14" customWidth="1"/>
    <col min="9" max="9" width="34" customWidth="1"/>
    <col min="10" max="10" width="12.42578125" customWidth="1"/>
  </cols>
  <sheetData>
    <row r="1" spans="1:9" ht="15.75" thickBot="1" x14ac:dyDescent="0.3">
      <c r="A1" s="55" t="s">
        <v>119</v>
      </c>
      <c r="B1" s="56"/>
      <c r="C1" s="56"/>
      <c r="D1" s="56"/>
      <c r="E1" s="56"/>
      <c r="F1" s="56"/>
      <c r="G1" s="57"/>
      <c r="H1" s="51"/>
    </row>
    <row r="2" spans="1:9" ht="15.75" thickBot="1" x14ac:dyDescent="0.3">
      <c r="A2" s="8" t="s">
        <v>0</v>
      </c>
      <c r="B2" s="1" t="s">
        <v>1</v>
      </c>
      <c r="C2" s="25" t="s">
        <v>116</v>
      </c>
      <c r="D2" s="25" t="s">
        <v>117</v>
      </c>
      <c r="E2" s="7" t="s">
        <v>2</v>
      </c>
      <c r="F2" s="1" t="s">
        <v>3</v>
      </c>
      <c r="G2" s="9" t="s">
        <v>30</v>
      </c>
      <c r="H2" s="52" t="s">
        <v>136</v>
      </c>
    </row>
    <row r="3" spans="1:9" x14ac:dyDescent="0.25">
      <c r="A3" s="27" t="s">
        <v>4</v>
      </c>
      <c r="B3" s="28" t="s">
        <v>31</v>
      </c>
      <c r="C3" s="29" t="s">
        <v>32</v>
      </c>
      <c r="D3" s="30" t="s">
        <v>33</v>
      </c>
      <c r="E3" s="31">
        <v>939.41</v>
      </c>
      <c r="F3" s="32">
        <v>24060.59</v>
      </c>
      <c r="G3" s="33">
        <f>E3+F3</f>
        <v>25000</v>
      </c>
      <c r="H3" s="53"/>
      <c r="I3" s="37" t="s">
        <v>120</v>
      </c>
    </row>
    <row r="4" spans="1:9" x14ac:dyDescent="0.25">
      <c r="A4" s="13" t="s">
        <v>5</v>
      </c>
      <c r="B4" s="12" t="s">
        <v>34</v>
      </c>
      <c r="C4" s="4" t="s">
        <v>35</v>
      </c>
      <c r="D4" s="4" t="s">
        <v>36</v>
      </c>
      <c r="E4" s="11">
        <v>939.41</v>
      </c>
      <c r="F4" s="11">
        <v>1560.59</v>
      </c>
      <c r="G4" s="10">
        <f t="shared" ref="G4:G32" si="0">E4+F4</f>
        <v>2500</v>
      </c>
      <c r="H4" s="45"/>
    </row>
    <row r="5" spans="1:9" x14ac:dyDescent="0.25">
      <c r="A5" s="13" t="s">
        <v>6</v>
      </c>
      <c r="B5" s="12" t="s">
        <v>37</v>
      </c>
      <c r="C5" s="4" t="s">
        <v>38</v>
      </c>
      <c r="D5" s="4" t="s">
        <v>39</v>
      </c>
      <c r="E5" s="11">
        <v>939.41</v>
      </c>
      <c r="F5" s="11">
        <v>6560.59</v>
      </c>
      <c r="G5" s="10">
        <f t="shared" si="0"/>
        <v>7500</v>
      </c>
      <c r="H5" s="45"/>
    </row>
    <row r="6" spans="1:9" x14ac:dyDescent="0.25">
      <c r="A6" s="13" t="s">
        <v>7</v>
      </c>
      <c r="B6" s="12" t="s">
        <v>40</v>
      </c>
      <c r="C6" s="5" t="s">
        <v>41</v>
      </c>
      <c r="D6" s="5" t="s">
        <v>42</v>
      </c>
      <c r="E6" s="11">
        <v>939.41</v>
      </c>
      <c r="F6" s="11">
        <v>3560.59</v>
      </c>
      <c r="G6" s="10">
        <f t="shared" si="0"/>
        <v>4500</v>
      </c>
      <c r="H6" s="45"/>
    </row>
    <row r="7" spans="1:9" x14ac:dyDescent="0.25">
      <c r="A7" s="13" t="s">
        <v>8</v>
      </c>
      <c r="B7" s="12" t="s">
        <v>43</v>
      </c>
      <c r="C7" s="5" t="s">
        <v>44</v>
      </c>
      <c r="D7" s="5" t="s">
        <v>42</v>
      </c>
      <c r="E7" s="11">
        <v>939.41</v>
      </c>
      <c r="F7" s="11">
        <v>1560.59</v>
      </c>
      <c r="G7" s="10">
        <f t="shared" si="0"/>
        <v>2500</v>
      </c>
      <c r="H7" s="45"/>
    </row>
    <row r="8" spans="1:9" x14ac:dyDescent="0.25">
      <c r="A8" s="13" t="s">
        <v>9</v>
      </c>
      <c r="B8" s="12" t="s">
        <v>45</v>
      </c>
      <c r="C8" s="5" t="s">
        <v>46</v>
      </c>
      <c r="D8" s="5" t="s">
        <v>47</v>
      </c>
      <c r="E8" s="11">
        <v>939.41</v>
      </c>
      <c r="F8" s="11">
        <v>4060.59</v>
      </c>
      <c r="G8" s="10">
        <f t="shared" si="0"/>
        <v>5000</v>
      </c>
      <c r="H8" s="45"/>
    </row>
    <row r="9" spans="1:9" x14ac:dyDescent="0.25">
      <c r="A9" s="13" t="s">
        <v>10</v>
      </c>
      <c r="B9" s="12" t="s">
        <v>48</v>
      </c>
      <c r="C9" s="5" t="s">
        <v>49</v>
      </c>
      <c r="D9" s="5" t="s">
        <v>50</v>
      </c>
      <c r="E9" s="11">
        <v>939.41</v>
      </c>
      <c r="F9" s="11">
        <v>2060.59</v>
      </c>
      <c r="G9" s="10">
        <f t="shared" si="0"/>
        <v>3000</v>
      </c>
      <c r="H9" s="45"/>
    </row>
    <row r="10" spans="1:9" x14ac:dyDescent="0.25">
      <c r="A10" s="13" t="s">
        <v>11</v>
      </c>
      <c r="B10" s="12" t="s">
        <v>51</v>
      </c>
      <c r="C10" s="6" t="s">
        <v>52</v>
      </c>
      <c r="D10" s="6" t="s">
        <v>53</v>
      </c>
      <c r="E10" s="11">
        <v>939.41</v>
      </c>
      <c r="F10" s="11">
        <v>5310.59</v>
      </c>
      <c r="G10" s="10">
        <f t="shared" si="0"/>
        <v>6250</v>
      </c>
      <c r="H10" s="45"/>
    </row>
    <row r="11" spans="1:9" x14ac:dyDescent="0.25">
      <c r="A11" s="13" t="s">
        <v>12</v>
      </c>
      <c r="B11" s="12" t="s">
        <v>54</v>
      </c>
      <c r="C11" s="6" t="s">
        <v>55</v>
      </c>
      <c r="D11" s="6" t="s">
        <v>56</v>
      </c>
      <c r="E11" s="11">
        <v>939.41</v>
      </c>
      <c r="F11" s="11">
        <v>1560.59</v>
      </c>
      <c r="G11" s="10">
        <f t="shared" si="0"/>
        <v>2500</v>
      </c>
      <c r="H11" s="45"/>
    </row>
    <row r="12" spans="1:9" x14ac:dyDescent="0.25">
      <c r="A12" s="13" t="s">
        <v>13</v>
      </c>
      <c r="B12" s="12" t="s">
        <v>57</v>
      </c>
      <c r="C12" s="6" t="s">
        <v>58</v>
      </c>
      <c r="D12" s="6" t="s">
        <v>59</v>
      </c>
      <c r="E12" s="11">
        <v>939.41</v>
      </c>
      <c r="F12" s="11">
        <v>4060.59</v>
      </c>
      <c r="G12" s="10">
        <f t="shared" si="0"/>
        <v>5000</v>
      </c>
      <c r="H12" s="45"/>
    </row>
    <row r="13" spans="1:9" x14ac:dyDescent="0.25">
      <c r="A13" s="13" t="s">
        <v>14</v>
      </c>
      <c r="B13" s="12" t="s">
        <v>60</v>
      </c>
      <c r="C13" s="14" t="s">
        <v>61</v>
      </c>
      <c r="D13" s="14" t="s">
        <v>62</v>
      </c>
      <c r="E13" s="11">
        <v>939.41</v>
      </c>
      <c r="F13" s="11">
        <v>2060.59</v>
      </c>
      <c r="G13" s="10">
        <f t="shared" si="0"/>
        <v>3000</v>
      </c>
      <c r="H13" s="45"/>
    </row>
    <row r="14" spans="1:9" x14ac:dyDescent="0.25">
      <c r="A14" s="13" t="s">
        <v>15</v>
      </c>
      <c r="B14" s="12" t="s">
        <v>63</v>
      </c>
      <c r="C14" s="14" t="s">
        <v>64</v>
      </c>
      <c r="D14" s="14" t="s">
        <v>65</v>
      </c>
      <c r="E14" s="11">
        <v>939.41</v>
      </c>
      <c r="F14" s="11">
        <v>4060.59</v>
      </c>
      <c r="G14" s="10">
        <f t="shared" si="0"/>
        <v>5000</v>
      </c>
      <c r="H14" s="45"/>
    </row>
    <row r="15" spans="1:9" x14ac:dyDescent="0.25">
      <c r="A15" s="13" t="s">
        <v>16</v>
      </c>
      <c r="B15" s="12" t="s">
        <v>66</v>
      </c>
      <c r="C15" s="15" t="s">
        <v>67</v>
      </c>
      <c r="D15" s="15" t="s">
        <v>68</v>
      </c>
      <c r="E15" s="11">
        <v>939.41</v>
      </c>
      <c r="F15" s="11">
        <v>1560.59</v>
      </c>
      <c r="G15" s="10">
        <f t="shared" si="0"/>
        <v>2500</v>
      </c>
      <c r="H15" s="45"/>
    </row>
    <row r="16" spans="1:9" x14ac:dyDescent="0.25">
      <c r="A16" s="13" t="s">
        <v>17</v>
      </c>
      <c r="B16" s="12" t="s">
        <v>69</v>
      </c>
      <c r="C16" s="14" t="s">
        <v>70</v>
      </c>
      <c r="D16" s="14" t="s">
        <v>71</v>
      </c>
      <c r="E16" s="11">
        <v>939.41</v>
      </c>
      <c r="F16" s="11">
        <v>1060.5899999999999</v>
      </c>
      <c r="G16" s="10">
        <f t="shared" si="0"/>
        <v>2000</v>
      </c>
      <c r="H16" s="45"/>
    </row>
    <row r="17" spans="1:14" x14ac:dyDescent="0.25">
      <c r="A17" s="13" t="s">
        <v>18</v>
      </c>
      <c r="B17" s="12" t="s">
        <v>72</v>
      </c>
      <c r="C17" s="14" t="s">
        <v>73</v>
      </c>
      <c r="D17" s="14" t="s">
        <v>47</v>
      </c>
      <c r="E17" s="11">
        <v>939.41</v>
      </c>
      <c r="F17" s="11">
        <v>6560.59</v>
      </c>
      <c r="G17" s="10">
        <f t="shared" si="0"/>
        <v>7500</v>
      </c>
      <c r="H17" s="45"/>
    </row>
    <row r="18" spans="1:14" x14ac:dyDescent="0.25">
      <c r="A18" s="13" t="s">
        <v>19</v>
      </c>
      <c r="B18" s="12" t="s">
        <v>74</v>
      </c>
      <c r="C18" s="14" t="s">
        <v>52</v>
      </c>
      <c r="D18" s="14" t="s">
        <v>75</v>
      </c>
      <c r="E18" s="11">
        <v>939.41</v>
      </c>
      <c r="F18" s="11">
        <v>1560.59</v>
      </c>
      <c r="G18" s="10">
        <f t="shared" si="0"/>
        <v>2500</v>
      </c>
      <c r="H18" s="45"/>
    </row>
    <row r="19" spans="1:14" x14ac:dyDescent="0.25">
      <c r="A19" s="13" t="s">
        <v>20</v>
      </c>
      <c r="B19" s="12" t="s">
        <v>76</v>
      </c>
      <c r="C19" s="14" t="s">
        <v>62</v>
      </c>
      <c r="D19" s="14" t="s">
        <v>47</v>
      </c>
      <c r="E19" s="11">
        <f>939.41-422.53</f>
        <v>516.88</v>
      </c>
      <c r="F19" s="11">
        <f>3060.59+422.53</f>
        <v>3483.12</v>
      </c>
      <c r="G19" s="10">
        <f>SUM(E19:F19)</f>
        <v>4000</v>
      </c>
      <c r="H19" s="45"/>
      <c r="I19" t="s">
        <v>121</v>
      </c>
    </row>
    <row r="20" spans="1:14" x14ac:dyDescent="0.25">
      <c r="A20" s="38" t="s">
        <v>21</v>
      </c>
      <c r="B20" s="39" t="s">
        <v>77</v>
      </c>
      <c r="C20" s="40" t="s">
        <v>78</v>
      </c>
      <c r="D20" s="40" t="s">
        <v>79</v>
      </c>
      <c r="E20" s="35">
        <v>939.41</v>
      </c>
      <c r="F20" s="35">
        <v>2560.59</v>
      </c>
      <c r="G20" s="41">
        <f t="shared" si="0"/>
        <v>3500</v>
      </c>
      <c r="H20" s="54"/>
      <c r="I20" s="42"/>
    </row>
    <row r="21" spans="1:14" x14ac:dyDescent="0.25">
      <c r="A21" s="13" t="s">
        <v>22</v>
      </c>
      <c r="B21" s="12" t="s">
        <v>80</v>
      </c>
      <c r="C21" s="14" t="s">
        <v>81</v>
      </c>
      <c r="D21" s="14" t="s">
        <v>82</v>
      </c>
      <c r="E21" s="11">
        <v>939.41</v>
      </c>
      <c r="F21" s="11">
        <v>460.59</v>
      </c>
      <c r="G21" s="10">
        <f t="shared" si="0"/>
        <v>1400</v>
      </c>
      <c r="H21" s="45"/>
    </row>
    <row r="22" spans="1:14" x14ac:dyDescent="0.25">
      <c r="A22" s="13" t="s">
        <v>23</v>
      </c>
      <c r="B22" s="12" t="s">
        <v>83</v>
      </c>
      <c r="C22" s="14" t="s">
        <v>84</v>
      </c>
      <c r="D22" s="14" t="s">
        <v>85</v>
      </c>
      <c r="E22" s="11">
        <v>939.41</v>
      </c>
      <c r="F22" s="11">
        <v>460.59</v>
      </c>
      <c r="G22" s="10">
        <f t="shared" si="0"/>
        <v>1400</v>
      </c>
      <c r="H22" s="45"/>
    </row>
    <row r="23" spans="1:14" x14ac:dyDescent="0.25">
      <c r="A23" s="13" t="s">
        <v>24</v>
      </c>
      <c r="B23" s="12" t="s">
        <v>86</v>
      </c>
      <c r="C23" s="14" t="s">
        <v>87</v>
      </c>
      <c r="D23" s="14" t="s">
        <v>88</v>
      </c>
      <c r="E23" s="11">
        <v>939.41</v>
      </c>
      <c r="F23" s="11">
        <v>460.59</v>
      </c>
      <c r="G23" s="10">
        <f t="shared" si="0"/>
        <v>1400</v>
      </c>
      <c r="H23" s="45"/>
    </row>
    <row r="24" spans="1:14" x14ac:dyDescent="0.25">
      <c r="A24" s="13" t="s">
        <v>25</v>
      </c>
      <c r="B24" s="12" t="s">
        <v>89</v>
      </c>
      <c r="C24" s="14" t="s">
        <v>73</v>
      </c>
      <c r="D24" s="14" t="s">
        <v>39</v>
      </c>
      <c r="E24" s="11">
        <v>939.41</v>
      </c>
      <c r="F24" s="11">
        <v>0</v>
      </c>
      <c r="G24" s="10">
        <f t="shared" si="0"/>
        <v>939.41</v>
      </c>
      <c r="H24" s="45"/>
    </row>
    <row r="25" spans="1:14" x14ac:dyDescent="0.25">
      <c r="A25" s="13" t="s">
        <v>26</v>
      </c>
      <c r="B25" s="12" t="s">
        <v>90</v>
      </c>
      <c r="C25" s="14" t="s">
        <v>91</v>
      </c>
      <c r="D25" s="14" t="s">
        <v>92</v>
      </c>
      <c r="E25" s="11">
        <v>939.41</v>
      </c>
      <c r="F25" s="11">
        <v>810.59</v>
      </c>
      <c r="G25" s="10">
        <f t="shared" si="0"/>
        <v>1750</v>
      </c>
      <c r="H25" s="45"/>
      <c r="N25" s="3"/>
    </row>
    <row r="26" spans="1:14" x14ac:dyDescent="0.25">
      <c r="A26" s="13" t="s">
        <v>27</v>
      </c>
      <c r="B26" s="12" t="s">
        <v>93</v>
      </c>
      <c r="C26" s="14" t="s">
        <v>88</v>
      </c>
      <c r="D26" s="14" t="s">
        <v>94</v>
      </c>
      <c r="E26" s="11">
        <v>939.41</v>
      </c>
      <c r="F26" s="11">
        <v>660.59</v>
      </c>
      <c r="G26" s="10">
        <f t="shared" si="0"/>
        <v>1600</v>
      </c>
      <c r="H26" s="45"/>
    </row>
    <row r="27" spans="1:14" x14ac:dyDescent="0.25">
      <c r="A27" s="13" t="s">
        <v>95</v>
      </c>
      <c r="B27" s="12" t="s">
        <v>96</v>
      </c>
      <c r="C27" s="14" t="s">
        <v>61</v>
      </c>
      <c r="D27" s="14" t="s">
        <v>97</v>
      </c>
      <c r="E27" s="16"/>
      <c r="F27" s="11">
        <v>5000</v>
      </c>
      <c r="G27" s="10">
        <f t="shared" si="0"/>
        <v>5000</v>
      </c>
      <c r="H27" s="45"/>
      <c r="I27" s="26" t="s">
        <v>118</v>
      </c>
      <c r="J27" s="43"/>
    </row>
    <row r="28" spans="1:14" x14ac:dyDescent="0.25">
      <c r="A28" s="13" t="s">
        <v>98</v>
      </c>
      <c r="B28" s="21" t="s">
        <v>99</v>
      </c>
      <c r="C28" s="17" t="s">
        <v>100</v>
      </c>
      <c r="D28" s="17" t="s">
        <v>101</v>
      </c>
      <c r="E28" s="16"/>
      <c r="F28" s="15">
        <v>1400</v>
      </c>
      <c r="G28" s="10">
        <f t="shared" si="0"/>
        <v>1400</v>
      </c>
      <c r="H28" s="45"/>
      <c r="I28" s="26" t="s">
        <v>118</v>
      </c>
      <c r="J28" s="43"/>
    </row>
    <row r="29" spans="1:14" x14ac:dyDescent="0.25">
      <c r="A29" s="13" t="s">
        <v>28</v>
      </c>
      <c r="B29" s="12" t="s">
        <v>102</v>
      </c>
      <c r="C29" s="15" t="s">
        <v>103</v>
      </c>
      <c r="D29" s="15" t="s">
        <v>104</v>
      </c>
      <c r="E29" s="11">
        <v>939.41</v>
      </c>
      <c r="F29" s="11">
        <v>460.59</v>
      </c>
      <c r="G29" s="10">
        <f t="shared" si="0"/>
        <v>1400</v>
      </c>
      <c r="H29" s="45"/>
    </row>
    <row r="30" spans="1:14" x14ac:dyDescent="0.25">
      <c r="A30" s="13" t="s">
        <v>29</v>
      </c>
      <c r="B30" s="12" t="s">
        <v>105</v>
      </c>
      <c r="C30" s="15" t="s">
        <v>62</v>
      </c>
      <c r="D30" s="15" t="s">
        <v>36</v>
      </c>
      <c r="E30" s="11">
        <v>939.41</v>
      </c>
      <c r="F30" s="11">
        <v>2560.59</v>
      </c>
      <c r="G30" s="10">
        <f t="shared" si="0"/>
        <v>3500</v>
      </c>
      <c r="H30" s="45"/>
    </row>
    <row r="31" spans="1:14" x14ac:dyDescent="0.25">
      <c r="A31" s="13" t="s">
        <v>106</v>
      </c>
      <c r="B31" s="15" t="s">
        <v>107</v>
      </c>
      <c r="C31" s="15" t="s">
        <v>35</v>
      </c>
      <c r="D31" s="15" t="s">
        <v>108</v>
      </c>
      <c r="E31" s="46">
        <v>939.41</v>
      </c>
      <c r="F31" s="34">
        <v>460.59000000000003</v>
      </c>
      <c r="G31" s="10">
        <f t="shared" si="0"/>
        <v>1400</v>
      </c>
      <c r="H31" s="45"/>
    </row>
    <row r="32" spans="1:14" x14ac:dyDescent="0.25">
      <c r="A32" s="22" t="s">
        <v>109</v>
      </c>
      <c r="B32" s="23" t="s">
        <v>110</v>
      </c>
      <c r="C32" s="14" t="s">
        <v>111</v>
      </c>
      <c r="D32" s="14" t="s">
        <v>112</v>
      </c>
      <c r="E32" s="47"/>
      <c r="F32" s="35">
        <v>2000</v>
      </c>
      <c r="G32" s="10">
        <f t="shared" si="0"/>
        <v>2000</v>
      </c>
      <c r="H32" s="45"/>
      <c r="I32" s="26" t="s">
        <v>118</v>
      </c>
    </row>
    <row r="33" spans="1:13" ht="15.75" thickBot="1" x14ac:dyDescent="0.3">
      <c r="A33" s="18" t="s">
        <v>113</v>
      </c>
      <c r="B33" s="24" t="s">
        <v>114</v>
      </c>
      <c r="C33" s="19" t="s">
        <v>73</v>
      </c>
      <c r="D33" s="19" t="s">
        <v>115</v>
      </c>
      <c r="E33" s="48"/>
      <c r="F33" s="20">
        <v>1500</v>
      </c>
      <c r="G33" s="10">
        <f>E33+F33</f>
        <v>1500</v>
      </c>
      <c r="H33" s="45"/>
      <c r="I33" s="26" t="s">
        <v>118</v>
      </c>
    </row>
    <row r="34" spans="1:13" ht="15.75" thickBot="1" x14ac:dyDescent="0.3">
      <c r="A34" s="18" t="s">
        <v>124</v>
      </c>
      <c r="B34" s="24" t="s">
        <v>122</v>
      </c>
      <c r="C34" s="19" t="s">
        <v>123</v>
      </c>
      <c r="D34" s="19" t="s">
        <v>75</v>
      </c>
      <c r="E34" s="48">
        <v>939.41</v>
      </c>
      <c r="F34" s="20">
        <f>G34-E34</f>
        <v>4060.59</v>
      </c>
      <c r="G34" s="10">
        <v>5000</v>
      </c>
      <c r="H34" s="45"/>
      <c r="I34" s="43"/>
    </row>
    <row r="35" spans="1:13" ht="15.75" thickBot="1" x14ac:dyDescent="0.3">
      <c r="A35" t="s">
        <v>125</v>
      </c>
      <c r="B35" t="s">
        <v>133</v>
      </c>
      <c r="C35" s="44" t="s">
        <v>128</v>
      </c>
      <c r="D35" s="44" t="s">
        <v>129</v>
      </c>
      <c r="E35" s="49">
        <v>939.41</v>
      </c>
      <c r="F35" s="20">
        <f t="shared" ref="F35:F37" si="1">G35-E35</f>
        <v>460.59000000000003</v>
      </c>
      <c r="G35" s="45">
        <v>1400</v>
      </c>
      <c r="H35" s="45"/>
      <c r="I35" s="43"/>
    </row>
    <row r="36" spans="1:13" ht="15.75" thickBot="1" x14ac:dyDescent="0.3">
      <c r="A36" t="s">
        <v>126</v>
      </c>
      <c r="B36" t="s">
        <v>134</v>
      </c>
      <c r="C36" s="44" t="s">
        <v>130</v>
      </c>
      <c r="D36" s="44" t="s">
        <v>131</v>
      </c>
      <c r="E36" s="49">
        <v>939.41</v>
      </c>
      <c r="F36" s="20">
        <f t="shared" si="1"/>
        <v>367.2600000000001</v>
      </c>
      <c r="G36" s="45">
        <f>ROUND(H36/30*7,2)</f>
        <v>1306.67</v>
      </c>
      <c r="H36" s="45">
        <v>5600</v>
      </c>
      <c r="J36" s="50"/>
    </row>
    <row r="37" spans="1:13" ht="15.75" thickBot="1" x14ac:dyDescent="0.3">
      <c r="A37" t="s">
        <v>127</v>
      </c>
      <c r="B37" t="s">
        <v>135</v>
      </c>
      <c r="C37" s="44" t="s">
        <v>132</v>
      </c>
      <c r="D37" s="44" t="s">
        <v>73</v>
      </c>
      <c r="E37" s="49">
        <v>939.41</v>
      </c>
      <c r="F37" s="20">
        <f t="shared" si="1"/>
        <v>2560.59</v>
      </c>
      <c r="G37" s="45">
        <f>ROUND(H37/30*7,2)</f>
        <v>3500</v>
      </c>
      <c r="H37" s="45">
        <v>15000</v>
      </c>
    </row>
    <row r="39" spans="1:13" x14ac:dyDescent="0.25">
      <c r="E39" s="36">
        <f>SUM(E3:E34)</f>
        <v>25880.949999999997</v>
      </c>
      <c r="F39" s="36">
        <f>SUM(F4:F37)</f>
        <v>76886.309999999954</v>
      </c>
      <c r="G39" s="36">
        <f>SUM(G3:G38)</f>
        <v>129646.08</v>
      </c>
      <c r="H39" s="36"/>
    </row>
    <row r="43" spans="1:13" x14ac:dyDescent="0.25">
      <c r="K43">
        <v>939.41</v>
      </c>
      <c r="L43">
        <f>M43-K43</f>
        <v>460.59000000000003</v>
      </c>
      <c r="M43">
        <v>1400</v>
      </c>
    </row>
  </sheetData>
  <mergeCells count="1">
    <mergeCell ref="A1:G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Rpt_OrdAsim201822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2018-09-06T15:08:04Z</cp:lastPrinted>
  <dcterms:created xsi:type="dcterms:W3CDTF">2018-09-03T14:39:21Z</dcterms:created>
  <dcterms:modified xsi:type="dcterms:W3CDTF">2018-10-05T22:16:09Z</dcterms:modified>
</cp:coreProperties>
</file>