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TIMBRADO\LATASTHER\ASIM_VARIOS\201806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3" i="1" l="1"/>
  <c r="G19" i="1" s="1"/>
  <c r="D21" i="1"/>
  <c r="D20" i="1"/>
</calcChain>
</file>

<file path=xl/sharedStrings.xml><?xml version="1.0" encoding="utf-8"?>
<sst xmlns="http://schemas.openxmlformats.org/spreadsheetml/2006/main" count="94" uniqueCount="84">
  <si>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</si>
  <si>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</si>
  <si>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</si>
  <si>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</si>
  <si>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</si>
  <si>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</si>
  <si>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</si>
  <si>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</si>
  <si>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</si>
  <si>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</si>
  <si>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</si>
  <si>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</si>
  <si>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</si>
  <si>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</si>
  <si>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</si>
  <si>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</si>
  <si>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</si>
  <si>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</si>
  <si>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</si>
  <si>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</si>
  <si>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</si>
  <si>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</si>
  <si>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</si>
  <si>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</si>
  <si>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</si>
  <si>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</si>
  <si>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</si>
  <si>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</si>
  <si>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</si>
  <si>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</si>
  <si>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</si>
  <si>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</si>
  <si>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</si>
  <si>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</si>
  <si>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</si>
  <si>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</si>
  <si>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</si>
  <si>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</si>
  <si>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</si>
  <si>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</si>
  <si>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 xml:space="preserve">LORENA ROMO </t>
  </si>
  <si>
    <t xml:space="preserve">HUMBLE </t>
  </si>
  <si>
    <t>ASESORES CORPORATIVOS ESSELL</t>
  </si>
  <si>
    <t>QUINCENAL</t>
  </si>
  <si>
    <t>SANTANDER</t>
  </si>
  <si>
    <t>COMISIONES HUMBLE</t>
  </si>
  <si>
    <t>BANORTE</t>
  </si>
  <si>
    <t>BANAMEX</t>
  </si>
  <si>
    <t>FACTURA</t>
  </si>
  <si>
    <t>DEPOSITO</t>
  </si>
  <si>
    <t>DISPERSIONES</t>
  </si>
  <si>
    <t>TIMBRADOS</t>
  </si>
  <si>
    <t>ROMO VITE LORENA</t>
  </si>
  <si>
    <t>QUINTANAR URRUTIA DEBORAH</t>
  </si>
  <si>
    <t>CINTA LIMON MONICA</t>
  </si>
  <si>
    <t>ROVL8211073N9</t>
  </si>
  <si>
    <t>QUUD7408162S0</t>
  </si>
  <si>
    <t>ROVL791028Q3A</t>
  </si>
  <si>
    <t>PAJF751228Q72</t>
  </si>
  <si>
    <t>CILM870311RU9</t>
  </si>
  <si>
    <t>ROVL821107MDFMTR09</t>
  </si>
  <si>
    <t>QUUD740816MDFNRB07</t>
  </si>
  <si>
    <t>ROVL791028HDFMTS01</t>
  </si>
  <si>
    <t>CILM870311MVZNMN09</t>
  </si>
  <si>
    <t>BISA931118HDFRRL00</t>
  </si>
  <si>
    <t>014691605465712490</t>
  </si>
  <si>
    <t>60546571249</t>
  </si>
  <si>
    <t>0811625797</t>
  </si>
  <si>
    <t>BANCOMER</t>
  </si>
  <si>
    <t>012180001026793884</t>
  </si>
  <si>
    <t>0102679388</t>
  </si>
  <si>
    <t>002691700714619025</t>
  </si>
  <si>
    <t>70071461902</t>
  </si>
  <si>
    <t>012905026911158639</t>
  </si>
  <si>
    <t>2691115863</t>
  </si>
  <si>
    <t>012180029102607500</t>
  </si>
  <si>
    <t>2910260750</t>
  </si>
  <si>
    <t>COMERCIALIZADORA SPARK SA DE CV</t>
  </si>
  <si>
    <t>0629</t>
  </si>
  <si>
    <t>ROMO VITE LUIS</t>
  </si>
  <si>
    <t>BRICEÑO SUAREZ ALBERTO</t>
  </si>
  <si>
    <t>PARDO JUAREZ FRANCISCO JAVIER</t>
  </si>
  <si>
    <t>BISA931118M10</t>
  </si>
  <si>
    <t>PAJF751228HDFRRR01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</si>
</sst>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45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6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7" xfId="0" applyNumberFormat="1" applyFont="1" applyBorder="1"/>
    <xf numFmtId="10" fontId="2" fillId="0" borderId="7" xfId="0" applyNumberFormat="1" applyFont="1" applyBorder="1"/>
    <xf numFmtId="44" fontId="6" fillId="0" borderId="7" xfId="1" applyFont="1" applyBorder="1"/>
    <xf numFmtId="164" fontId="2" fillId="0" borderId="7" xfId="0" applyNumberFormat="1" applyFont="1" applyBorder="1"/>
    <xf numFmtId="0" fontId="0" fillId="0" borderId="0" xfId="0" applyFill="1" applyBorder="1"/>
    <xf numFmtId="0" fontId="5" fillId="0" borderId="8" xfId="0" applyFont="1" applyBorder="1"/>
    <xf numFmtId="0" fontId="8" fillId="0" borderId="6" xfId="0" applyFont="1" applyBorder="1" applyAlignment="1">
      <alignment horizontal="center"/>
    </xf>
    <xf numFmtId="0" fontId="0" fillId="0" borderId="6" xfId="0" applyBorder="1"/>
    <xf numFmtId="0" fontId="8" fillId="0" borderId="6" xfId="0" applyFont="1" applyBorder="1" applyAlignment="1">
      <alignment horizontal="left"/>
    </xf>
    <xf numFmtId="0" fontId="8" fillId="0" borderId="11" xfId="0" applyFont="1" applyFill="1" applyBorder="1" applyAlignment="1">
      <alignment horizontal="center"/>
    </xf>
    <xf numFmtId="0" fontId="8" fillId="0" borderId="11" xfId="0" quotePrefix="1" applyFont="1" applyFill="1" applyBorder="1" applyAlignment="1">
      <alignment horizontal="center"/>
    </xf>
    <xf numFmtId="44" fontId="8" fillId="0" borderId="11" xfId="1" applyFont="1" applyFill="1" applyBorder="1" applyAlignment="1">
      <alignment horizontal="center"/>
    </xf>
    <xf numFmtId="2" fontId="8" fillId="0" borderId="6" xfId="0" applyNumberFormat="1" applyFont="1" applyFill="1" applyBorder="1" applyAlignment="1">
      <alignment horizontal="center"/>
    </xf>
    <xf numFmtId="2" fontId="8" fillId="0" borderId="6" xfId="0" quotePrefix="1" applyNumberFormat="1" applyFont="1" applyFill="1" applyBorder="1" applyAlignment="1">
      <alignment horizontal="center"/>
    </xf>
    <xf numFmtId="0" fontId="5" fillId="0" borderId="8" xfId="0" quotePrefix="1" applyFont="1" applyBorder="1"/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45"/>
  <sheetViews>
    <sheetView tabSelected="1" topLeftCell="A19" workbookViewId="0">
      <selection activeCell="J52" sqref="J52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6" max="6" width="16.42578125" customWidth="1"/>
    <col min="7" max="7" width="21.85546875" bestFit="1" customWidth="1"/>
    <col min="8" max="8" width="16.28515625" bestFit="1" customWidth="1"/>
    <col min="9" max="9" width="23" customWidth="1"/>
    <col min="10" max="10" width="19.140625" bestFit="1" customWidth="1"/>
    <col min="11" max="11" width="13" customWidth="1"/>
  </cols>
  <sheetData>
    <row r="2" spans="2:11" x14ac:dyDescent="0.25">
      <c r="J2" s="28" t="s">
        <v>49</v>
      </c>
      <c r="K2" s="28"/>
    </row>
    <row r="3" spans="2:11" x14ac:dyDescent="0.25">
      <c r="J3" s="28" t="s">
        <v>48</v>
      </c>
      <c r="K3" s="28"/>
    </row>
    <row r="4" spans="2:11" x14ac:dyDescent="0.25">
      <c r="J4" s="28" t="s">
        <v>50</v>
      </c>
      <c r="K4" s="28"/>
    </row>
    <row r="5" spans="2:11" x14ac:dyDescent="0.25">
      <c r="J5" s="28" t="s">
        <v>51</v>
      </c>
      <c r="K5" s="28"/>
    </row>
    <row r="6" spans="2:11" ht="15.75" thickBot="1" x14ac:dyDescent="0.3">
      <c r="B6" s="2"/>
      <c r="C6" s="2"/>
      <c r="D6" s="2"/>
      <c r="E6" s="2"/>
      <c r="F6" s="2"/>
      <c r="G6" s="7" t="s">
        <v>42</v>
      </c>
      <c r="H6" s="2"/>
      <c r="I6" s="2"/>
      <c r="J6" s="2"/>
      <c r="K6" s="2"/>
    </row>
    <row r="7" spans="2:11" ht="15.75" customHeight="1" x14ac:dyDescent="0.25">
      <c r="B7" s="39" t="s">
        <v>0</v>
      </c>
      <c r="C7" s="40"/>
      <c r="D7" s="40"/>
      <c r="E7" s="40"/>
      <c r="F7" s="40"/>
      <c r="G7" s="40"/>
      <c r="H7" s="40"/>
      <c r="I7" s="40"/>
      <c r="J7" s="40"/>
      <c r="K7" s="41"/>
    </row>
    <row r="8" spans="2:11" x14ac:dyDescent="0.25">
      <c r="B8" s="1"/>
      <c r="C8" s="2"/>
      <c r="D8" s="2"/>
      <c r="E8" s="2"/>
      <c r="F8" s="2"/>
      <c r="G8" s="2"/>
      <c r="H8" s="2"/>
      <c r="I8" s="2" t="s">
        <v>45</v>
      </c>
      <c r="K8" s="3"/>
    </row>
    <row r="9" spans="2:11" x14ac:dyDescent="0.25">
      <c r="B9" s="4" t="s">
        <v>36</v>
      </c>
      <c r="C9" s="10">
        <v>43350</v>
      </c>
      <c r="D9" s="2"/>
      <c r="E9" s="5" t="s">
        <v>1</v>
      </c>
      <c r="F9" s="11" t="s">
        <v>40</v>
      </c>
      <c r="G9" s="2"/>
      <c r="H9" s="5" t="s">
        <v>2</v>
      </c>
      <c r="I9" s="11" t="s">
        <v>41</v>
      </c>
      <c r="J9" s="11"/>
      <c r="K9" s="12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43" t="s">
        <v>3</v>
      </c>
      <c r="C11" s="44"/>
      <c r="D11" s="44"/>
      <c r="E11" s="44"/>
      <c r="F11" s="44"/>
      <c r="G11" s="44"/>
      <c r="H11" s="44"/>
      <c r="I11" s="44"/>
      <c r="J11" s="44"/>
      <c r="K11" s="18"/>
    </row>
    <row r="12" spans="2:11" x14ac:dyDescent="0.25">
      <c r="B12" s="4" t="s">
        <v>4</v>
      </c>
      <c r="C12" s="5"/>
      <c r="D12" s="26" t="s">
        <v>77</v>
      </c>
      <c r="E12" s="11"/>
      <c r="F12" s="2"/>
      <c r="G12" s="2"/>
      <c r="H12" s="2"/>
      <c r="I12" s="2"/>
      <c r="J12" s="2"/>
      <c r="K12" s="3"/>
    </row>
    <row r="13" spans="2:11" x14ac:dyDescent="0.25">
      <c r="B13" s="4" t="s">
        <v>5</v>
      </c>
      <c r="C13" s="5"/>
      <c r="D13" s="26" t="s">
        <v>20</v>
      </c>
      <c r="E13" s="11"/>
      <c r="F13" s="7"/>
      <c r="G13" s="2"/>
      <c r="H13" s="2"/>
      <c r="I13" s="2"/>
      <c r="J13" s="2"/>
      <c r="K13" s="3"/>
    </row>
    <row r="14" spans="2:11" x14ac:dyDescent="0.25">
      <c r="B14" s="4" t="s">
        <v>6</v>
      </c>
      <c r="C14" s="5"/>
      <c r="D14" s="26" t="s">
        <v>29</v>
      </c>
      <c r="E14" s="11"/>
      <c r="F14" s="2"/>
      <c r="G14" s="2"/>
      <c r="H14" s="2"/>
      <c r="I14" s="2"/>
      <c r="J14" s="2"/>
      <c r="K14" s="3"/>
    </row>
    <row r="15" spans="2:11" x14ac:dyDescent="0.25">
      <c r="B15" s="4" t="s">
        <v>7</v>
      </c>
      <c r="C15" s="5"/>
      <c r="D15" s="35" t="s">
        <v>78</v>
      </c>
      <c r="E15" s="11"/>
      <c r="F15" s="11"/>
      <c r="G15" s="11"/>
      <c r="H15" s="2"/>
      <c r="I15" s="2"/>
      <c r="J15" s="2"/>
      <c r="K15" s="3"/>
    </row>
    <row r="16" spans="2:11" x14ac:dyDescent="0.25">
      <c r="B16" s="4" t="s">
        <v>8</v>
      </c>
      <c r="C16" s="5"/>
      <c r="D16" s="2"/>
      <c r="E16" s="2"/>
      <c r="F16" s="2"/>
      <c r="G16" s="5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43" t="s">
        <v>11</v>
      </c>
      <c r="C18" s="44"/>
      <c r="D18" s="44"/>
      <c r="E18" s="44"/>
      <c r="F18" s="44"/>
      <c r="G18" s="44"/>
      <c r="H18" s="44"/>
      <c r="I18" s="44"/>
      <c r="J18" s="44"/>
      <c r="K18" s="18"/>
    </row>
    <row r="19" spans="2:17" ht="15.75" thickBot="1" x14ac:dyDescent="0.3">
      <c r="B19" s="6" t="s">
        <v>12</v>
      </c>
      <c r="C19" s="7"/>
      <c r="D19" s="21">
        <v>142914.23000000001</v>
      </c>
      <c r="E19" s="2"/>
      <c r="F19" s="7" t="s">
        <v>13</v>
      </c>
      <c r="G19" s="24">
        <f>D19-D23</f>
        <v>138626.80310000002</v>
      </c>
      <c r="H19" s="2"/>
      <c r="I19" s="2"/>
      <c r="J19" s="2"/>
      <c r="K19" s="3"/>
    </row>
    <row r="20" spans="2:17" ht="15.75" thickBot="1" x14ac:dyDescent="0.3">
      <c r="B20" s="6" t="s">
        <v>14</v>
      </c>
      <c r="C20" s="7"/>
      <c r="D20" s="21">
        <f>D19/1.16</f>
        <v>123201.92241379312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6" t="s">
        <v>15</v>
      </c>
      <c r="C21" s="7"/>
      <c r="D21" s="21">
        <f>D19*16%</f>
        <v>22866.276800000003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6" t="s">
        <v>16</v>
      </c>
      <c r="C22" s="7"/>
      <c r="D22" s="22">
        <v>0.03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6" t="s">
        <v>17</v>
      </c>
      <c r="C23" s="7"/>
      <c r="D23" s="23">
        <f>D19*D22</f>
        <v>4287.4269000000004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43" t="s">
        <v>18</v>
      </c>
      <c r="C25" s="44"/>
      <c r="D25" s="44"/>
      <c r="E25" s="44"/>
      <c r="F25" s="44"/>
      <c r="G25" s="44"/>
      <c r="H25" s="44"/>
      <c r="I25" s="44"/>
      <c r="J25" s="44"/>
      <c r="K25" s="18"/>
    </row>
    <row r="26" spans="2:17" x14ac:dyDescent="0.25">
      <c r="B26" s="20" t="s">
        <v>29</v>
      </c>
      <c r="C26" s="16"/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9"/>
      <c r="E27" s="9"/>
      <c r="F27" s="9"/>
      <c r="G27" s="8"/>
      <c r="H27" s="2"/>
      <c r="I27" s="2"/>
      <c r="J27" s="2"/>
      <c r="K27" s="3"/>
      <c r="M27" s="2"/>
      <c r="N27" s="2"/>
      <c r="O27" s="9"/>
      <c r="P27" s="9"/>
      <c r="Q27" s="9"/>
    </row>
    <row r="28" spans="2:17" x14ac:dyDescent="0.25">
      <c r="B28" s="1" t="s">
        <v>24</v>
      </c>
      <c r="C28" s="2"/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22</v>
      </c>
      <c r="C30" s="2"/>
      <c r="D30" s="25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0" t="s">
        <v>30</v>
      </c>
      <c r="C32" s="16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31</v>
      </c>
      <c r="C33" s="15"/>
      <c r="D33" s="14" t="s">
        <v>37</v>
      </c>
      <c r="E33" s="13" t="s">
        <v>38</v>
      </c>
      <c r="F33" s="9"/>
      <c r="G33" s="9"/>
      <c r="H33" s="9"/>
      <c r="I33" s="9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32</v>
      </c>
      <c r="C34" s="15"/>
      <c r="D34" s="14" t="s">
        <v>37</v>
      </c>
      <c r="E34" s="13" t="s">
        <v>38</v>
      </c>
      <c r="F34" s="9"/>
      <c r="G34" s="9"/>
      <c r="H34" s="9"/>
      <c r="I34" s="9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0" t="s">
        <v>33</v>
      </c>
      <c r="C36" s="9"/>
      <c r="D36" s="9"/>
      <c r="E36" s="9"/>
      <c r="F36" s="9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0"/>
      <c r="C37" s="9"/>
      <c r="D37" s="9"/>
      <c r="E37" s="9"/>
      <c r="F37" s="9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19" t="s">
        <v>34</v>
      </c>
      <c r="C39" s="42" t="s">
        <v>26</v>
      </c>
      <c r="D39" s="42"/>
      <c r="E39" s="42"/>
      <c r="F39" s="19" t="s">
        <v>23</v>
      </c>
      <c r="G39" s="19" t="s">
        <v>28</v>
      </c>
      <c r="H39" s="19" t="s">
        <v>35</v>
      </c>
      <c r="I39" s="19" t="s">
        <v>21</v>
      </c>
      <c r="J39" s="19" t="s">
        <v>27</v>
      </c>
      <c r="K39" s="19" t="s">
        <v>39</v>
      </c>
      <c r="M39" s="2"/>
      <c r="N39" s="2"/>
      <c r="O39" s="2"/>
      <c r="P39" s="2"/>
      <c r="Q39" s="2"/>
    </row>
    <row r="40" spans="2:17" x14ac:dyDescent="0.25">
      <c r="B40" s="27" t="s">
        <v>43</v>
      </c>
      <c r="C40" s="36" t="s">
        <v>52</v>
      </c>
      <c r="D40" s="37"/>
      <c r="E40" s="38"/>
      <c r="F40" s="29" t="s">
        <v>55</v>
      </c>
      <c r="G40" s="27" t="s">
        <v>60</v>
      </c>
      <c r="H40" s="17" t="s">
        <v>44</v>
      </c>
      <c r="I40" s="30" t="s">
        <v>65</v>
      </c>
      <c r="J40" s="31" t="s">
        <v>66</v>
      </c>
      <c r="K40" s="32">
        <v>76668.850000000006</v>
      </c>
    </row>
    <row r="41" spans="2:17" x14ac:dyDescent="0.25">
      <c r="B41" s="27" t="s">
        <v>43</v>
      </c>
      <c r="C41" s="36" t="s">
        <v>53</v>
      </c>
      <c r="D41" s="37"/>
      <c r="E41" s="38"/>
      <c r="F41" s="29" t="s">
        <v>56</v>
      </c>
      <c r="G41" s="27" t="s">
        <v>61</v>
      </c>
      <c r="H41" s="17" t="s">
        <v>46</v>
      </c>
      <c r="I41" s="33">
        <v>7.2691008116257904E+16</v>
      </c>
      <c r="J41" s="31" t="s">
        <v>67</v>
      </c>
      <c r="K41" s="32">
        <v>50300.800000000003</v>
      </c>
    </row>
    <row r="42" spans="2:17" x14ac:dyDescent="0.25">
      <c r="B42" s="27" t="s">
        <v>43</v>
      </c>
      <c r="C42" s="36" t="s">
        <v>79</v>
      </c>
      <c r="D42" s="37"/>
      <c r="E42" s="38"/>
      <c r="F42" s="29" t="s">
        <v>57</v>
      </c>
      <c r="G42" s="27" t="s">
        <v>62</v>
      </c>
      <c r="H42" s="17" t="s">
        <v>68</v>
      </c>
      <c r="I42" s="33" t="s">
        <v>69</v>
      </c>
      <c r="J42" s="30" t="s">
        <v>70</v>
      </c>
      <c r="K42" s="32">
        <v>8789.24</v>
      </c>
    </row>
    <row r="43" spans="2:17" x14ac:dyDescent="0.25">
      <c r="B43" s="27" t="s">
        <v>43</v>
      </c>
      <c r="C43" s="36" t="s">
        <v>81</v>
      </c>
      <c r="D43" s="37"/>
      <c r="E43" s="38"/>
      <c r="F43" s="29" t="s">
        <v>58</v>
      </c>
      <c r="G43" s="27" t="s">
        <v>83</v>
      </c>
      <c r="H43" s="17" t="s">
        <v>47</v>
      </c>
      <c r="I43" s="30" t="s">
        <v>71</v>
      </c>
      <c r="J43" s="33" t="s">
        <v>72</v>
      </c>
      <c r="K43" s="32">
        <v>694.36</v>
      </c>
    </row>
    <row r="44" spans="2:17" x14ac:dyDescent="0.25">
      <c r="B44" s="27" t="s">
        <v>43</v>
      </c>
      <c r="C44" s="36" t="s">
        <v>54</v>
      </c>
      <c r="D44" s="37"/>
      <c r="E44" s="38"/>
      <c r="F44" s="29" t="s">
        <v>59</v>
      </c>
      <c r="G44" s="29" t="s">
        <v>63</v>
      </c>
      <c r="H44" s="17" t="s">
        <v>68</v>
      </c>
      <c r="I44" s="34" t="s">
        <v>73</v>
      </c>
      <c r="J44" s="31" t="s">
        <v>74</v>
      </c>
      <c r="K44" s="32">
        <v>489.6</v>
      </c>
    </row>
    <row r="45" spans="2:17" x14ac:dyDescent="0.25">
      <c r="B45" s="27" t="s">
        <v>43</v>
      </c>
      <c r="C45" s="36" t="s">
        <v>80</v>
      </c>
      <c r="D45" s="37"/>
      <c r="E45" s="38"/>
      <c r="F45" s="29" t="s">
        <v>82</v>
      </c>
      <c r="G45" s="27" t="s">
        <v>64</v>
      </c>
      <c r="H45" s="17" t="s">
        <v>68</v>
      </c>
      <c r="I45" s="34" t="s">
        <v>75</v>
      </c>
      <c r="J45" s="31" t="s">
        <v>76</v>
      </c>
      <c r="K45" s="32">
        <v>1618.81</v>
      </c>
    </row>
  </sheetData>
  <mergeCells count="11">
    <mergeCell ref="C45:E45"/>
    <mergeCell ref="B7:K7"/>
    <mergeCell ref="C39:E39"/>
    <mergeCell ref="B11:J11"/>
    <mergeCell ref="B18:J18"/>
    <mergeCell ref="B25:J25"/>
    <mergeCell ref="C44:E44"/>
    <mergeCell ref="C40:E40"/>
    <mergeCell ref="C41:E41"/>
    <mergeCell ref="C42:E42"/>
    <mergeCell ref="C43:E43"/>
  </mergeCells>
  <pageMargins left="0.7" right="0.7" top="0.75" bottom="0.75" header="0.3" footer="0.3"/>
  <pageSetup scale="6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2018-09-05T23:15:02Z</cp:lastPrinted>
  <dcterms:created xsi:type="dcterms:W3CDTF">2018-08-14T18:12:22Z</dcterms:created>
  <dcterms:modified xsi:type="dcterms:W3CDTF">2018-09-07T16:37:01Z</dcterms:modified>
</cp:coreProperties>
</file>