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3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D17" i="1" l="1"/>
  <c r="D20" i="1" s="1"/>
  <c r="G16" i="1" s="1"/>
  <c r="D18" i="1" l="1"/>
</calcChain>
</file>

<file path=xl/sharedStrings.xml><?xml version="1.0" encoding="utf-8"?>
<sst xmlns="http://schemas.openxmlformats.org/spreadsheetml/2006/main" count="65" uniqueCount="58">
  <si>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</si>
  <si>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</si>
  <si>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</si>
  <si>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</si>
  <si>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</si>
  <si>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</si>
  <si>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</si>
  <si>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</si>
  <si>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</si>
  <si>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</si>
  <si>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</si>
  <si>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</si>
  <si>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</si>
  <si>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</si>
  <si>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</si>
  <si>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</si>
  <si>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</si>
  <si>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</si>
  <si>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</si>
  <si>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</si>
  <si>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</si>
  <si>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</si>
  <si>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</si>
  <si>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</si>
  <si>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</si>
  <si>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</si>
  <si>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</si>
  <si>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</si>
  <si>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</si>
  <si>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</si>
  <si>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</si>
  <si>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</si>
  <si>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</si>
  <si>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</si>
  <si>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</si>
  <si>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</si>
  <si>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</si>
  <si>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</si>
  <si>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</si>
  <si>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</si>
  <si>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</si>
  <si>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</si>
  <si>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</si>
  <si>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ARTURO MOLINA CHAPA</t>
  </si>
  <si>
    <t>072580006533564882</t>
  </si>
  <si>
    <t>0653356488</t>
  </si>
  <si>
    <t>GADD761018HMCRRNO6</t>
  </si>
  <si>
    <t>SCOTIANBAKNC</t>
  </si>
  <si>
    <t>GADD761018KD5</t>
  </si>
  <si>
    <t>ESSELL</t>
  </si>
  <si>
    <t>DESARROLLO</t>
  </si>
  <si>
    <t>PATERNO</t>
  </si>
  <si>
    <t>MATERNO</t>
  </si>
  <si>
    <t>NOMBRE</t>
  </si>
  <si>
    <t xml:space="preserve">DANIEL </t>
  </si>
  <si>
    <t xml:space="preserve">GARCIA </t>
  </si>
  <si>
    <t>DURAN</t>
  </si>
  <si>
    <t>ASIMILADO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</si>
</sst>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12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164" fontId="0" fillId="0" borderId="0" xfId="0" applyNumberForma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0" fontId="3" fillId="2" borderId="9" xfId="0" applyFont="1" applyFill="1" applyBorder="1" applyAlignment="1"/>
    <xf numFmtId="49" fontId="8" fillId="0" borderId="9" xfId="0" applyNumberFormat="1" applyFont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pacho%20contable\2016%20%202017%20Y%202018\PROMOTORES\DANIEL%20GARCIA\CLIENTES\ADIN%20ADMINISTRACION\28%20RETO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 DE RETORNO"/>
    </sheetNames>
    <sheetDataSet>
      <sheetData sheetId="0">
        <row r="38">
          <cell r="F38" t="str">
            <v>044910170031995335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tabSelected="1" topLeftCell="A13" workbookViewId="0">
      <selection activeCell="C47" sqref="C4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7" bestFit="1" customWidth="1"/>
    <col min="7" max="7" width="23" bestFit="1" customWidth="1"/>
    <col min="8" max="8" width="15" bestFit="1" customWidth="1"/>
    <col min="9" max="9" width="22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42" t="s">
        <v>0</v>
      </c>
      <c r="C4" s="43"/>
      <c r="D4" s="43"/>
      <c r="E4" s="43"/>
      <c r="F4" s="43"/>
      <c r="G4" s="43"/>
      <c r="H4" s="43"/>
      <c r="I4" s="43"/>
      <c r="J4" s="43"/>
      <c r="K4" s="44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36</v>
      </c>
      <c r="C6" s="13">
        <v>43378</v>
      </c>
      <c r="D6" s="2"/>
      <c r="E6" s="8" t="s">
        <v>1</v>
      </c>
      <c r="F6" s="14" t="s">
        <v>40</v>
      </c>
      <c r="G6" s="2"/>
      <c r="H6" s="8" t="s">
        <v>2</v>
      </c>
      <c r="I6" s="14" t="s">
        <v>50</v>
      </c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46" t="s">
        <v>3</v>
      </c>
      <c r="C8" s="47"/>
      <c r="D8" s="47"/>
      <c r="E8" s="47"/>
      <c r="F8" s="47"/>
      <c r="G8" s="47"/>
      <c r="H8" s="47"/>
      <c r="I8" s="47"/>
      <c r="J8" s="47"/>
      <c r="K8" s="25"/>
    </row>
    <row r="9" spans="2:11" x14ac:dyDescent="0.25">
      <c r="B9" s="7" t="s">
        <v>4</v>
      </c>
      <c r="C9" s="8"/>
      <c r="D9" s="14" t="s">
        <v>49</v>
      </c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41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42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>
        <v>1538</v>
      </c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46" t="s">
        <v>11</v>
      </c>
      <c r="C15" s="47"/>
      <c r="D15" s="47"/>
      <c r="E15" s="47"/>
      <c r="F15" s="47"/>
      <c r="G15" s="47"/>
      <c r="H15" s="47"/>
      <c r="I15" s="47"/>
      <c r="J15" s="47"/>
      <c r="K15" s="25"/>
    </row>
    <row r="16" spans="2:11" x14ac:dyDescent="0.25">
      <c r="B16" s="9" t="s">
        <v>12</v>
      </c>
      <c r="C16" s="10"/>
      <c r="D16" s="21">
        <v>6380</v>
      </c>
      <c r="E16" s="2"/>
      <c r="F16" s="10" t="s">
        <v>13</v>
      </c>
      <c r="G16" s="19">
        <f>D16-D20</f>
        <v>6297.5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>
        <f>D16/1.16</f>
        <v>5500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>
        <f>D17*16%</f>
        <v>880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>
        <v>1.4999999999999999E-2</v>
      </c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>
        <f>D17*D19</f>
        <v>82.5</v>
      </c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46" t="s">
        <v>18</v>
      </c>
      <c r="C22" s="47"/>
      <c r="D22" s="47"/>
      <c r="E22" s="47"/>
      <c r="F22" s="47"/>
      <c r="G22" s="47"/>
      <c r="H22" s="47"/>
      <c r="I22" s="47"/>
      <c r="J22" s="47"/>
      <c r="K22" s="25"/>
    </row>
    <row r="23" spans="2:17" x14ac:dyDescent="0.25">
      <c r="B23" s="29" t="s">
        <v>28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20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24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25</v>
      </c>
      <c r="C26" s="2"/>
      <c r="D26" s="48"/>
      <c r="E26" s="48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ht="15.75" x14ac:dyDescent="0.25">
      <c r="B27" s="1" t="s">
        <v>22</v>
      </c>
      <c r="C27" s="2"/>
      <c r="D27" s="3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29" t="s">
        <v>28</v>
      </c>
      <c r="C29" s="23"/>
      <c r="D29" s="37">
        <v>82.5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20</v>
      </c>
      <c r="C30" s="2"/>
      <c r="D30" s="12" t="s">
        <v>43</v>
      </c>
      <c r="E30" s="12"/>
      <c r="F30" s="12"/>
      <c r="G30" s="11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 t="s">
        <v>19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ht="17.25" x14ac:dyDescent="0.25">
      <c r="B32" s="1" t="s">
        <v>25</v>
      </c>
      <c r="C32" s="2"/>
      <c r="D32" s="49" t="s">
        <v>44</v>
      </c>
      <c r="E32" s="49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ht="17.25" x14ac:dyDescent="0.25">
      <c r="B33" s="1" t="s">
        <v>22</v>
      </c>
      <c r="C33" s="2"/>
      <c r="D33" s="33" t="s">
        <v>45</v>
      </c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29" t="s">
        <v>29</v>
      </c>
      <c r="C34" s="23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30</v>
      </c>
      <c r="C35" s="20"/>
      <c r="D35" s="17" t="s">
        <v>37</v>
      </c>
      <c r="E35" s="16" t="s">
        <v>38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20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9" t="s">
        <v>32</v>
      </c>
      <c r="C38" s="12" t="s">
        <v>33</v>
      </c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6" t="s">
        <v>34</v>
      </c>
      <c r="C39" s="40" t="s">
        <v>51</v>
      </c>
      <c r="D39" s="40" t="s">
        <v>52</v>
      </c>
      <c r="E39" s="40" t="s">
        <v>53</v>
      </c>
      <c r="F39" s="26" t="s">
        <v>23</v>
      </c>
      <c r="G39" s="26" t="s">
        <v>27</v>
      </c>
      <c r="H39" s="26" t="s">
        <v>35</v>
      </c>
      <c r="I39" s="26" t="s">
        <v>21</v>
      </c>
      <c r="J39" s="26" t="s">
        <v>26</v>
      </c>
      <c r="K39" s="26" t="s">
        <v>39</v>
      </c>
      <c r="M39" s="2"/>
      <c r="N39" s="2"/>
      <c r="O39" s="2"/>
      <c r="P39" s="2"/>
      <c r="Q39" s="2"/>
    </row>
    <row r="40" spans="2:17" x14ac:dyDescent="0.25">
      <c r="B40" s="38" t="s">
        <v>57</v>
      </c>
      <c r="C40" s="39" t="s">
        <v>55</v>
      </c>
      <c r="D40" s="39" t="s">
        <v>56</v>
      </c>
      <c r="E40" s="39" t="s">
        <v>54</v>
      </c>
      <c r="F40" s="38" t="s">
        <v>48</v>
      </c>
      <c r="G40" s="38" t="s">
        <v>46</v>
      </c>
      <c r="H40" s="24" t="s">
        <v>47</v>
      </c>
      <c r="I40" s="41" t="str">
        <f>'[1]SOLICITUD DE RETORNO'!$F$38</f>
        <v>044910170031995335</v>
      </c>
      <c r="J40" s="36"/>
      <c r="K40" s="34">
        <v>6215</v>
      </c>
      <c r="L40" s="35"/>
      <c r="M40" s="2"/>
      <c r="N40" s="2"/>
      <c r="O40" s="2"/>
      <c r="P40" s="2"/>
      <c r="Q40" s="2"/>
    </row>
    <row r="41" spans="2:17" x14ac:dyDescent="0.25">
      <c r="B41" s="30"/>
      <c r="C41" s="45"/>
      <c r="D41" s="45"/>
      <c r="E41" s="45"/>
      <c r="F41" s="28"/>
      <c r="G41" s="27"/>
      <c r="H41" s="27"/>
      <c r="I41" s="27"/>
      <c r="J41" s="27"/>
      <c r="K41" s="31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7">
    <mergeCell ref="B4:K4"/>
    <mergeCell ref="C41:E41"/>
    <mergeCell ref="B8:J8"/>
    <mergeCell ref="B15:J15"/>
    <mergeCell ref="B22:J22"/>
    <mergeCell ref="D26:E26"/>
    <mergeCell ref="D32:E32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2018-10-05T14:34:58Z</cp:lastPrinted>
  <dcterms:created xsi:type="dcterms:W3CDTF">2018-08-14T18:12:22Z</dcterms:created>
  <dcterms:modified xsi:type="dcterms:W3CDTF">2018-10-05T17:36:33Z</dcterms:modified>
</cp:coreProperties>
</file>