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c404225\Documents\Broadcom\Documentation\BSN\By Product\Gen6\"/>
    </mc:Choice>
  </mc:AlternateContent>
  <bookViews>
    <workbookView xWindow="120" yWindow="300" windowWidth="15140" windowHeight="7850" tabRatio="664"/>
  </bookViews>
  <sheets>
    <sheet name="Help" sheetId="55" r:id="rId1"/>
    <sheet name="Chassis" sheetId="54" r:id="rId2"/>
    <sheet name="Switch_x" sheetId="50" r:id="rId3"/>
    <sheet name="CLI_Bind" sheetId="36" r:id="rId4"/>
    <sheet name="Slot 3" sheetId="24" r:id="rId5"/>
    <sheet name="Slot 4" sheetId="37" r:id="rId6"/>
    <sheet name="Slot 5" sheetId="52" r:id="rId7"/>
    <sheet name="Slot 6" sheetId="53" r:id="rId8"/>
    <sheet name="Slot_7" sheetId="40" r:id="rId9"/>
    <sheet name="Slot 8" sheetId="41" r:id="rId10"/>
    <sheet name="lists" sheetId="48" r:id="rId11"/>
    <sheet name="VC" sheetId="22" state="hidden" r:id="rId12"/>
  </sheets>
  <calcPr calcId="152511"/>
</workbook>
</file>

<file path=xl/calcChain.xml><?xml version="1.0" encoding="utf-8"?>
<calcChain xmlns="http://schemas.openxmlformats.org/spreadsheetml/2006/main">
  <c r="C10" i="41" l="1"/>
  <c r="C9" i="41" s="1"/>
  <c r="C8" i="41" s="1"/>
  <c r="C7" i="41" s="1"/>
  <c r="C6" i="41" s="1"/>
  <c r="C5" i="41" s="1"/>
  <c r="C4" i="41" s="1"/>
  <c r="C11" i="41"/>
  <c r="D11" i="41"/>
  <c r="D10" i="41" s="1"/>
  <c r="F11" i="41"/>
  <c r="F10" i="41" s="1"/>
  <c r="F9" i="41" s="1"/>
  <c r="F8" i="41" s="1"/>
  <c r="F7" i="41" s="1"/>
  <c r="F6" i="41" s="1"/>
  <c r="F5" i="41" s="1"/>
  <c r="F4" i="41" s="1"/>
  <c r="F27" i="40"/>
  <c r="D27" i="40"/>
  <c r="C27" i="40"/>
  <c r="E10" i="41" l="1"/>
  <c r="I10" i="41" s="1"/>
  <c r="D9" i="41"/>
  <c r="E11" i="41"/>
  <c r="I11" i="41" s="1"/>
  <c r="E9" i="41" l="1"/>
  <c r="I9" i="41" s="1"/>
  <c r="D8" i="41"/>
  <c r="B34" i="53"/>
  <c r="B33" i="53" s="1"/>
  <c r="B32" i="53" s="1"/>
  <c r="B31" i="53" s="1"/>
  <c r="B30" i="53" s="1"/>
  <c r="B29" i="53" s="1"/>
  <c r="B28" i="53" s="1"/>
  <c r="B27" i="53" s="1"/>
  <c r="B26" i="53" s="1"/>
  <c r="B25" i="53" s="1"/>
  <c r="B24" i="53" s="1"/>
  <c r="B23" i="53" s="1"/>
  <c r="B22" i="53" s="1"/>
  <c r="B21" i="53" s="1"/>
  <c r="B20" i="53" s="1"/>
  <c r="B19" i="53" s="1"/>
  <c r="B18" i="53" s="1"/>
  <c r="B17" i="53" s="1"/>
  <c r="B16" i="53" s="1"/>
  <c r="B15" i="53" s="1"/>
  <c r="B14" i="53" s="1"/>
  <c r="B13" i="53" s="1"/>
  <c r="B12" i="53" s="1"/>
  <c r="B11" i="53" s="1"/>
  <c r="B10" i="53" s="1"/>
  <c r="B9" i="53" s="1"/>
  <c r="B8" i="53" s="1"/>
  <c r="B7" i="53" s="1"/>
  <c r="B6" i="53" s="1"/>
  <c r="B5" i="53" s="1"/>
  <c r="B4" i="53" s="1"/>
  <c r="G35" i="53" s="1"/>
  <c r="G34" i="53" s="1"/>
  <c r="G33" i="53" s="1"/>
  <c r="G32" i="53" s="1"/>
  <c r="G31" i="53" s="1"/>
  <c r="G30" i="53" s="1"/>
  <c r="G29" i="53" s="1"/>
  <c r="G28" i="53" s="1"/>
  <c r="G27" i="53" s="1"/>
  <c r="G26" i="53" s="1"/>
  <c r="G25" i="53" s="1"/>
  <c r="G24" i="53" s="1"/>
  <c r="G23" i="53" s="1"/>
  <c r="G22" i="53" s="1"/>
  <c r="G21" i="53" s="1"/>
  <c r="G20" i="53" s="1"/>
  <c r="G19" i="53" s="1"/>
  <c r="G18" i="53" s="1"/>
  <c r="G17" i="53" s="1"/>
  <c r="G16" i="53" s="1"/>
  <c r="G15" i="53" s="1"/>
  <c r="G14" i="53" s="1"/>
  <c r="G13" i="53" s="1"/>
  <c r="G12" i="53" s="1"/>
  <c r="G11" i="53" s="1"/>
  <c r="G10" i="53" s="1"/>
  <c r="G9" i="53" s="1"/>
  <c r="G8" i="53" s="1"/>
  <c r="G7" i="53" s="1"/>
  <c r="G6" i="53" s="1"/>
  <c r="G5" i="53" s="1"/>
  <c r="G4" i="53" s="1"/>
  <c r="C34" i="52"/>
  <c r="C33" i="52" s="1"/>
  <c r="C32" i="52" s="1"/>
  <c r="C31" i="52" s="1"/>
  <c r="C30" i="52" s="1"/>
  <c r="C29" i="52" s="1"/>
  <c r="C28" i="52" s="1"/>
  <c r="C27" i="52" s="1"/>
  <c r="C26" i="52" s="1"/>
  <c r="C25" i="52" s="1"/>
  <c r="C24" i="52" s="1"/>
  <c r="C23" i="52" s="1"/>
  <c r="C22" i="52" s="1"/>
  <c r="C21" i="52" s="1"/>
  <c r="C20" i="52" s="1"/>
  <c r="C19" i="52" s="1"/>
  <c r="C18" i="52" s="1"/>
  <c r="C17" i="52" s="1"/>
  <c r="C16" i="52" s="1"/>
  <c r="C15" i="52" s="1"/>
  <c r="C14" i="52" s="1"/>
  <c r="C13" i="52" s="1"/>
  <c r="C12" i="52" s="1"/>
  <c r="C11" i="52" s="1"/>
  <c r="C10" i="52" s="1"/>
  <c r="C9" i="52" s="1"/>
  <c r="C8" i="52" s="1"/>
  <c r="C7" i="52" s="1"/>
  <c r="C6" i="52" s="1"/>
  <c r="C5" i="52" s="1"/>
  <c r="C4" i="52" s="1"/>
  <c r="H35" i="52" s="1"/>
  <c r="H34" i="52" s="1"/>
  <c r="H33" i="52" s="1"/>
  <c r="H32" i="52" s="1"/>
  <c r="H31" i="52" s="1"/>
  <c r="H30" i="52" s="1"/>
  <c r="H29" i="52" s="1"/>
  <c r="H28" i="52" s="1"/>
  <c r="H27" i="52" s="1"/>
  <c r="H26" i="52" s="1"/>
  <c r="H25" i="52" s="1"/>
  <c r="H24" i="52" s="1"/>
  <c r="H23" i="52" s="1"/>
  <c r="H22" i="52" s="1"/>
  <c r="H21" i="52" s="1"/>
  <c r="H20" i="52" s="1"/>
  <c r="H19" i="52" s="1"/>
  <c r="H18" i="52" s="1"/>
  <c r="H17" i="52" s="1"/>
  <c r="H16" i="52" s="1"/>
  <c r="H15" i="52" s="1"/>
  <c r="H14" i="52" s="1"/>
  <c r="H13" i="52" s="1"/>
  <c r="H12" i="52" s="1"/>
  <c r="H11" i="52" s="1"/>
  <c r="H10" i="52" s="1"/>
  <c r="H9" i="52" s="1"/>
  <c r="H8" i="52" s="1"/>
  <c r="H7" i="52" s="1"/>
  <c r="H6" i="52" s="1"/>
  <c r="H5" i="52" s="1"/>
  <c r="H4" i="52" s="1"/>
  <c r="C35" i="53" s="1"/>
  <c r="C34" i="53" s="1"/>
  <c r="C33" i="53" s="1"/>
  <c r="C32" i="53" s="1"/>
  <c r="C31" i="53" s="1"/>
  <c r="C30" i="53" s="1"/>
  <c r="C29" i="53" s="1"/>
  <c r="C28" i="53" s="1"/>
  <c r="C27" i="53" s="1"/>
  <c r="C26" i="53" s="1"/>
  <c r="C25" i="53" s="1"/>
  <c r="C24" i="53" s="1"/>
  <c r="C23" i="53" s="1"/>
  <c r="C22" i="53" s="1"/>
  <c r="C21" i="53" s="1"/>
  <c r="C20" i="53" s="1"/>
  <c r="C19" i="53" s="1"/>
  <c r="C18" i="53" s="1"/>
  <c r="C17" i="53" s="1"/>
  <c r="C16" i="53" s="1"/>
  <c r="C15" i="53" s="1"/>
  <c r="C14" i="53" s="1"/>
  <c r="C13" i="53" s="1"/>
  <c r="C12" i="53" s="1"/>
  <c r="C11" i="53" s="1"/>
  <c r="C10" i="53" s="1"/>
  <c r="C9" i="53" s="1"/>
  <c r="C8" i="53" s="1"/>
  <c r="C7" i="53" s="1"/>
  <c r="C6" i="53" s="1"/>
  <c r="C5" i="53" s="1"/>
  <c r="C4" i="53" s="1"/>
  <c r="H35" i="53" s="1"/>
  <c r="H34" i="53" s="1"/>
  <c r="H33" i="53" s="1"/>
  <c r="H32" i="53" s="1"/>
  <c r="H31" i="53" s="1"/>
  <c r="H30" i="53" s="1"/>
  <c r="H29" i="53" s="1"/>
  <c r="H28" i="53" s="1"/>
  <c r="H27" i="53" s="1"/>
  <c r="H26" i="53" s="1"/>
  <c r="H25" i="53" s="1"/>
  <c r="H24" i="53" s="1"/>
  <c r="H23" i="53" s="1"/>
  <c r="H22" i="53" s="1"/>
  <c r="H21" i="53" s="1"/>
  <c r="H20" i="53" s="1"/>
  <c r="H19" i="53" s="1"/>
  <c r="H18" i="53" s="1"/>
  <c r="H17" i="53" s="1"/>
  <c r="H16" i="53" s="1"/>
  <c r="H15" i="53" s="1"/>
  <c r="H14" i="53" s="1"/>
  <c r="H13" i="53" s="1"/>
  <c r="H12" i="53" s="1"/>
  <c r="H11" i="53" s="1"/>
  <c r="H10" i="53" s="1"/>
  <c r="H9" i="53" s="1"/>
  <c r="H8" i="53" s="1"/>
  <c r="H7" i="53" s="1"/>
  <c r="H6" i="53" s="1"/>
  <c r="H5" i="53" s="1"/>
  <c r="H4" i="53" s="1"/>
  <c r="B34" i="52"/>
  <c r="B33" i="52" s="1"/>
  <c r="B32" i="52" s="1"/>
  <c r="B31" i="52" s="1"/>
  <c r="B30" i="52" s="1"/>
  <c r="B29" i="52" s="1"/>
  <c r="B28" i="52" s="1"/>
  <c r="B27" i="52" s="1"/>
  <c r="B26" i="52" s="1"/>
  <c r="B25" i="52" s="1"/>
  <c r="B24" i="52" s="1"/>
  <c r="B23" i="52" s="1"/>
  <c r="B22" i="52" s="1"/>
  <c r="B21" i="52" s="1"/>
  <c r="B20" i="52" s="1"/>
  <c r="B19" i="52" s="1"/>
  <c r="B18" i="52" s="1"/>
  <c r="B17" i="52" s="1"/>
  <c r="B16" i="52" s="1"/>
  <c r="B15" i="52" s="1"/>
  <c r="B14" i="52" s="1"/>
  <c r="B13" i="52" s="1"/>
  <c r="B12" i="52" s="1"/>
  <c r="B11" i="52" s="1"/>
  <c r="B10" i="52" s="1"/>
  <c r="B9" i="52" s="1"/>
  <c r="B8" i="52" s="1"/>
  <c r="B7" i="52" s="1"/>
  <c r="B6" i="52" s="1"/>
  <c r="B5" i="52" s="1"/>
  <c r="B4" i="52" s="1"/>
  <c r="G35" i="52" s="1"/>
  <c r="G34" i="52" s="1"/>
  <c r="G33" i="52" s="1"/>
  <c r="G32" i="52" s="1"/>
  <c r="G31" i="52" s="1"/>
  <c r="G30" i="52" s="1"/>
  <c r="G29" i="52" s="1"/>
  <c r="G28" i="52" s="1"/>
  <c r="G27" i="52" s="1"/>
  <c r="G26" i="52" s="1"/>
  <c r="G25" i="52" s="1"/>
  <c r="G24" i="52" s="1"/>
  <c r="G23" i="52" s="1"/>
  <c r="G22" i="52" s="1"/>
  <c r="G21" i="52" s="1"/>
  <c r="G20" i="52" s="1"/>
  <c r="G19" i="52" s="1"/>
  <c r="G18" i="52" s="1"/>
  <c r="G17" i="52" s="1"/>
  <c r="G16" i="52" s="1"/>
  <c r="G15" i="52" s="1"/>
  <c r="G14" i="52" s="1"/>
  <c r="G13" i="52" s="1"/>
  <c r="G12" i="52" s="1"/>
  <c r="G11" i="52" s="1"/>
  <c r="G10" i="52" s="1"/>
  <c r="G9" i="52" s="1"/>
  <c r="G8" i="52" s="1"/>
  <c r="G7" i="52" s="1"/>
  <c r="G6" i="52" s="1"/>
  <c r="G5" i="52" s="1"/>
  <c r="G4" i="52" s="1"/>
  <c r="E8" i="41" l="1"/>
  <c r="I8" i="41" s="1"/>
  <c r="D7" i="41"/>
  <c r="B3" i="48"/>
  <c r="B4" i="48" s="1"/>
  <c r="B5" i="48" s="1"/>
  <c r="B6" i="48" s="1"/>
  <c r="B7" i="48" s="1"/>
  <c r="B8" i="48" s="1"/>
  <c r="B9" i="48" s="1"/>
  <c r="B10" i="48" s="1"/>
  <c r="B11" i="48" s="1"/>
  <c r="B12" i="48" s="1"/>
  <c r="B13" i="48" s="1"/>
  <c r="B14" i="48" s="1"/>
  <c r="B15" i="48" s="1"/>
  <c r="B16" i="48" s="1"/>
  <c r="B17" i="48" s="1"/>
  <c r="B18" i="48" s="1"/>
  <c r="B19" i="48" s="1"/>
  <c r="B20" i="48" s="1"/>
  <c r="B21" i="48" s="1"/>
  <c r="B22" i="48" s="1"/>
  <c r="B23" i="48" s="1"/>
  <c r="B24" i="48" s="1"/>
  <c r="B25" i="48" s="1"/>
  <c r="B26" i="48" s="1"/>
  <c r="B27" i="48" s="1"/>
  <c r="B28" i="48" s="1"/>
  <c r="B29" i="48" s="1"/>
  <c r="B30" i="48" s="1"/>
  <c r="B31" i="48" s="1"/>
  <c r="B32" i="48" s="1"/>
  <c r="B33" i="48" s="1"/>
  <c r="B34" i="48" s="1"/>
  <c r="B35" i="48" s="1"/>
  <c r="B36" i="48" s="1"/>
  <c r="B37" i="48" s="1"/>
  <c r="B38" i="48" s="1"/>
  <c r="B39" i="48" s="1"/>
  <c r="B40" i="48" s="1"/>
  <c r="B41" i="48" s="1"/>
  <c r="B42" i="48" s="1"/>
  <c r="B43" i="48" s="1"/>
  <c r="B44" i="48" s="1"/>
  <c r="B45" i="48" s="1"/>
  <c r="B46" i="48" s="1"/>
  <c r="B47" i="48" s="1"/>
  <c r="B48" i="48" s="1"/>
  <c r="B49" i="48" s="1"/>
  <c r="B50" i="48" s="1"/>
  <c r="B51" i="48" s="1"/>
  <c r="B52" i="48" s="1"/>
  <c r="B53" i="48" s="1"/>
  <c r="B54" i="48" s="1"/>
  <c r="B55" i="48" s="1"/>
  <c r="B56" i="48" s="1"/>
  <c r="B57" i="48" s="1"/>
  <c r="B58" i="48" s="1"/>
  <c r="B59" i="48" s="1"/>
  <c r="B60" i="48" s="1"/>
  <c r="B61" i="48" s="1"/>
  <c r="B62" i="48" s="1"/>
  <c r="B63" i="48" s="1"/>
  <c r="B64" i="48" s="1"/>
  <c r="B65" i="48" s="1"/>
  <c r="B66" i="48" s="1"/>
  <c r="B67" i="48" s="1"/>
  <c r="B68" i="48" s="1"/>
  <c r="B69" i="48" s="1"/>
  <c r="B70" i="48" s="1"/>
  <c r="B71" i="48" s="1"/>
  <c r="B72" i="48" s="1"/>
  <c r="B73" i="48" s="1"/>
  <c r="B74" i="48" s="1"/>
  <c r="B75" i="48" s="1"/>
  <c r="B76" i="48" s="1"/>
  <c r="B77" i="48" s="1"/>
  <c r="B78" i="48" s="1"/>
  <c r="B79" i="48" s="1"/>
  <c r="B80" i="48" s="1"/>
  <c r="B81" i="48" s="1"/>
  <c r="B82" i="48" s="1"/>
  <c r="B83" i="48" s="1"/>
  <c r="B84" i="48" s="1"/>
  <c r="B85" i="48" s="1"/>
  <c r="B86" i="48" s="1"/>
  <c r="B87" i="48" s="1"/>
  <c r="B88" i="48" s="1"/>
  <c r="B89" i="48" s="1"/>
  <c r="B90" i="48" s="1"/>
  <c r="B91" i="48" s="1"/>
  <c r="B92" i="48" s="1"/>
  <c r="B93" i="48" s="1"/>
  <c r="B94" i="48" s="1"/>
  <c r="B95" i="48" s="1"/>
  <c r="B96" i="48" s="1"/>
  <c r="B97" i="48" s="1"/>
  <c r="B98" i="48" s="1"/>
  <c r="B99" i="48" s="1"/>
  <c r="B100" i="48" s="1"/>
  <c r="B101" i="48" s="1"/>
  <c r="B102" i="48" s="1"/>
  <c r="B103" i="48" s="1"/>
  <c r="B104" i="48" s="1"/>
  <c r="B105" i="48" s="1"/>
  <c r="B106" i="48" s="1"/>
  <c r="B107" i="48" s="1"/>
  <c r="B108" i="48" s="1"/>
  <c r="B109" i="48" s="1"/>
  <c r="B110" i="48" s="1"/>
  <c r="B111" i="48" s="1"/>
  <c r="B112" i="48" s="1"/>
  <c r="B113" i="48" s="1"/>
  <c r="B114" i="48" s="1"/>
  <c r="B115" i="48" s="1"/>
  <c r="B116" i="48" s="1"/>
  <c r="B117" i="48" s="1"/>
  <c r="B118" i="48" s="1"/>
  <c r="B119" i="48" s="1"/>
  <c r="B120" i="48" s="1"/>
  <c r="B121" i="48" s="1"/>
  <c r="B122" i="48" s="1"/>
  <c r="B123" i="48" s="1"/>
  <c r="B124" i="48" s="1"/>
  <c r="B125" i="48" s="1"/>
  <c r="B126" i="48" s="1"/>
  <c r="B127" i="48" s="1"/>
  <c r="B128" i="48" s="1"/>
  <c r="B129" i="48" s="1"/>
  <c r="D6" i="41" l="1"/>
  <c r="E7" i="41"/>
  <c r="I7" i="41" s="1"/>
  <c r="B26" i="41"/>
  <c r="B25" i="41" s="1"/>
  <c r="B24" i="41" s="1"/>
  <c r="B23" i="41" s="1"/>
  <c r="B22" i="41" s="1"/>
  <c r="B21" i="41" s="1"/>
  <c r="B26" i="40"/>
  <c r="B26" i="37"/>
  <c r="B25" i="37" s="1"/>
  <c r="B24" i="37" s="1"/>
  <c r="B23" i="37" s="1"/>
  <c r="B22" i="37" s="1"/>
  <c r="B21" i="37" s="1"/>
  <c r="B20" i="37" s="1"/>
  <c r="B19" i="37" s="1"/>
  <c r="B18" i="37" s="1"/>
  <c r="B17" i="37" s="1"/>
  <c r="B16" i="37" s="1"/>
  <c r="B15" i="37" s="1"/>
  <c r="B14" i="37" s="1"/>
  <c r="B13" i="37" s="1"/>
  <c r="B12" i="37" s="1"/>
  <c r="B11" i="37" s="1"/>
  <c r="B10" i="37" s="1"/>
  <c r="B9" i="37" s="1"/>
  <c r="B8" i="37" s="1"/>
  <c r="B7" i="37" s="1"/>
  <c r="B6" i="37" s="1"/>
  <c r="B5" i="37" s="1"/>
  <c r="B4" i="37" s="1"/>
  <c r="M27" i="37" s="1"/>
  <c r="M26" i="37" s="1"/>
  <c r="M25" i="37" s="1"/>
  <c r="M24" i="37" s="1"/>
  <c r="M23" i="37" s="1"/>
  <c r="M22" i="37" s="1"/>
  <c r="M21" i="37" s="1"/>
  <c r="M20" i="37" s="1"/>
  <c r="M19" i="37" s="1"/>
  <c r="M18" i="37" s="1"/>
  <c r="M17" i="37" s="1"/>
  <c r="M16" i="37" s="1"/>
  <c r="M15" i="37" s="1"/>
  <c r="M14" i="37" s="1"/>
  <c r="M13" i="37" s="1"/>
  <c r="M12" i="37" s="1"/>
  <c r="M11" i="37" s="1"/>
  <c r="M10" i="37" s="1"/>
  <c r="M9" i="37" s="1"/>
  <c r="M8" i="37" s="1"/>
  <c r="M7" i="37" s="1"/>
  <c r="M6" i="37" s="1"/>
  <c r="M5" i="37" s="1"/>
  <c r="M4" i="37" s="1"/>
  <c r="E6" i="41" l="1"/>
  <c r="I6" i="41" s="1"/>
  <c r="D5" i="41"/>
  <c r="B25" i="40"/>
  <c r="B20" i="41"/>
  <c r="J11" i="41"/>
  <c r="A25" i="36"/>
  <c r="E5" i="41" l="1"/>
  <c r="I5" i="41" s="1"/>
  <c r="D4" i="41"/>
  <c r="E4" i="41" s="1"/>
  <c r="I4" i="41" s="1"/>
  <c r="B19" i="41"/>
  <c r="B24" i="40"/>
  <c r="K11" i="41"/>
  <c r="E27" i="24"/>
  <c r="F26" i="24"/>
  <c r="D26" i="24"/>
  <c r="C26" i="24"/>
  <c r="C25" i="24" s="1"/>
  <c r="B26" i="24"/>
  <c r="B25" i="24" s="1"/>
  <c r="A24" i="36" l="1"/>
  <c r="B23" i="40"/>
  <c r="B18" i="41"/>
  <c r="J27" i="24"/>
  <c r="I27" i="24"/>
  <c r="K27" i="24"/>
  <c r="B24" i="24"/>
  <c r="F25" i="24"/>
  <c r="E26" i="24"/>
  <c r="D25" i="24"/>
  <c r="D24" i="24" s="1"/>
  <c r="D23" i="24" s="1"/>
  <c r="D22" i="24" s="1"/>
  <c r="D21" i="24" s="1"/>
  <c r="D20" i="24" s="1"/>
  <c r="D19" i="24" s="1"/>
  <c r="C24" i="24"/>
  <c r="B17" i="41" l="1"/>
  <c r="B22" i="40"/>
  <c r="J26" i="24"/>
  <c r="K26" i="24"/>
  <c r="I26" i="24"/>
  <c r="A22" i="36"/>
  <c r="A23" i="36"/>
  <c r="F24" i="24"/>
  <c r="B23" i="24"/>
  <c r="A21" i="36" s="1"/>
  <c r="E25" i="24"/>
  <c r="D18" i="24"/>
  <c r="C23" i="24"/>
  <c r="E24" i="24"/>
  <c r="B16" i="41" l="1"/>
  <c r="B21" i="40"/>
  <c r="J25" i="24"/>
  <c r="K25" i="24"/>
  <c r="I25" i="24"/>
  <c r="J24" i="24"/>
  <c r="K24" i="24"/>
  <c r="I24" i="24"/>
  <c r="F23" i="24"/>
  <c r="B22" i="24"/>
  <c r="A20" i="36" s="1"/>
  <c r="C22" i="24"/>
  <c r="E23" i="24"/>
  <c r="D17" i="24"/>
  <c r="B20" i="40" l="1"/>
  <c r="B15" i="41"/>
  <c r="J23" i="24"/>
  <c r="I23" i="24"/>
  <c r="K23" i="24"/>
  <c r="B21" i="24"/>
  <c r="A19" i="36" s="1"/>
  <c r="F22" i="24"/>
  <c r="D16" i="24"/>
  <c r="C21" i="24"/>
  <c r="E22" i="24"/>
  <c r="B14" i="41" l="1"/>
  <c r="B19" i="40"/>
  <c r="J22" i="24"/>
  <c r="I22" i="24"/>
  <c r="K22" i="24"/>
  <c r="F21" i="24"/>
  <c r="B20" i="24"/>
  <c r="A18" i="36" s="1"/>
  <c r="D15" i="24"/>
  <c r="C20" i="24"/>
  <c r="E21" i="24"/>
  <c r="B18" i="40" l="1"/>
  <c r="B13" i="41"/>
  <c r="J21" i="24"/>
  <c r="K21" i="24"/>
  <c r="I21" i="24"/>
  <c r="B19" i="24"/>
  <c r="A17" i="36" s="1"/>
  <c r="F20" i="24"/>
  <c r="C19" i="24"/>
  <c r="E20" i="24"/>
  <c r="D14" i="24"/>
  <c r="B12" i="41" l="1"/>
  <c r="B17" i="40"/>
  <c r="J20" i="24"/>
  <c r="K20" i="24"/>
  <c r="I20" i="24"/>
  <c r="F19" i="24"/>
  <c r="B18" i="24"/>
  <c r="A16" i="36" s="1"/>
  <c r="C18" i="24"/>
  <c r="E19" i="24"/>
  <c r="I19" i="24" s="1"/>
  <c r="D13" i="24"/>
  <c r="D12" i="24" s="1"/>
  <c r="B16" i="40" l="1"/>
  <c r="B11" i="41"/>
  <c r="D11" i="24"/>
  <c r="J19" i="24"/>
  <c r="K19" i="24"/>
  <c r="B17" i="24"/>
  <c r="A15" i="36" s="1"/>
  <c r="F18" i="24"/>
  <c r="C17" i="24"/>
  <c r="E18" i="24"/>
  <c r="D10" i="24" l="1"/>
  <c r="A139" i="36"/>
  <c r="B10" i="41"/>
  <c r="B15" i="40"/>
  <c r="J18" i="24"/>
  <c r="I18" i="24"/>
  <c r="K18" i="24"/>
  <c r="F17" i="24"/>
  <c r="B16" i="24"/>
  <c r="A14" i="36" s="1"/>
  <c r="C16" i="24"/>
  <c r="E17" i="24"/>
  <c r="I17" i="24" s="1"/>
  <c r="B9" i="41" l="1"/>
  <c r="B14" i="40"/>
  <c r="D9" i="24"/>
  <c r="J17" i="24"/>
  <c r="K17" i="24"/>
  <c r="B15" i="24"/>
  <c r="A13" i="36" s="1"/>
  <c r="F16" i="24"/>
  <c r="C15" i="24"/>
  <c r="E16" i="24"/>
  <c r="B13" i="40" l="1"/>
  <c r="B8" i="41"/>
  <c r="D8" i="24"/>
  <c r="J16" i="24"/>
  <c r="K16" i="24"/>
  <c r="I16" i="24"/>
  <c r="F15" i="24"/>
  <c r="B14" i="24"/>
  <c r="A12" i="36" s="1"/>
  <c r="C14" i="24"/>
  <c r="E15" i="24"/>
  <c r="B7" i="41" l="1"/>
  <c r="D7" i="24"/>
  <c r="B12" i="40"/>
  <c r="J15" i="24"/>
  <c r="K15" i="24"/>
  <c r="I15" i="24"/>
  <c r="B13" i="24"/>
  <c r="F14" i="24"/>
  <c r="C13" i="24"/>
  <c r="C12" i="24" s="1"/>
  <c r="E14" i="24"/>
  <c r="D6" i="24" l="1"/>
  <c r="A11" i="36"/>
  <c r="B12" i="24"/>
  <c r="C11" i="24"/>
  <c r="E12" i="24"/>
  <c r="B11" i="40"/>
  <c r="B6" i="41"/>
  <c r="J14" i="24"/>
  <c r="K14" i="24"/>
  <c r="I14" i="24"/>
  <c r="F13" i="24"/>
  <c r="F12" i="24" s="1"/>
  <c r="F11" i="24" s="1"/>
  <c r="F10" i="24" s="1"/>
  <c r="F9" i="24" s="1"/>
  <c r="F8" i="24" s="1"/>
  <c r="F7" i="24" s="1"/>
  <c r="F6" i="24" s="1"/>
  <c r="F5" i="24" s="1"/>
  <c r="F4" i="24" s="1"/>
  <c r="E13" i="24"/>
  <c r="B10" i="40" l="1"/>
  <c r="I12" i="24"/>
  <c r="K12" i="24"/>
  <c r="J12" i="24"/>
  <c r="B11" i="24"/>
  <c r="A10" i="36"/>
  <c r="B5" i="41"/>
  <c r="C10" i="24"/>
  <c r="E11" i="24"/>
  <c r="D5" i="24"/>
  <c r="J13" i="24"/>
  <c r="K13" i="24"/>
  <c r="I13" i="24"/>
  <c r="D4" i="24" l="1"/>
  <c r="B10" i="24"/>
  <c r="A9" i="36"/>
  <c r="J11" i="24"/>
  <c r="I11" i="24"/>
  <c r="K11" i="24"/>
  <c r="C9" i="24"/>
  <c r="E10" i="24"/>
  <c r="B4" i="41"/>
  <c r="B9" i="40"/>
  <c r="Q27" i="24"/>
  <c r="Q26" i="24" s="1"/>
  <c r="Q25" i="24" s="1"/>
  <c r="Q24" i="24" s="1"/>
  <c r="Q23" i="24" s="1"/>
  <c r="Q22" i="24" s="1"/>
  <c r="Q21" i="24" s="1"/>
  <c r="Q20" i="24" s="1"/>
  <c r="Q19" i="24" s="1"/>
  <c r="Q18" i="24" s="1"/>
  <c r="Q17" i="24" s="1"/>
  <c r="Q16" i="24" s="1"/>
  <c r="Q15" i="24" s="1"/>
  <c r="Q14" i="24" s="1"/>
  <c r="Q13" i="24" s="1"/>
  <c r="K10" i="24" l="1"/>
  <c r="I10" i="24"/>
  <c r="J10" i="24"/>
  <c r="B8" i="40"/>
  <c r="B9" i="24"/>
  <c r="A8" i="36"/>
  <c r="C8" i="24"/>
  <c r="E9" i="24"/>
  <c r="M27" i="41"/>
  <c r="O27" i="24"/>
  <c r="Q12" i="24"/>
  <c r="Q11" i="24" s="1"/>
  <c r="Q10" i="24" s="1"/>
  <c r="Q9" i="24" s="1"/>
  <c r="Q8" i="24" s="1"/>
  <c r="Q7" i="24" s="1"/>
  <c r="Q6" i="24" s="1"/>
  <c r="Q5" i="24" s="1"/>
  <c r="Q4" i="24" s="1"/>
  <c r="F27" i="37" s="1"/>
  <c r="F26" i="37" s="1"/>
  <c r="F25" i="37" s="1"/>
  <c r="F24" i="37" s="1"/>
  <c r="F23" i="37" s="1"/>
  <c r="F22" i="37" s="1"/>
  <c r="F21" i="37" s="1"/>
  <c r="F20" i="37" s="1"/>
  <c r="F19" i="37" s="1"/>
  <c r="F18" i="37" s="1"/>
  <c r="F17" i="37" s="1"/>
  <c r="F16" i="37" s="1"/>
  <c r="F15" i="37" s="1"/>
  <c r="F14" i="37" s="1"/>
  <c r="F13" i="37" s="1"/>
  <c r="F12" i="37" s="1"/>
  <c r="F11" i="37" s="1"/>
  <c r="F10" i="37" s="1"/>
  <c r="F9" i="37" s="1"/>
  <c r="F8" i="37" s="1"/>
  <c r="F7" i="37" s="1"/>
  <c r="F6" i="37" s="1"/>
  <c r="F5" i="37" s="1"/>
  <c r="F4" i="37" s="1"/>
  <c r="Q27" i="37" s="1"/>
  <c r="Q26" i="37" s="1"/>
  <c r="Q25" i="37" s="1"/>
  <c r="Q24" i="37" s="1"/>
  <c r="Q23" i="37" s="1"/>
  <c r="Q22" i="37" s="1"/>
  <c r="Q21" i="37" s="1"/>
  <c r="Q20" i="37" s="1"/>
  <c r="Q19" i="37" s="1"/>
  <c r="Q18" i="37" s="1"/>
  <c r="Q17" i="37" s="1"/>
  <c r="Q16" i="37" s="1"/>
  <c r="Q15" i="37" s="1"/>
  <c r="Q14" i="37" s="1"/>
  <c r="Q13" i="37" s="1"/>
  <c r="Q12" i="37" s="1"/>
  <c r="Q11" i="37" s="1"/>
  <c r="Q10" i="37" s="1"/>
  <c r="Q9" i="37" s="1"/>
  <c r="Q8" i="37" s="1"/>
  <c r="Q7" i="37" s="1"/>
  <c r="Q6" i="37" s="1"/>
  <c r="Q5" i="37" s="1"/>
  <c r="Q4" i="37" s="1"/>
  <c r="O26" i="24" l="1"/>
  <c r="B7" i="40"/>
  <c r="M26" i="41"/>
  <c r="J9" i="24"/>
  <c r="K9" i="24"/>
  <c r="I9" i="24"/>
  <c r="F26" i="40"/>
  <c r="F25" i="40" s="1"/>
  <c r="F24" i="40" s="1"/>
  <c r="F23" i="40" s="1"/>
  <c r="F22" i="40" s="1"/>
  <c r="F21" i="40" s="1"/>
  <c r="F20" i="40" s="1"/>
  <c r="F19" i="40" s="1"/>
  <c r="F18" i="40" s="1"/>
  <c r="F17" i="40" s="1"/>
  <c r="F16" i="40" s="1"/>
  <c r="F15" i="40" s="1"/>
  <c r="F14" i="40" s="1"/>
  <c r="F13" i="40" s="1"/>
  <c r="F12" i="40" s="1"/>
  <c r="F11" i="40" s="1"/>
  <c r="F10" i="40" s="1"/>
  <c r="F9" i="40" s="1"/>
  <c r="F8" i="40" s="1"/>
  <c r="F7" i="40" s="1"/>
  <c r="F6" i="40" s="1"/>
  <c r="F5" i="40" s="1"/>
  <c r="F4" i="40" s="1"/>
  <c r="Q27" i="40" s="1"/>
  <c r="Q26" i="40" s="1"/>
  <c r="Q25" i="40" s="1"/>
  <c r="Q24" i="40" s="1"/>
  <c r="Q23" i="40" s="1"/>
  <c r="Q22" i="40" s="1"/>
  <c r="Q21" i="40" s="1"/>
  <c r="Q20" i="40" s="1"/>
  <c r="Q19" i="40" s="1"/>
  <c r="Q18" i="40" s="1"/>
  <c r="Q17" i="40" s="1"/>
  <c r="Q16" i="40" s="1"/>
  <c r="Q15" i="40" s="1"/>
  <c r="Q14" i="40" s="1"/>
  <c r="Q13" i="40" s="1"/>
  <c r="Q12" i="40" s="1"/>
  <c r="Q11" i="40" s="1"/>
  <c r="Q10" i="40" s="1"/>
  <c r="Q9" i="40" s="1"/>
  <c r="Q8" i="40" s="1"/>
  <c r="Q7" i="40" s="1"/>
  <c r="Q6" i="40" s="1"/>
  <c r="Q5" i="40" s="1"/>
  <c r="Q4" i="40" s="1"/>
  <c r="F27" i="41" s="1"/>
  <c r="F26" i="41" s="1"/>
  <c r="F25" i="41" s="1"/>
  <c r="F24" i="41" s="1"/>
  <c r="F23" i="41" s="1"/>
  <c r="F22" i="41" s="1"/>
  <c r="F21" i="41" s="1"/>
  <c r="F20" i="41" s="1"/>
  <c r="F19" i="41" s="1"/>
  <c r="F18" i="41" s="1"/>
  <c r="F17" i="41" s="1"/>
  <c r="F16" i="41" s="1"/>
  <c r="F15" i="41" s="1"/>
  <c r="F14" i="41" s="1"/>
  <c r="F13" i="41" s="1"/>
  <c r="F12" i="41" s="1"/>
  <c r="Q27" i="41" s="1"/>
  <c r="Q26" i="41" s="1"/>
  <c r="Q25" i="41" s="1"/>
  <c r="Q24" i="41" s="1"/>
  <c r="Q23" i="41" s="1"/>
  <c r="Q22" i="41" s="1"/>
  <c r="Q21" i="41" s="1"/>
  <c r="Q20" i="41" s="1"/>
  <c r="Q19" i="41" s="1"/>
  <c r="Q18" i="41" s="1"/>
  <c r="Q17" i="41" s="1"/>
  <c r="Q16" i="41" s="1"/>
  <c r="Q15" i="41" s="1"/>
  <c r="Q14" i="41" s="1"/>
  <c r="Q13" i="41" s="1"/>
  <c r="Q12" i="41" s="1"/>
  <c r="Q11" i="41" s="1"/>
  <c r="Q10" i="41" s="1"/>
  <c r="Q9" i="41" s="1"/>
  <c r="Q8" i="41" s="1"/>
  <c r="Q7" i="41" s="1"/>
  <c r="Q6" i="41" s="1"/>
  <c r="Q5" i="41" s="1"/>
  <c r="Q4" i="41" s="1"/>
  <c r="C7" i="24"/>
  <c r="E8" i="24"/>
  <c r="B8" i="24"/>
  <c r="A7" i="36"/>
  <c r="C6" i="24" l="1"/>
  <c r="E7" i="24"/>
  <c r="B6" i="40"/>
  <c r="B7" i="24"/>
  <c r="A6" i="36"/>
  <c r="I8" i="24"/>
  <c r="K8" i="24"/>
  <c r="J8" i="24"/>
  <c r="M25" i="41"/>
  <c r="O25" i="24"/>
  <c r="O24" i="24" l="1"/>
  <c r="B6" i="24"/>
  <c r="A5" i="36"/>
  <c r="M24" i="41"/>
  <c r="B5" i="40"/>
  <c r="J7" i="24"/>
  <c r="I7" i="24"/>
  <c r="K7" i="24"/>
  <c r="C5" i="24"/>
  <c r="E6" i="24"/>
  <c r="B4" i="40" l="1"/>
  <c r="B5" i="24"/>
  <c r="A4" i="36"/>
  <c r="C4" i="24"/>
  <c r="E5" i="24"/>
  <c r="K6" i="24"/>
  <c r="I6" i="24"/>
  <c r="J6" i="24"/>
  <c r="M23" i="41"/>
  <c r="O23" i="24"/>
  <c r="M22" i="41" l="1"/>
  <c r="J5" i="24"/>
  <c r="I5" i="24"/>
  <c r="K5" i="24"/>
  <c r="N27" i="24"/>
  <c r="E4" i="24"/>
  <c r="B4" i="24"/>
  <c r="A2" i="36" s="1"/>
  <c r="A3" i="36"/>
  <c r="M27" i="40"/>
  <c r="O22" i="24"/>
  <c r="I4" i="24" l="1"/>
  <c r="K4" i="24"/>
  <c r="J4" i="24"/>
  <c r="M26" i="40"/>
  <c r="O21" i="24"/>
  <c r="M27" i="24"/>
  <c r="N26" i="24"/>
  <c r="P27" i="24"/>
  <c r="T27" i="24" s="1"/>
  <c r="M21" i="41"/>
  <c r="N25" i="24" l="1"/>
  <c r="P26" i="24"/>
  <c r="T26" i="24" s="1"/>
  <c r="M20" i="41"/>
  <c r="O20" i="24"/>
  <c r="V27" i="24"/>
  <c r="U27" i="24"/>
  <c r="B25" i="36"/>
  <c r="M26" i="24"/>
  <c r="M25" i="40"/>
  <c r="M19" i="41" l="1"/>
  <c r="V26" i="24"/>
  <c r="U26" i="24"/>
  <c r="M24" i="40"/>
  <c r="O19" i="24"/>
  <c r="B24" i="36"/>
  <c r="M25" i="24"/>
  <c r="N24" i="24"/>
  <c r="P25" i="24"/>
  <c r="T25" i="24" s="1"/>
  <c r="N23" i="24" l="1"/>
  <c r="P24" i="24"/>
  <c r="T24" i="24" s="1"/>
  <c r="M18" i="41"/>
  <c r="M23" i="40"/>
  <c r="O18" i="24"/>
  <c r="B23" i="36"/>
  <c r="M24" i="24"/>
  <c r="V25" i="24"/>
  <c r="U25" i="24"/>
  <c r="B22" i="36" l="1"/>
  <c r="M23" i="24"/>
  <c r="O17" i="24"/>
  <c r="V24" i="24"/>
  <c r="U24" i="24"/>
  <c r="M22" i="40"/>
  <c r="M17" i="41"/>
  <c r="N22" i="24"/>
  <c r="P23" i="24"/>
  <c r="T23" i="24" s="1"/>
  <c r="M21" i="40" l="1"/>
  <c r="M16" i="41"/>
  <c r="B21" i="36"/>
  <c r="M22" i="24"/>
  <c r="N21" i="24"/>
  <c r="P22" i="24"/>
  <c r="T22" i="24" s="1"/>
  <c r="V23" i="24"/>
  <c r="U23" i="24"/>
  <c r="O16" i="24"/>
  <c r="V22" i="24" l="1"/>
  <c r="U22" i="24"/>
  <c r="B20" i="36"/>
  <c r="M21" i="24"/>
  <c r="O15" i="24"/>
  <c r="N20" i="24"/>
  <c r="P21" i="24"/>
  <c r="T21" i="24" s="1"/>
  <c r="M15" i="41"/>
  <c r="M20" i="40"/>
  <c r="O14" i="24" l="1"/>
  <c r="U21" i="24"/>
  <c r="V21" i="24"/>
  <c r="N19" i="24"/>
  <c r="P20" i="24"/>
  <c r="T20" i="24" s="1"/>
  <c r="M19" i="40"/>
  <c r="M14" i="41"/>
  <c r="B19" i="36"/>
  <c r="M20" i="24"/>
  <c r="M13" i="41" l="1"/>
  <c r="N18" i="24"/>
  <c r="P19" i="24"/>
  <c r="T19" i="24" s="1"/>
  <c r="B18" i="36"/>
  <c r="M19" i="24"/>
  <c r="M18" i="40"/>
  <c r="V20" i="24"/>
  <c r="U20" i="24"/>
  <c r="O13" i="24"/>
  <c r="V19" i="24" l="1"/>
  <c r="U19" i="24"/>
  <c r="N17" i="24"/>
  <c r="P18" i="24"/>
  <c r="T18" i="24" s="1"/>
  <c r="M12" i="41"/>
  <c r="B17" i="36"/>
  <c r="M18" i="24"/>
  <c r="O12" i="24"/>
  <c r="M17" i="40"/>
  <c r="B16" i="36" l="1"/>
  <c r="M17" i="24"/>
  <c r="N16" i="24"/>
  <c r="P17" i="24"/>
  <c r="T17" i="24" s="1"/>
  <c r="O11" i="24"/>
  <c r="M11" i="41"/>
  <c r="V18" i="24"/>
  <c r="U18" i="24"/>
  <c r="M16" i="40"/>
  <c r="O10" i="24" l="1"/>
  <c r="M15" i="40"/>
  <c r="V17" i="24"/>
  <c r="U17" i="24"/>
  <c r="M10" i="41"/>
  <c r="N15" i="24"/>
  <c r="P16" i="24"/>
  <c r="T16" i="24" s="1"/>
  <c r="B15" i="36"/>
  <c r="M16" i="24"/>
  <c r="B14" i="36" l="1"/>
  <c r="M15" i="24"/>
  <c r="N14" i="24"/>
  <c r="P15" i="24"/>
  <c r="T15" i="24" s="1"/>
  <c r="M9" i="41"/>
  <c r="M14" i="40"/>
  <c r="V16" i="24"/>
  <c r="U16" i="24"/>
  <c r="O9" i="24"/>
  <c r="V15" i="24" l="1"/>
  <c r="U15" i="24"/>
  <c r="O8" i="24"/>
  <c r="M8" i="41"/>
  <c r="B13" i="36"/>
  <c r="M14" i="24"/>
  <c r="M13" i="40"/>
  <c r="N13" i="24"/>
  <c r="P14" i="24"/>
  <c r="T14" i="24" s="1"/>
  <c r="U14" i="24" l="1"/>
  <c r="V14" i="24"/>
  <c r="N12" i="24"/>
  <c r="P13" i="24"/>
  <c r="T13" i="24" s="1"/>
  <c r="M7" i="41"/>
  <c r="O7" i="24"/>
  <c r="B12" i="36"/>
  <c r="M13" i="24"/>
  <c r="M12" i="40"/>
  <c r="M11" i="40" l="1"/>
  <c r="M6" i="41"/>
  <c r="N11" i="24"/>
  <c r="P12" i="24"/>
  <c r="T12" i="24" s="1"/>
  <c r="O6" i="24"/>
  <c r="B11" i="36"/>
  <c r="M12" i="24"/>
  <c r="U13" i="24"/>
  <c r="V13" i="24"/>
  <c r="M10" i="40" l="1"/>
  <c r="V12" i="24"/>
  <c r="U12" i="24"/>
  <c r="N10" i="24"/>
  <c r="P11" i="24"/>
  <c r="T11" i="24" s="1"/>
  <c r="M11" i="24"/>
  <c r="B10" i="36"/>
  <c r="O5" i="24"/>
  <c r="M5" i="41"/>
  <c r="M4" i="41" l="1"/>
  <c r="B9" i="36"/>
  <c r="M10" i="24"/>
  <c r="V11" i="24"/>
  <c r="U11" i="24"/>
  <c r="M9" i="40"/>
  <c r="O4" i="24"/>
  <c r="N9" i="24"/>
  <c r="P10" i="24"/>
  <c r="T10" i="24" s="1"/>
  <c r="M9" i="24" l="1"/>
  <c r="B8" i="36"/>
  <c r="N8" i="24"/>
  <c r="P9" i="24"/>
  <c r="T9" i="24" s="1"/>
  <c r="M8" i="40"/>
  <c r="D27" i="37"/>
  <c r="U10" i="24"/>
  <c r="V10" i="24"/>
  <c r="D26" i="37" l="1"/>
  <c r="A51" i="36"/>
  <c r="M8" i="24"/>
  <c r="B7" i="36"/>
  <c r="V9" i="24"/>
  <c r="U9" i="24"/>
  <c r="N7" i="24"/>
  <c r="P8" i="24"/>
  <c r="T8" i="24" s="1"/>
  <c r="M7" i="40"/>
  <c r="M6" i="40" l="1"/>
  <c r="N6" i="24"/>
  <c r="P7" i="24"/>
  <c r="T7" i="24" s="1"/>
  <c r="U8" i="24"/>
  <c r="V8" i="24"/>
  <c r="B6" i="36"/>
  <c r="M7" i="24"/>
  <c r="A50" i="36"/>
  <c r="D25" i="37"/>
  <c r="M5" i="40" l="1"/>
  <c r="N5" i="24"/>
  <c r="P6" i="24"/>
  <c r="T6" i="24" s="1"/>
  <c r="D24" i="37"/>
  <c r="A49" i="36"/>
  <c r="M6" i="24"/>
  <c r="B5" i="36"/>
  <c r="U7" i="24"/>
  <c r="V7" i="24"/>
  <c r="B4" i="36" l="1"/>
  <c r="M5" i="24"/>
  <c r="V6" i="24"/>
  <c r="U6" i="24"/>
  <c r="N4" i="24"/>
  <c r="P5" i="24"/>
  <c r="T5" i="24" s="1"/>
  <c r="A48" i="36"/>
  <c r="D23" i="37"/>
  <c r="M4" i="40"/>
  <c r="A47" i="36" l="1"/>
  <c r="D22" i="37"/>
  <c r="C27" i="37"/>
  <c r="P4" i="24"/>
  <c r="T4" i="24" s="1"/>
  <c r="B3" i="36"/>
  <c r="M4" i="24"/>
  <c r="B2" i="36" s="1"/>
  <c r="V5" i="24"/>
  <c r="U5" i="24"/>
  <c r="A46" i="36" l="1"/>
  <c r="D21" i="37"/>
  <c r="C26" i="37"/>
  <c r="E27" i="37"/>
  <c r="V4" i="24"/>
  <c r="U4" i="24"/>
  <c r="A45" i="36" l="1"/>
  <c r="D20" i="37"/>
  <c r="C25" i="37"/>
  <c r="E26" i="37"/>
  <c r="I27" i="37"/>
  <c r="J27" i="37"/>
  <c r="K27" i="37"/>
  <c r="C24" i="37" l="1"/>
  <c r="E25" i="37"/>
  <c r="A44" i="36"/>
  <c r="D19" i="37"/>
  <c r="K26" i="37"/>
  <c r="J26" i="37"/>
  <c r="I26" i="37"/>
  <c r="D18" i="37" l="1"/>
  <c r="A43" i="36"/>
  <c r="K25" i="37"/>
  <c r="J25" i="37"/>
  <c r="I25" i="37"/>
  <c r="C23" i="37"/>
  <c r="E24" i="37"/>
  <c r="I24" i="37" l="1"/>
  <c r="J24" i="37"/>
  <c r="K24" i="37"/>
  <c r="C22" i="37"/>
  <c r="E23" i="37"/>
  <c r="A42" i="36"/>
  <c r="D17" i="37"/>
  <c r="A41" i="36" l="1"/>
  <c r="D16" i="37"/>
  <c r="C21" i="37"/>
  <c r="E22" i="37"/>
  <c r="I23" i="37"/>
  <c r="K23" i="37"/>
  <c r="J23" i="37"/>
  <c r="A40" i="36" l="1"/>
  <c r="D15" i="37"/>
  <c r="C20" i="37"/>
  <c r="E21" i="37"/>
  <c r="I22" i="37"/>
  <c r="K22" i="37"/>
  <c r="J22" i="37"/>
  <c r="A39" i="36" l="1"/>
  <c r="D14" i="37"/>
  <c r="C19" i="37"/>
  <c r="E20" i="37"/>
  <c r="J21" i="37"/>
  <c r="I21" i="37"/>
  <c r="K21" i="37"/>
  <c r="D13" i="37" l="1"/>
  <c r="A38" i="36"/>
  <c r="C18" i="37"/>
  <c r="E19" i="37"/>
  <c r="K20" i="37"/>
  <c r="I20" i="37"/>
  <c r="J20" i="37"/>
  <c r="C17" i="37" l="1"/>
  <c r="E18" i="37"/>
  <c r="K19" i="37"/>
  <c r="J19" i="37"/>
  <c r="I19" i="37"/>
  <c r="D12" i="37"/>
  <c r="A37" i="36"/>
  <c r="K18" i="37" l="1"/>
  <c r="I18" i="37"/>
  <c r="J18" i="37"/>
  <c r="A36" i="36"/>
  <c r="D11" i="37"/>
  <c r="C16" i="37"/>
  <c r="E17" i="37"/>
  <c r="K17" i="37" l="1"/>
  <c r="I17" i="37"/>
  <c r="J17" i="37"/>
  <c r="C15" i="37"/>
  <c r="E16" i="37"/>
  <c r="A35" i="36"/>
  <c r="D10" i="37"/>
  <c r="A34" i="36" l="1"/>
  <c r="D9" i="37"/>
  <c r="C14" i="37"/>
  <c r="E15" i="37"/>
  <c r="I16" i="37"/>
  <c r="J16" i="37"/>
  <c r="K16" i="37"/>
  <c r="A33" i="36" l="1"/>
  <c r="D8" i="37"/>
  <c r="C13" i="37"/>
  <c r="E14" i="37"/>
  <c r="J15" i="37"/>
  <c r="I15" i="37"/>
  <c r="K15" i="37"/>
  <c r="C12" i="37" l="1"/>
  <c r="E13" i="37"/>
  <c r="D7" i="37"/>
  <c r="A32" i="36"/>
  <c r="I14" i="37"/>
  <c r="K14" i="37"/>
  <c r="J14" i="37"/>
  <c r="K13" i="37" l="1"/>
  <c r="J13" i="37"/>
  <c r="I13" i="37"/>
  <c r="D6" i="37"/>
  <c r="A31" i="36"/>
  <c r="C11" i="37"/>
  <c r="E12" i="37"/>
  <c r="I12" i="37" l="1"/>
  <c r="K12" i="37"/>
  <c r="J12" i="37"/>
  <c r="D5" i="37"/>
  <c r="A30" i="36"/>
  <c r="C10" i="37"/>
  <c r="E11" i="37"/>
  <c r="C9" i="37" l="1"/>
  <c r="E10" i="37"/>
  <c r="K11" i="37"/>
  <c r="J11" i="37"/>
  <c r="I11" i="37"/>
  <c r="A29" i="36"/>
  <c r="D4" i="37"/>
  <c r="A28" i="36" l="1"/>
  <c r="O27" i="37"/>
  <c r="J10" i="37"/>
  <c r="K10" i="37"/>
  <c r="I10" i="37"/>
  <c r="C8" i="37"/>
  <c r="E9" i="37"/>
  <c r="B51" i="36" l="1"/>
  <c r="O26" i="37"/>
  <c r="J9" i="37"/>
  <c r="I9" i="37"/>
  <c r="K9" i="37"/>
  <c r="C7" i="37"/>
  <c r="E8" i="37"/>
  <c r="J8" i="37" l="1"/>
  <c r="I8" i="37"/>
  <c r="K8" i="37"/>
  <c r="C6" i="37"/>
  <c r="E7" i="37"/>
  <c r="B50" i="36"/>
  <c r="O25" i="37"/>
  <c r="C5" i="37" l="1"/>
  <c r="E6" i="37"/>
  <c r="B49" i="36"/>
  <c r="O24" i="37"/>
  <c r="K7" i="37"/>
  <c r="I7" i="37"/>
  <c r="J7" i="37"/>
  <c r="B48" i="36" l="1"/>
  <c r="O23" i="37"/>
  <c r="K6" i="37"/>
  <c r="I6" i="37"/>
  <c r="J6" i="37"/>
  <c r="C4" i="37"/>
  <c r="E5" i="37"/>
  <c r="I5" i="37" l="1"/>
  <c r="K5" i="37"/>
  <c r="J5" i="37"/>
  <c r="N27" i="37"/>
  <c r="E4" i="37"/>
  <c r="B47" i="36"/>
  <c r="O22" i="37"/>
  <c r="N26" i="37" l="1"/>
  <c r="P27" i="37"/>
  <c r="T27" i="37" s="1"/>
  <c r="O21" i="37"/>
  <c r="B46" i="36"/>
  <c r="J4" i="37"/>
  <c r="K4" i="37"/>
  <c r="I4" i="37"/>
  <c r="B45" i="36" l="1"/>
  <c r="O20" i="37"/>
  <c r="U27" i="37"/>
  <c r="V27" i="37"/>
  <c r="N25" i="37"/>
  <c r="P26" i="37"/>
  <c r="T26" i="37" s="1"/>
  <c r="B44" i="36" l="1"/>
  <c r="O19" i="37"/>
  <c r="V26" i="37"/>
  <c r="U26" i="37"/>
  <c r="N24" i="37"/>
  <c r="P25" i="37"/>
  <c r="T25" i="37" s="1"/>
  <c r="V25" i="37" l="1"/>
  <c r="U25" i="37"/>
  <c r="N23" i="37"/>
  <c r="P24" i="37"/>
  <c r="T24" i="37" s="1"/>
  <c r="O18" i="37"/>
  <c r="B43" i="36"/>
  <c r="V24" i="37" l="1"/>
  <c r="U24" i="37"/>
  <c r="N22" i="37"/>
  <c r="P23" i="37"/>
  <c r="T23" i="37" s="1"/>
  <c r="O17" i="37"/>
  <c r="B42" i="36"/>
  <c r="O16" i="37" l="1"/>
  <c r="B41" i="36"/>
  <c r="N21" i="37"/>
  <c r="P22" i="37"/>
  <c r="T22" i="37" s="1"/>
  <c r="V23" i="37"/>
  <c r="U23" i="37"/>
  <c r="N20" i="37" l="1"/>
  <c r="P21" i="37"/>
  <c r="T21" i="37" s="1"/>
  <c r="V22" i="37"/>
  <c r="U22" i="37"/>
  <c r="O15" i="37"/>
  <c r="B40" i="36"/>
  <c r="B39" i="36" l="1"/>
  <c r="O14" i="37"/>
  <c r="V21" i="37"/>
  <c r="U21" i="37"/>
  <c r="N19" i="37"/>
  <c r="P20" i="37"/>
  <c r="T20" i="37" s="1"/>
  <c r="U20" i="37" l="1"/>
  <c r="V20" i="37"/>
  <c r="N18" i="37"/>
  <c r="P19" i="37"/>
  <c r="T19" i="37" s="1"/>
  <c r="B38" i="36"/>
  <c r="O13" i="37"/>
  <c r="N17" i="37" l="1"/>
  <c r="P18" i="37"/>
  <c r="T18" i="37" s="1"/>
  <c r="B37" i="36"/>
  <c r="O12" i="37"/>
  <c r="V19" i="37"/>
  <c r="U19" i="37"/>
  <c r="B36" i="36" l="1"/>
  <c r="O11" i="37"/>
  <c r="V18" i="37"/>
  <c r="U18" i="37"/>
  <c r="N16" i="37"/>
  <c r="P17" i="37"/>
  <c r="T17" i="37" s="1"/>
  <c r="V17" i="37" l="1"/>
  <c r="U17" i="37"/>
  <c r="B35" i="36"/>
  <c r="O10" i="37"/>
  <c r="N15" i="37"/>
  <c r="P16" i="37"/>
  <c r="T16" i="37" s="1"/>
  <c r="N14" i="37" l="1"/>
  <c r="P15" i="37"/>
  <c r="T15" i="37" s="1"/>
  <c r="U16" i="37"/>
  <c r="V16" i="37"/>
  <c r="O9" i="37"/>
  <c r="B34" i="36"/>
  <c r="U15" i="37" l="1"/>
  <c r="V15" i="37"/>
  <c r="O8" i="37"/>
  <c r="B33" i="36"/>
  <c r="N13" i="37"/>
  <c r="P14" i="37"/>
  <c r="T14" i="37" s="1"/>
  <c r="V14" i="37" l="1"/>
  <c r="U14" i="37"/>
  <c r="B32" i="36"/>
  <c r="O7" i="37"/>
  <c r="N12" i="37"/>
  <c r="P13" i="37"/>
  <c r="T13" i="37" s="1"/>
  <c r="V13" i="37" l="1"/>
  <c r="U13" i="37"/>
  <c r="N11" i="37"/>
  <c r="P12" i="37"/>
  <c r="T12" i="37" s="1"/>
  <c r="B31" i="36"/>
  <c r="O6" i="37"/>
  <c r="O5" i="37" l="1"/>
  <c r="B30" i="36"/>
  <c r="N10" i="37"/>
  <c r="P11" i="37"/>
  <c r="T11" i="37" s="1"/>
  <c r="U12" i="37"/>
  <c r="V12" i="37"/>
  <c r="N9" i="37" l="1"/>
  <c r="P10" i="37"/>
  <c r="T10" i="37" s="1"/>
  <c r="U11" i="37"/>
  <c r="V11" i="37"/>
  <c r="B29" i="36"/>
  <c r="O4" i="37"/>
  <c r="B28" i="36" l="1"/>
  <c r="U10" i="37"/>
  <c r="V10" i="37"/>
  <c r="N8" i="37"/>
  <c r="P9" i="37"/>
  <c r="T9" i="37" s="1"/>
  <c r="N7" i="37" l="1"/>
  <c r="P8" i="37"/>
  <c r="T8" i="37" s="1"/>
  <c r="V9" i="37"/>
  <c r="U9" i="37"/>
  <c r="A77" i="36"/>
  <c r="A76" i="36" l="1"/>
  <c r="V8" i="37"/>
  <c r="U8" i="37"/>
  <c r="N6" i="37"/>
  <c r="P7" i="37"/>
  <c r="T7" i="37" s="1"/>
  <c r="N5" i="37" l="1"/>
  <c r="P6" i="37"/>
  <c r="T6" i="37" s="1"/>
  <c r="A75" i="36"/>
  <c r="V7" i="37"/>
  <c r="U7" i="37"/>
  <c r="V6" i="37" l="1"/>
  <c r="U6" i="37"/>
  <c r="A74" i="36"/>
  <c r="N4" i="37"/>
  <c r="P5" i="37"/>
  <c r="T5" i="37" s="1"/>
  <c r="U5" i="37" l="1"/>
  <c r="V5" i="37"/>
  <c r="P4" i="37"/>
  <c r="T4" i="37" s="1"/>
  <c r="A73" i="36"/>
  <c r="A72" i="36" l="1"/>
  <c r="U4" i="37"/>
  <c r="V4" i="37"/>
  <c r="A71" i="36" l="1"/>
  <c r="A70" i="36" l="1"/>
  <c r="A69" i="36" l="1"/>
  <c r="A68" i="36" l="1"/>
  <c r="A67" i="36" l="1"/>
  <c r="A66" i="36" l="1"/>
  <c r="A65" i="36" l="1"/>
  <c r="A64" i="36" l="1"/>
  <c r="A63" i="36" l="1"/>
  <c r="A62" i="36" l="1"/>
  <c r="A61" i="36" l="1"/>
  <c r="A60" i="36" l="1"/>
  <c r="A59" i="36" l="1"/>
  <c r="A58" i="36" l="1"/>
  <c r="A57" i="36" l="1"/>
  <c r="A56" i="36" l="1"/>
  <c r="A55" i="36" l="1"/>
  <c r="A54" i="36" l="1"/>
  <c r="B77" i="36" l="1"/>
  <c r="B76" i="36" l="1"/>
  <c r="B75" i="36" l="1"/>
  <c r="B74" i="36" l="1"/>
  <c r="B73" i="36" l="1"/>
  <c r="B72" i="36" l="1"/>
  <c r="B71" i="36" l="1"/>
  <c r="B70" i="36" l="1"/>
  <c r="B69" i="36" l="1"/>
  <c r="B68" i="36" l="1"/>
  <c r="B67" i="36" l="1"/>
  <c r="B66" i="36" l="1"/>
  <c r="B65" i="36" l="1"/>
  <c r="B64" i="36" l="1"/>
  <c r="B63" i="36" l="1"/>
  <c r="B62" i="36" l="1"/>
  <c r="B61" i="36" l="1"/>
  <c r="B60" i="36" l="1"/>
  <c r="B59" i="36" l="1"/>
  <c r="B58" i="36" l="1"/>
  <c r="B57" i="36" l="1"/>
  <c r="B56" i="36" l="1"/>
  <c r="B55" i="36" l="1"/>
  <c r="B54" i="36" l="1"/>
  <c r="A103" i="36" l="1"/>
  <c r="A102" i="36" l="1"/>
  <c r="A101" i="36" l="1"/>
  <c r="A100" i="36" l="1"/>
  <c r="A99" i="36" l="1"/>
  <c r="A98" i="36" l="1"/>
  <c r="A97" i="36" l="1"/>
  <c r="A96" i="36" l="1"/>
  <c r="A95" i="36" l="1"/>
  <c r="A94" i="36" l="1"/>
  <c r="A93" i="36" l="1"/>
  <c r="A92" i="36" l="1"/>
  <c r="A91" i="36" l="1"/>
  <c r="A90" i="36" l="1"/>
  <c r="A89" i="36" l="1"/>
  <c r="A88" i="36" l="1"/>
  <c r="A87" i="36" l="1"/>
  <c r="A86" i="36" l="1"/>
  <c r="A85" i="36" l="1"/>
  <c r="A84" i="36" l="1"/>
  <c r="A83" i="36" l="1"/>
  <c r="A82" i="36" l="1"/>
  <c r="A81" i="36" l="1"/>
  <c r="A80" i="36" l="1"/>
  <c r="B103" i="36" l="1"/>
  <c r="B102" i="36" l="1"/>
  <c r="B101" i="36" l="1"/>
  <c r="B100" i="36" l="1"/>
  <c r="B99" i="36" l="1"/>
  <c r="B98" i="36" l="1"/>
  <c r="B97" i="36" l="1"/>
  <c r="B96" i="36" l="1"/>
  <c r="B95" i="36" l="1"/>
  <c r="B94" i="36" l="1"/>
  <c r="B93" i="36" l="1"/>
  <c r="B92" i="36" l="1"/>
  <c r="B91" i="36" l="1"/>
  <c r="B90" i="36" l="1"/>
  <c r="B89" i="36" l="1"/>
  <c r="B88" i="36" l="1"/>
  <c r="B87" i="36" l="1"/>
  <c r="B86" i="36" l="1"/>
  <c r="B85" i="36" l="1"/>
  <c r="B84" i="36" l="1"/>
  <c r="B83" i="36" l="1"/>
  <c r="B82" i="36" l="1"/>
  <c r="B81" i="36" l="1"/>
  <c r="B80" i="36" l="1"/>
  <c r="A129" i="36" l="1"/>
  <c r="D26" i="40"/>
  <c r="D25" i="40" l="1"/>
  <c r="A128" i="36"/>
  <c r="D24" i="40" l="1"/>
  <c r="A127" i="36"/>
  <c r="D23" i="40" l="1"/>
  <c r="A126" i="36"/>
  <c r="D22" i="40" l="1"/>
  <c r="A125" i="36"/>
  <c r="C26" i="40" l="1"/>
  <c r="E27" i="40"/>
  <c r="I27" i="40" s="1"/>
  <c r="D21" i="40"/>
  <c r="A124" i="36"/>
  <c r="D20" i="40" l="1"/>
  <c r="A123" i="36"/>
  <c r="J27" i="40"/>
  <c r="K27" i="40"/>
  <c r="C25" i="40"/>
  <c r="E26" i="40"/>
  <c r="I26" i="40" s="1"/>
  <c r="C24" i="40" l="1"/>
  <c r="E25" i="40"/>
  <c r="I25" i="40" s="1"/>
  <c r="J26" i="40"/>
  <c r="K26" i="40"/>
  <c r="D19" i="40"/>
  <c r="A122" i="36"/>
  <c r="D18" i="40" l="1"/>
  <c r="A121" i="36"/>
  <c r="J25" i="40"/>
  <c r="K25" i="40"/>
  <c r="C23" i="40"/>
  <c r="E24" i="40"/>
  <c r="I24" i="40" s="1"/>
  <c r="K24" i="40" l="1"/>
  <c r="J24" i="40"/>
  <c r="C22" i="40"/>
  <c r="E23" i="40"/>
  <c r="I23" i="40" s="1"/>
  <c r="D17" i="40"/>
  <c r="A120" i="36"/>
  <c r="D16" i="40" l="1"/>
  <c r="A119" i="36"/>
  <c r="C21" i="40"/>
  <c r="E22" i="40"/>
  <c r="I22" i="40" s="1"/>
  <c r="K23" i="40"/>
  <c r="J23" i="40"/>
  <c r="D15" i="40" l="1"/>
  <c r="A118" i="36"/>
  <c r="C20" i="40"/>
  <c r="E21" i="40"/>
  <c r="I21" i="40" s="1"/>
  <c r="J22" i="40"/>
  <c r="K22" i="40"/>
  <c r="D14" i="40" l="1"/>
  <c r="A117" i="36"/>
  <c r="C19" i="40"/>
  <c r="E20" i="40"/>
  <c r="I20" i="40" s="1"/>
  <c r="J21" i="40"/>
  <c r="K21" i="40"/>
  <c r="K20" i="40" l="1"/>
  <c r="J20" i="40"/>
  <c r="C18" i="40"/>
  <c r="E19" i="40"/>
  <c r="I19" i="40" s="1"/>
  <c r="D13" i="40"/>
  <c r="A116" i="36"/>
  <c r="K19" i="40" l="1"/>
  <c r="J19" i="40"/>
  <c r="C17" i="40"/>
  <c r="E18" i="40"/>
  <c r="I18" i="40" s="1"/>
  <c r="D12" i="40"/>
  <c r="A115" i="36"/>
  <c r="C16" i="40" l="1"/>
  <c r="E17" i="40"/>
  <c r="I17" i="40" s="1"/>
  <c r="D11" i="40"/>
  <c r="A114" i="36"/>
  <c r="J18" i="40"/>
  <c r="K18" i="40"/>
  <c r="D10" i="40" l="1"/>
  <c r="A113" i="36"/>
  <c r="J17" i="40"/>
  <c r="K17" i="40"/>
  <c r="C15" i="40"/>
  <c r="E16" i="40"/>
  <c r="I16" i="40" s="1"/>
  <c r="J16" i="40" l="1"/>
  <c r="K16" i="40"/>
  <c r="C14" i="40"/>
  <c r="E15" i="40"/>
  <c r="I15" i="40" s="1"/>
  <c r="D9" i="40"/>
  <c r="A112" i="36"/>
  <c r="C13" i="40" l="1"/>
  <c r="E14" i="40"/>
  <c r="I14" i="40" s="1"/>
  <c r="D8" i="40"/>
  <c r="A111" i="36"/>
  <c r="J15" i="40"/>
  <c r="K15" i="40"/>
  <c r="D7" i="40" l="1"/>
  <c r="A110" i="36"/>
  <c r="J14" i="40"/>
  <c r="K14" i="40"/>
  <c r="C12" i="40"/>
  <c r="E13" i="40"/>
  <c r="I13" i="40" s="1"/>
  <c r="K13" i="40" l="1"/>
  <c r="J13" i="40"/>
  <c r="D6" i="40"/>
  <c r="A109" i="36"/>
  <c r="C11" i="40"/>
  <c r="E12" i="40"/>
  <c r="I12" i="40" s="1"/>
  <c r="D5" i="40" l="1"/>
  <c r="A108" i="36"/>
  <c r="C10" i="40"/>
  <c r="E11" i="40"/>
  <c r="I11" i="40" s="1"/>
  <c r="K12" i="40"/>
  <c r="J12" i="40"/>
  <c r="D4" i="40" l="1"/>
  <c r="A107" i="36"/>
  <c r="C9" i="40"/>
  <c r="E10" i="40"/>
  <c r="I10" i="40" s="1"/>
  <c r="K11" i="40"/>
  <c r="J11" i="40"/>
  <c r="K10" i="40" l="1"/>
  <c r="J10" i="40"/>
  <c r="C8" i="40"/>
  <c r="E9" i="40"/>
  <c r="I9" i="40" s="1"/>
  <c r="O27" i="40"/>
  <c r="A106" i="36"/>
  <c r="O26" i="40" l="1"/>
  <c r="B129" i="36"/>
  <c r="C7" i="40"/>
  <c r="E8" i="40"/>
  <c r="I8" i="40" s="1"/>
  <c r="K9" i="40"/>
  <c r="J9" i="40"/>
  <c r="C6" i="40" l="1"/>
  <c r="E7" i="40"/>
  <c r="I7" i="40" s="1"/>
  <c r="K8" i="40"/>
  <c r="J8" i="40"/>
  <c r="O25" i="40"/>
  <c r="B128" i="36"/>
  <c r="O24" i="40" l="1"/>
  <c r="B127" i="36"/>
  <c r="J7" i="40"/>
  <c r="K7" i="40"/>
  <c r="C5" i="40"/>
  <c r="E6" i="40"/>
  <c r="I6" i="40" s="1"/>
  <c r="K6" i="40" l="1"/>
  <c r="J6" i="40"/>
  <c r="C4" i="40"/>
  <c r="E5" i="40"/>
  <c r="I5" i="40" s="1"/>
  <c r="O23" i="40"/>
  <c r="B126" i="36"/>
  <c r="N27" i="40" l="1"/>
  <c r="E4" i="40"/>
  <c r="I4" i="40" s="1"/>
  <c r="O22" i="40"/>
  <c r="B125" i="36"/>
  <c r="J5" i="40"/>
  <c r="K5" i="40"/>
  <c r="O21" i="40" l="1"/>
  <c r="B124" i="36"/>
  <c r="K4" i="40"/>
  <c r="J4" i="40"/>
  <c r="N26" i="40"/>
  <c r="P27" i="40"/>
  <c r="T27" i="40" s="1"/>
  <c r="N25" i="40" l="1"/>
  <c r="P26" i="40"/>
  <c r="T26" i="40" s="1"/>
  <c r="V27" i="40"/>
  <c r="U27" i="40"/>
  <c r="O20" i="40"/>
  <c r="B123" i="36"/>
  <c r="O19" i="40" l="1"/>
  <c r="B122" i="36"/>
  <c r="V26" i="40"/>
  <c r="U26" i="40"/>
  <c r="N24" i="40"/>
  <c r="P25" i="40"/>
  <c r="T25" i="40" s="1"/>
  <c r="U25" i="40" l="1"/>
  <c r="V25" i="40"/>
  <c r="N23" i="40"/>
  <c r="P24" i="40"/>
  <c r="T24" i="40" s="1"/>
  <c r="O18" i="40"/>
  <c r="B121" i="36"/>
  <c r="N22" i="40" l="1"/>
  <c r="P23" i="40"/>
  <c r="T23" i="40" s="1"/>
  <c r="O17" i="40"/>
  <c r="B120" i="36"/>
  <c r="U24" i="40"/>
  <c r="V24" i="40"/>
  <c r="O16" i="40" l="1"/>
  <c r="B119" i="36"/>
  <c r="U23" i="40"/>
  <c r="V23" i="40"/>
  <c r="N21" i="40"/>
  <c r="P22" i="40"/>
  <c r="T22" i="40" s="1"/>
  <c r="N20" i="40" l="1"/>
  <c r="P21" i="40"/>
  <c r="T21" i="40" s="1"/>
  <c r="U22" i="40"/>
  <c r="V22" i="40"/>
  <c r="O15" i="40"/>
  <c r="B118" i="36"/>
  <c r="O14" i="40" l="1"/>
  <c r="B117" i="36"/>
  <c r="U21" i="40"/>
  <c r="V21" i="40"/>
  <c r="N19" i="40"/>
  <c r="P20" i="40"/>
  <c r="T20" i="40" s="1"/>
  <c r="U20" i="40" l="1"/>
  <c r="V20" i="40"/>
  <c r="N18" i="40"/>
  <c r="P19" i="40"/>
  <c r="T19" i="40" s="1"/>
  <c r="O13" i="40"/>
  <c r="B116" i="36"/>
  <c r="O12" i="40" l="1"/>
  <c r="B115" i="36"/>
  <c r="N17" i="40"/>
  <c r="P18" i="40"/>
  <c r="T18" i="40" s="1"/>
  <c r="V19" i="40"/>
  <c r="U19" i="40"/>
  <c r="U18" i="40" l="1"/>
  <c r="V18" i="40"/>
  <c r="N16" i="40"/>
  <c r="P17" i="40"/>
  <c r="T17" i="40" s="1"/>
  <c r="O11" i="40"/>
  <c r="B114" i="36"/>
  <c r="O10" i="40" l="1"/>
  <c r="B113" i="36"/>
  <c r="N15" i="40"/>
  <c r="P16" i="40"/>
  <c r="T16" i="40" s="1"/>
  <c r="U17" i="40"/>
  <c r="V17" i="40"/>
  <c r="V16" i="40" l="1"/>
  <c r="U16" i="40"/>
  <c r="N14" i="40"/>
  <c r="P15" i="40"/>
  <c r="T15" i="40" s="1"/>
  <c r="O9" i="40"/>
  <c r="B112" i="36"/>
  <c r="O8" i="40" l="1"/>
  <c r="B111" i="36"/>
  <c r="N13" i="40"/>
  <c r="P14" i="40"/>
  <c r="T14" i="40" s="1"/>
  <c r="U15" i="40"/>
  <c r="V15" i="40"/>
  <c r="O7" i="40" l="1"/>
  <c r="B110" i="36"/>
  <c r="N12" i="40"/>
  <c r="P13" i="40"/>
  <c r="T13" i="40" s="1"/>
  <c r="U14" i="40"/>
  <c r="V14" i="40"/>
  <c r="O6" i="40" l="1"/>
  <c r="B109" i="36"/>
  <c r="N11" i="40"/>
  <c r="P12" i="40"/>
  <c r="T12" i="40" s="1"/>
  <c r="U13" i="40"/>
  <c r="V13" i="40"/>
  <c r="N10" i="40" l="1"/>
  <c r="P11" i="40"/>
  <c r="T11" i="40" s="1"/>
  <c r="V12" i="40"/>
  <c r="U12" i="40"/>
  <c r="O5" i="40"/>
  <c r="B108" i="36"/>
  <c r="O4" i="40" l="1"/>
  <c r="B107" i="36"/>
  <c r="U11" i="40"/>
  <c r="V11" i="40"/>
  <c r="N9" i="40"/>
  <c r="P10" i="40"/>
  <c r="T10" i="40" s="1"/>
  <c r="N8" i="40" l="1"/>
  <c r="P9" i="40"/>
  <c r="T9" i="40" s="1"/>
  <c r="U10" i="40"/>
  <c r="V10" i="40"/>
  <c r="D27" i="41"/>
  <c r="B106" i="36"/>
  <c r="D26" i="41" l="1"/>
  <c r="A155" i="36"/>
  <c r="V9" i="40"/>
  <c r="U9" i="40"/>
  <c r="N7" i="40"/>
  <c r="P8" i="40"/>
  <c r="T8" i="40" s="1"/>
  <c r="N6" i="40" l="1"/>
  <c r="P7" i="40"/>
  <c r="T7" i="40" s="1"/>
  <c r="V8" i="40"/>
  <c r="U8" i="40"/>
  <c r="D25" i="41"/>
  <c r="A154" i="36"/>
  <c r="U7" i="40" l="1"/>
  <c r="V7" i="40"/>
  <c r="D24" i="41"/>
  <c r="A153" i="36"/>
  <c r="N5" i="40"/>
  <c r="P6" i="40"/>
  <c r="T6" i="40" s="1"/>
  <c r="V6" i="40" l="1"/>
  <c r="U6" i="40"/>
  <c r="D23" i="41"/>
  <c r="A152" i="36"/>
  <c r="N4" i="40"/>
  <c r="P5" i="40"/>
  <c r="T5" i="40" s="1"/>
  <c r="U5" i="40" l="1"/>
  <c r="V5" i="40"/>
  <c r="D22" i="41"/>
  <c r="A151" i="36"/>
  <c r="C27" i="41"/>
  <c r="P4" i="40"/>
  <c r="T4" i="40" s="1"/>
  <c r="V4" i="40" l="1"/>
  <c r="U4" i="40"/>
  <c r="D21" i="41"/>
  <c r="A150" i="36"/>
  <c r="C26" i="41"/>
  <c r="E27" i="41"/>
  <c r="I27" i="41" s="1"/>
  <c r="J27" i="41" l="1"/>
  <c r="K27" i="41"/>
  <c r="D20" i="41"/>
  <c r="A149" i="36"/>
  <c r="C25" i="41"/>
  <c r="E26" i="41"/>
  <c r="I26" i="41" s="1"/>
  <c r="D19" i="41" l="1"/>
  <c r="A148" i="36"/>
  <c r="C24" i="41"/>
  <c r="E25" i="41"/>
  <c r="I25" i="41" s="1"/>
  <c r="K26" i="41"/>
  <c r="J26" i="41"/>
  <c r="J25" i="41" l="1"/>
  <c r="K25" i="41"/>
  <c r="C23" i="41"/>
  <c r="E24" i="41"/>
  <c r="I24" i="41" s="1"/>
  <c r="D18" i="41"/>
  <c r="A147" i="36"/>
  <c r="C22" i="41" l="1"/>
  <c r="E23" i="41"/>
  <c r="I23" i="41" s="1"/>
  <c r="D17" i="41"/>
  <c r="A146" i="36"/>
  <c r="J24" i="41"/>
  <c r="K24" i="41"/>
  <c r="D16" i="41" l="1"/>
  <c r="A145" i="36"/>
  <c r="K23" i="41"/>
  <c r="J23" i="41"/>
  <c r="C21" i="41"/>
  <c r="E22" i="41"/>
  <c r="I22" i="41" s="1"/>
  <c r="C20" i="41" l="1"/>
  <c r="E21" i="41"/>
  <c r="I21" i="41" s="1"/>
  <c r="J22" i="41"/>
  <c r="K22" i="41"/>
  <c r="D15" i="41"/>
  <c r="A144" i="36"/>
  <c r="J21" i="41" l="1"/>
  <c r="K21" i="41"/>
  <c r="D14" i="41"/>
  <c r="A143" i="36"/>
  <c r="C19" i="41"/>
  <c r="E20" i="41"/>
  <c r="I20" i="41" s="1"/>
  <c r="D13" i="41" l="1"/>
  <c r="A142" i="36"/>
  <c r="C18" i="41"/>
  <c r="E19" i="41"/>
  <c r="I19" i="41" s="1"/>
  <c r="K20" i="41"/>
  <c r="J20" i="41"/>
  <c r="K19" i="41" l="1"/>
  <c r="J19" i="41"/>
  <c r="C17" i="41"/>
  <c r="E18" i="41"/>
  <c r="I18" i="41" s="1"/>
  <c r="D12" i="41"/>
  <c r="A141" i="36"/>
  <c r="C16" i="41" l="1"/>
  <c r="E17" i="41"/>
  <c r="I17" i="41" s="1"/>
  <c r="A140" i="36"/>
  <c r="J18" i="41"/>
  <c r="K18" i="41"/>
  <c r="A138" i="36" l="1"/>
  <c r="K17" i="41"/>
  <c r="J17" i="41"/>
  <c r="C15" i="41"/>
  <c r="E16" i="41"/>
  <c r="I16" i="41" s="1"/>
  <c r="C14" i="41" l="1"/>
  <c r="E15" i="41"/>
  <c r="I15" i="41" s="1"/>
  <c r="K16" i="41"/>
  <c r="J16" i="41"/>
  <c r="A137" i="36"/>
  <c r="K15" i="41" l="1"/>
  <c r="J15" i="41"/>
  <c r="A136" i="36"/>
  <c r="C13" i="41"/>
  <c r="E14" i="41"/>
  <c r="I14" i="41" s="1"/>
  <c r="A135" i="36" l="1"/>
  <c r="C12" i="41"/>
  <c r="E13" i="41"/>
  <c r="I13" i="41" s="1"/>
  <c r="K14" i="41"/>
  <c r="J14" i="41"/>
  <c r="J13" i="41" l="1"/>
  <c r="K13" i="41"/>
  <c r="E12" i="41"/>
  <c r="I12" i="41" s="1"/>
  <c r="A134" i="36"/>
  <c r="A133" i="36" l="1"/>
  <c r="J12" i="41"/>
  <c r="K12" i="41"/>
  <c r="K10" i="41" l="1"/>
  <c r="J10" i="41"/>
  <c r="O27" i="41"/>
  <c r="A132" i="36"/>
  <c r="O26" i="41" l="1"/>
  <c r="B155" i="36"/>
  <c r="J9" i="41"/>
  <c r="K9" i="41"/>
  <c r="O25" i="41" l="1"/>
  <c r="B154" i="36"/>
  <c r="K8" i="41"/>
  <c r="J8" i="41"/>
  <c r="K7" i="41" l="1"/>
  <c r="J7" i="41"/>
  <c r="O24" i="41"/>
  <c r="B153" i="36"/>
  <c r="O23" i="41" l="1"/>
  <c r="B152" i="36"/>
  <c r="K6" i="41"/>
  <c r="J6" i="41"/>
  <c r="K5" i="41" l="1"/>
  <c r="J5" i="41"/>
  <c r="O22" i="41"/>
  <c r="B151" i="36"/>
  <c r="N27" i="41"/>
  <c r="N26" i="41" l="1"/>
  <c r="P27" i="41"/>
  <c r="J4" i="41"/>
  <c r="K4" i="41"/>
  <c r="O21" i="41"/>
  <c r="B150" i="36"/>
  <c r="U27" i="41" l="1"/>
  <c r="V27" i="41"/>
  <c r="T27" i="41"/>
  <c r="O20" i="41"/>
  <c r="B149" i="36"/>
  <c r="N25" i="41"/>
  <c r="P26" i="41"/>
  <c r="N24" i="41" l="1"/>
  <c r="P25" i="41"/>
  <c r="T26" i="41"/>
  <c r="U26" i="41"/>
  <c r="V26" i="41"/>
  <c r="O19" i="41"/>
  <c r="B148" i="36"/>
  <c r="O18" i="41" l="1"/>
  <c r="B147" i="36"/>
  <c r="U25" i="41"/>
  <c r="V25" i="41"/>
  <c r="T25" i="41"/>
  <c r="N23" i="41"/>
  <c r="P24" i="41"/>
  <c r="V24" i="41" l="1"/>
  <c r="T24" i="41"/>
  <c r="U24" i="41"/>
  <c r="N22" i="41"/>
  <c r="P23" i="41"/>
  <c r="O17" i="41"/>
  <c r="B146" i="36"/>
  <c r="N21" i="41" l="1"/>
  <c r="P22" i="41"/>
  <c r="O16" i="41"/>
  <c r="B145" i="36"/>
  <c r="U23" i="41"/>
  <c r="V23" i="41"/>
  <c r="T23" i="41"/>
  <c r="O15" i="41" l="1"/>
  <c r="B144" i="36"/>
  <c r="V22" i="41"/>
  <c r="T22" i="41"/>
  <c r="U22" i="41"/>
  <c r="N20" i="41"/>
  <c r="P21" i="41"/>
  <c r="N19" i="41" l="1"/>
  <c r="P20" i="41"/>
  <c r="T21" i="41"/>
  <c r="U21" i="41"/>
  <c r="V21" i="41"/>
  <c r="O14" i="41"/>
  <c r="B143" i="36"/>
  <c r="T20" i="41" l="1"/>
  <c r="V20" i="41"/>
  <c r="U20" i="41"/>
  <c r="O13" i="41"/>
  <c r="B142" i="36"/>
  <c r="N18" i="41"/>
  <c r="P19" i="41"/>
  <c r="V19" i="41" l="1"/>
  <c r="T19" i="41"/>
  <c r="U19" i="41"/>
  <c r="N17" i="41"/>
  <c r="P18" i="41"/>
  <c r="O12" i="41"/>
  <c r="B141" i="36"/>
  <c r="O11" i="41" l="1"/>
  <c r="B140" i="36"/>
  <c r="N16" i="41"/>
  <c r="P17" i="41"/>
  <c r="T18" i="41"/>
  <c r="U18" i="41"/>
  <c r="V18" i="41"/>
  <c r="O10" i="41" l="1"/>
  <c r="B139" i="36"/>
  <c r="N15" i="41"/>
  <c r="P16" i="41"/>
  <c r="V17" i="41"/>
  <c r="T17" i="41"/>
  <c r="U17" i="41"/>
  <c r="O9" i="41" l="1"/>
  <c r="B138" i="36"/>
  <c r="N14" i="41"/>
  <c r="P15" i="41"/>
  <c r="T16" i="41"/>
  <c r="U16" i="41"/>
  <c r="V16" i="41"/>
  <c r="N13" i="41" l="1"/>
  <c r="P14" i="41"/>
  <c r="V15" i="41"/>
  <c r="U15" i="41"/>
  <c r="T15" i="41"/>
  <c r="O8" i="41"/>
  <c r="B137" i="36"/>
  <c r="V14" i="41" l="1"/>
  <c r="U14" i="41"/>
  <c r="T14" i="41"/>
  <c r="O7" i="41"/>
  <c r="B136" i="36"/>
  <c r="N12" i="41"/>
  <c r="P13" i="41"/>
  <c r="T13" i="41" l="1"/>
  <c r="U13" i="41"/>
  <c r="V13" i="41"/>
  <c r="N11" i="41"/>
  <c r="P12" i="41"/>
  <c r="O6" i="41"/>
  <c r="B135" i="36"/>
  <c r="O5" i="41" l="1"/>
  <c r="B134" i="36"/>
  <c r="N10" i="41"/>
  <c r="P11" i="41"/>
  <c r="V12" i="41"/>
  <c r="T12" i="41"/>
  <c r="U12" i="41"/>
  <c r="N9" i="41" l="1"/>
  <c r="P10" i="41"/>
  <c r="U11" i="41"/>
  <c r="V11" i="41"/>
  <c r="T11" i="41"/>
  <c r="O4" i="41"/>
  <c r="B133" i="36"/>
  <c r="U10" i="41" l="1"/>
  <c r="T10" i="41"/>
  <c r="V10" i="41"/>
  <c r="B132" i="36"/>
  <c r="N8" i="41"/>
  <c r="P9" i="41"/>
  <c r="T9" i="41" l="1"/>
  <c r="V9" i="41"/>
  <c r="U9" i="41"/>
  <c r="N7" i="41"/>
  <c r="P8" i="41"/>
  <c r="A181" i="36"/>
  <c r="A180" i="36" l="1"/>
  <c r="N6" i="41"/>
  <c r="P7" i="41"/>
  <c r="U8" i="41"/>
  <c r="V8" i="41"/>
  <c r="T8" i="41"/>
  <c r="N5" i="41" l="1"/>
  <c r="P6" i="41"/>
  <c r="T7" i="41"/>
  <c r="U7" i="41"/>
  <c r="V7" i="41"/>
  <c r="A179" i="36"/>
  <c r="U6" i="41" l="1"/>
  <c r="V6" i="41"/>
  <c r="T6" i="41"/>
  <c r="A178" i="36"/>
  <c r="N4" i="41"/>
  <c r="P5" i="41"/>
  <c r="V5" i="41" l="1"/>
  <c r="T5" i="41"/>
  <c r="U5" i="41"/>
  <c r="A177" i="36"/>
  <c r="P4" i="41"/>
  <c r="V4" i="41" l="1"/>
  <c r="U4" i="41"/>
  <c r="T4" i="41"/>
  <c r="A176" i="36"/>
  <c r="A175" i="36" l="1"/>
  <c r="A174" i="36" l="1"/>
  <c r="A173" i="36" l="1"/>
  <c r="A172" i="36" l="1"/>
  <c r="A171" i="36" l="1"/>
  <c r="A170" i="36" l="1"/>
  <c r="A169" i="36" l="1"/>
  <c r="A168" i="36" l="1"/>
  <c r="A167" i="36" l="1"/>
  <c r="A166" i="36" l="1"/>
  <c r="A165" i="36" l="1"/>
  <c r="A164" i="36" l="1"/>
  <c r="A163" i="36" l="1"/>
  <c r="A162" i="36" l="1"/>
  <c r="A161" i="36" l="1"/>
  <c r="A160" i="36" l="1"/>
  <c r="A159" i="36" l="1"/>
  <c r="A158" i="36" l="1"/>
  <c r="B181" i="36" l="1"/>
  <c r="B180" i="36" l="1"/>
  <c r="B179" i="36" l="1"/>
  <c r="B178" i="36" l="1"/>
  <c r="B177" i="36" l="1"/>
  <c r="B176" i="36" l="1"/>
  <c r="B175" i="36" l="1"/>
  <c r="B174" i="36" l="1"/>
  <c r="B173" i="36" l="1"/>
  <c r="B172" i="36" l="1"/>
  <c r="B171" i="36" l="1"/>
  <c r="B170" i="36" l="1"/>
  <c r="B169" i="36" l="1"/>
  <c r="B168" i="36" l="1"/>
  <c r="B167" i="36" l="1"/>
  <c r="B166" i="36" l="1"/>
  <c r="B165" i="36" l="1"/>
  <c r="B164" i="36" l="1"/>
  <c r="B163" i="36" l="1"/>
  <c r="B162" i="36" l="1"/>
  <c r="B161" i="36" l="1"/>
  <c r="B160" i="36" l="1"/>
  <c r="B159" i="36" l="1"/>
  <c r="B158" i="36" l="1"/>
  <c r="A207" i="36" l="1"/>
  <c r="A206" i="36" l="1"/>
  <c r="A205" i="36" l="1"/>
  <c r="A204" i="36" l="1"/>
  <c r="A203" i="36" l="1"/>
  <c r="A202" i="36" l="1"/>
  <c r="A201" i="36" l="1"/>
  <c r="A200" i="36" l="1"/>
  <c r="A199" i="36" l="1"/>
  <c r="A198" i="36" l="1"/>
  <c r="A197" i="36" l="1"/>
  <c r="A196" i="36" l="1"/>
  <c r="A195" i="36" l="1"/>
  <c r="A194" i="36" l="1"/>
  <c r="A193" i="36" l="1"/>
  <c r="A192" i="36" l="1"/>
  <c r="A191" i="36" l="1"/>
  <c r="A190" i="36" l="1"/>
  <c r="A189" i="36" l="1"/>
  <c r="A188" i="36" l="1"/>
  <c r="A187" i="36" l="1"/>
  <c r="A186" i="36" l="1"/>
  <c r="A185" i="36" l="1"/>
  <c r="A184" i="36" l="1"/>
  <c r="B207" i="36" l="1"/>
  <c r="B206" i="36" l="1"/>
  <c r="B205" i="36" l="1"/>
  <c r="B204" i="36" l="1"/>
  <c r="B203" i="36" l="1"/>
  <c r="B202" i="36" l="1"/>
  <c r="B201" i="36" l="1"/>
  <c r="B200" i="36" l="1"/>
  <c r="B199" i="36" l="1"/>
  <c r="B198" i="36" l="1"/>
  <c r="B197" i="36" l="1"/>
  <c r="B196" i="36" l="1"/>
  <c r="B195" i="36" l="1"/>
  <c r="B194" i="36" l="1"/>
  <c r="B193" i="36" l="1"/>
  <c r="B192" i="36" l="1"/>
  <c r="B191" i="36" l="1"/>
  <c r="B190" i="36" l="1"/>
  <c r="B189" i="36" l="1"/>
  <c r="B188" i="36" l="1"/>
  <c r="B187" i="36" l="1"/>
  <c r="B186" i="36" l="1"/>
  <c r="B185" i="36" l="1"/>
  <c r="B184" i="36" l="1"/>
</calcChain>
</file>

<file path=xl/sharedStrings.xml><?xml version="1.0" encoding="utf-8"?>
<sst xmlns="http://schemas.openxmlformats.org/spreadsheetml/2006/main" count="692" uniqueCount="348">
  <si>
    <t>Port</t>
  </si>
  <si>
    <t>SLOT 3</t>
  </si>
  <si>
    <t>ASIC 0</t>
  </si>
  <si>
    <t>ASIC 1</t>
  </si>
  <si>
    <t>Attached Device</t>
  </si>
  <si>
    <t>FID</t>
  </si>
  <si>
    <t>Link Addr</t>
  </si>
  <si>
    <t>DID (Hex)</t>
  </si>
  <si>
    <t>Port Addr (Hex)</t>
  </si>
  <si>
    <t>Slot 3, Column 1</t>
  </si>
  <si>
    <t>Slot 3, Column 2</t>
  </si>
  <si>
    <t>Slot 4, Column 1</t>
  </si>
  <si>
    <t>Slot 4, Column 2</t>
  </si>
  <si>
    <t>Slot 9, Column 1</t>
  </si>
  <si>
    <t>Slot 9, Column 2</t>
  </si>
  <si>
    <t>Slot 10, Column 1</t>
  </si>
  <si>
    <t>Slot 10, Column 2</t>
  </si>
  <si>
    <t>Slot 11, Column 1</t>
  </si>
  <si>
    <t>Slot 11, Column 2</t>
  </si>
  <si>
    <t>Slot 12, Column 1</t>
  </si>
  <si>
    <t>Slot 12, Column 2</t>
  </si>
  <si>
    <t>Low Qos VC</t>
  </si>
  <si>
    <t>Med Qos VC</t>
  </si>
  <si>
    <t>High Qos VC</t>
  </si>
  <si>
    <t>Med</t>
  </si>
  <si>
    <t>Low</t>
  </si>
  <si>
    <t>High</t>
  </si>
  <si>
    <t>Slot 5, Column 1</t>
  </si>
  <si>
    <t>Slot 5, Column 2</t>
  </si>
  <si>
    <t>Slot 6, Column 1</t>
  </si>
  <si>
    <t>Slot 6, Column 2</t>
  </si>
  <si>
    <t>SLOT 4</t>
  </si>
  <si>
    <t>SLOT 9</t>
  </si>
  <si>
    <t>SLOT 10</t>
  </si>
  <si>
    <t>Area</t>
  </si>
  <si>
    <t>Parameter</t>
  </si>
  <si>
    <t>Comments</t>
  </si>
  <si>
    <t>Fabric ID (FID)</t>
  </si>
  <si>
    <t>Fabric Name</t>
  </si>
  <si>
    <t>Switch Name</t>
  </si>
  <si>
    <t>Domain ID (DID)</t>
  </si>
  <si>
    <t>0x01</t>
  </si>
  <si>
    <t>Allow XISL</t>
  </si>
  <si>
    <t>No</t>
  </si>
  <si>
    <t>Enable Switch</t>
  </si>
  <si>
    <t>Yes</t>
  </si>
  <si>
    <t>Enable Ports</t>
  </si>
  <si>
    <t>Typically "Yes" when all cabling is already in place. When cabling is incomplete, this must be "No" to avoid potential retna damage during cabling.</t>
  </si>
  <si>
    <t>Login Banner</t>
  </si>
  <si>
    <t>DID</t>
  </si>
  <si>
    <t>0x02</t>
  </si>
  <si>
    <t>base</t>
  </si>
  <si>
    <t>0x03</t>
  </si>
  <si>
    <t>0x04</t>
  </si>
  <si>
    <t>0x05</t>
  </si>
  <si>
    <t>0x06</t>
  </si>
  <si>
    <t>0x07</t>
  </si>
  <si>
    <t>0x08</t>
  </si>
  <si>
    <t>0x09</t>
  </si>
  <si>
    <t>0x0A</t>
  </si>
  <si>
    <t>0x0B</t>
  </si>
  <si>
    <t>0x0C</t>
  </si>
  <si>
    <t>0x0D</t>
  </si>
  <si>
    <t>0x0E</t>
  </si>
  <si>
    <t>0x0F</t>
  </si>
  <si>
    <t>0x10</t>
  </si>
  <si>
    <t>0x11</t>
  </si>
  <si>
    <t>0x12</t>
  </si>
  <si>
    <t>0x13</t>
  </si>
  <si>
    <t>0x14</t>
  </si>
  <si>
    <t>0x15</t>
  </si>
  <si>
    <t>0x16</t>
  </si>
  <si>
    <t>0x17</t>
  </si>
  <si>
    <t>0x18</t>
  </si>
  <si>
    <t>0x19</t>
  </si>
  <si>
    <t>0x1A</t>
  </si>
  <si>
    <t>0x1B</t>
  </si>
  <si>
    <t>0x1C</t>
  </si>
  <si>
    <t>0x1D</t>
  </si>
  <si>
    <t>0x1E</t>
  </si>
  <si>
    <t>0x1F</t>
  </si>
  <si>
    <t>0x20</t>
  </si>
  <si>
    <t>0x21</t>
  </si>
  <si>
    <t>0x22</t>
  </si>
  <si>
    <t>0x23</t>
  </si>
  <si>
    <t>0x24</t>
  </si>
  <si>
    <t>0x25</t>
  </si>
  <si>
    <t>0x26</t>
  </si>
  <si>
    <t>0x27</t>
  </si>
  <si>
    <t>0x28</t>
  </si>
  <si>
    <t>0x29</t>
  </si>
  <si>
    <t>0x2A</t>
  </si>
  <si>
    <t>0x2B</t>
  </si>
  <si>
    <t>0x2C</t>
  </si>
  <si>
    <t>0x2D</t>
  </si>
  <si>
    <t>0x2E</t>
  </si>
  <si>
    <t>0x2F</t>
  </si>
  <si>
    <t>0x30</t>
  </si>
  <si>
    <t>0x31</t>
  </si>
  <si>
    <t>0x32</t>
  </si>
  <si>
    <t>0x33</t>
  </si>
  <si>
    <t>0x34</t>
  </si>
  <si>
    <t>0x35</t>
  </si>
  <si>
    <t>0x36</t>
  </si>
  <si>
    <t>0x37</t>
  </si>
  <si>
    <t>0x38</t>
  </si>
  <si>
    <t>0x39</t>
  </si>
  <si>
    <t>0x3A</t>
  </si>
  <si>
    <t>0x3B</t>
  </si>
  <si>
    <t>0x3C</t>
  </si>
  <si>
    <t>0x3D</t>
  </si>
  <si>
    <t>0x3E</t>
  </si>
  <si>
    <t>0x3F</t>
  </si>
  <si>
    <t>0x40</t>
  </si>
  <si>
    <t>0x41</t>
  </si>
  <si>
    <t>0x42</t>
  </si>
  <si>
    <t>0x43</t>
  </si>
  <si>
    <t>0x44</t>
  </si>
  <si>
    <t>0x45</t>
  </si>
  <si>
    <t>0x46</t>
  </si>
  <si>
    <t>0x47</t>
  </si>
  <si>
    <t>0x48</t>
  </si>
  <si>
    <t>0x49</t>
  </si>
  <si>
    <t>0x4A</t>
  </si>
  <si>
    <t>0x4B</t>
  </si>
  <si>
    <t>0x4C</t>
  </si>
  <si>
    <t>0x4D</t>
  </si>
  <si>
    <t>0x4E</t>
  </si>
  <si>
    <t>0x4F</t>
  </si>
  <si>
    <t>0x50</t>
  </si>
  <si>
    <t>0x51</t>
  </si>
  <si>
    <t>0x52</t>
  </si>
  <si>
    <t>0x53</t>
  </si>
  <si>
    <t>0x54</t>
  </si>
  <si>
    <t>0x55</t>
  </si>
  <si>
    <t>0x56</t>
  </si>
  <si>
    <t>0x57</t>
  </si>
  <si>
    <t>0x58</t>
  </si>
  <si>
    <t>0x59</t>
  </si>
  <si>
    <t>0x5A</t>
  </si>
  <si>
    <t>0x5B</t>
  </si>
  <si>
    <t>0x5C</t>
  </si>
  <si>
    <t>0x5D</t>
  </si>
  <si>
    <t>0x5E</t>
  </si>
  <si>
    <t>0x5F</t>
  </si>
  <si>
    <t>0x60</t>
  </si>
  <si>
    <t>0x61</t>
  </si>
  <si>
    <t>0x62</t>
  </si>
  <si>
    <t>0x63</t>
  </si>
  <si>
    <t>0x64</t>
  </si>
  <si>
    <t>0x65</t>
  </si>
  <si>
    <t>0x66</t>
  </si>
  <si>
    <t>0x67</t>
  </si>
  <si>
    <t>0x68</t>
  </si>
  <si>
    <t>0x69</t>
  </si>
  <si>
    <t>0x6A</t>
  </si>
  <si>
    <t>0x6B</t>
  </si>
  <si>
    <t>0x6C</t>
  </si>
  <si>
    <t>0x6D</t>
  </si>
  <si>
    <t>0x6E</t>
  </si>
  <si>
    <t>0x6F</t>
  </si>
  <si>
    <t>0x70</t>
  </si>
  <si>
    <t>0x71</t>
  </si>
  <si>
    <t>0x72</t>
  </si>
  <si>
    <t>0x73</t>
  </si>
  <si>
    <t>0x74</t>
  </si>
  <si>
    <t>0x75</t>
  </si>
  <si>
    <t>0x76</t>
  </si>
  <si>
    <t>0x77</t>
  </si>
  <si>
    <t>0x78</t>
  </si>
  <si>
    <t>0x79</t>
  </si>
  <si>
    <t>0x7A</t>
  </si>
  <si>
    <t>0x7B</t>
  </si>
  <si>
    <t>0x7C</t>
  </si>
  <si>
    <t>0x7D</t>
  </si>
  <si>
    <t>0x7E</t>
  </si>
  <si>
    <t>0x7F</t>
  </si>
  <si>
    <t>0x80</t>
  </si>
  <si>
    <t>0x81</t>
  </si>
  <si>
    <t>0x82</t>
  </si>
  <si>
    <t>0x83</t>
  </si>
  <si>
    <t>0x84</t>
  </si>
  <si>
    <t>0x85</t>
  </si>
  <si>
    <t>0x86</t>
  </si>
  <si>
    <t>0x87</t>
  </si>
  <si>
    <t>0x88</t>
  </si>
  <si>
    <t>0x89</t>
  </si>
  <si>
    <t>0x8A</t>
  </si>
  <si>
    <t>0x8B</t>
  </si>
  <si>
    <t>0x8C</t>
  </si>
  <si>
    <t>0x8D</t>
  </si>
  <si>
    <t>0x8E</t>
  </si>
  <si>
    <t>0x8F</t>
  </si>
  <si>
    <t>0x90</t>
  </si>
  <si>
    <t>0x91</t>
  </si>
  <si>
    <t>0x92</t>
  </si>
  <si>
    <t>0x93</t>
  </si>
  <si>
    <t>0x94</t>
  </si>
  <si>
    <t>0x95</t>
  </si>
  <si>
    <t>0x96</t>
  </si>
  <si>
    <t>0x97</t>
  </si>
  <si>
    <t>0x98</t>
  </si>
  <si>
    <t>0x99</t>
  </si>
  <si>
    <t>0x9A</t>
  </si>
  <si>
    <t>0x9B</t>
  </si>
  <si>
    <t>0x9C</t>
  </si>
  <si>
    <t>0x9D</t>
  </si>
  <si>
    <t>0x9E</t>
  </si>
  <si>
    <t>0x9F</t>
  </si>
  <si>
    <t>0xA0</t>
  </si>
  <si>
    <t>0xA1</t>
  </si>
  <si>
    <t>0xA2</t>
  </si>
  <si>
    <t>0xA3</t>
  </si>
  <si>
    <t>0xA4</t>
  </si>
  <si>
    <t>0xA5</t>
  </si>
  <si>
    <t>0xA6</t>
  </si>
  <si>
    <t>0xA7</t>
  </si>
  <si>
    <t>0xA8</t>
  </si>
  <si>
    <t>0xA9</t>
  </si>
  <si>
    <t>0xAA</t>
  </si>
  <si>
    <t>0xAB</t>
  </si>
  <si>
    <t>0xAC</t>
  </si>
  <si>
    <t>0xAD</t>
  </si>
  <si>
    <t>0xAE</t>
  </si>
  <si>
    <t>0xAF</t>
  </si>
  <si>
    <t>0xB0</t>
  </si>
  <si>
    <t>0xB1</t>
  </si>
  <si>
    <t>0xB2</t>
  </si>
  <si>
    <t>0xB3</t>
  </si>
  <si>
    <t>0xB4</t>
  </si>
  <si>
    <t>0xB5</t>
  </si>
  <si>
    <t>0xB6</t>
  </si>
  <si>
    <t>0xB7</t>
  </si>
  <si>
    <t>0xB8</t>
  </si>
  <si>
    <t>0xB9</t>
  </si>
  <si>
    <t>0xBA</t>
  </si>
  <si>
    <t>0xBB</t>
  </si>
  <si>
    <t>0xBC</t>
  </si>
  <si>
    <t>0xBD</t>
  </si>
  <si>
    <t>0xBE</t>
  </si>
  <si>
    <t>0xBF</t>
  </si>
  <si>
    <t>0xC0</t>
  </si>
  <si>
    <t>0xC1</t>
  </si>
  <si>
    <t>0xC2</t>
  </si>
  <si>
    <t>0xC3</t>
  </si>
  <si>
    <t>0xC4</t>
  </si>
  <si>
    <t>0xC5</t>
  </si>
  <si>
    <t>0xC6</t>
  </si>
  <si>
    <t>0xC7</t>
  </si>
  <si>
    <t>0xC8</t>
  </si>
  <si>
    <t>0xC9</t>
  </si>
  <si>
    <t>0xCA</t>
  </si>
  <si>
    <t>0xCB</t>
  </si>
  <si>
    <t>0xCC</t>
  </si>
  <si>
    <t>0xCD</t>
  </si>
  <si>
    <t>0xCE</t>
  </si>
  <si>
    <t>0xCF</t>
  </si>
  <si>
    <t>0xD0</t>
  </si>
  <si>
    <t>0xD1</t>
  </si>
  <si>
    <t>0xD2</t>
  </si>
  <si>
    <t>0xD3</t>
  </si>
  <si>
    <t>0xD4</t>
  </si>
  <si>
    <t>0xD5</t>
  </si>
  <si>
    <t>0xD6</t>
  </si>
  <si>
    <t>0xD7</t>
  </si>
  <si>
    <t>0xD8</t>
  </si>
  <si>
    <t>0xD9</t>
  </si>
  <si>
    <t>0xDA</t>
  </si>
  <si>
    <t>0xDB</t>
  </si>
  <si>
    <t>0xDC</t>
  </si>
  <si>
    <t>0xDD</t>
  </si>
  <si>
    <t>0xDE</t>
  </si>
  <si>
    <t>0xDF</t>
  </si>
  <si>
    <t>0xE0</t>
  </si>
  <si>
    <t>0xE1</t>
  </si>
  <si>
    <t>0xE2</t>
  </si>
  <si>
    <t>0xE3</t>
  </si>
  <si>
    <t>0xE4</t>
  </si>
  <si>
    <t>0xE5</t>
  </si>
  <si>
    <t>0xE6</t>
  </si>
  <si>
    <t>0xE7</t>
  </si>
  <si>
    <t>0xE8</t>
  </si>
  <si>
    <t>0xE9</t>
  </si>
  <si>
    <t>0xEA</t>
  </si>
  <si>
    <t>0xEB</t>
  </si>
  <si>
    <t>0xEC</t>
  </si>
  <si>
    <t>0xED</t>
  </si>
  <si>
    <t>0xEE</t>
  </si>
  <si>
    <t>0xEF</t>
  </si>
  <si>
    <t>Switch Type</t>
  </si>
  <si>
    <t>Duplicate WWN</t>
  </si>
  <si>
    <t>Bind</t>
  </si>
  <si>
    <r>
      <rPr>
        <b/>
        <sz val="11"/>
        <color theme="1"/>
        <rFont val="Calibri"/>
        <family val="2"/>
        <scheme val="minor"/>
      </rPr>
      <t>Step 1:</t>
    </r>
    <r>
      <rPr>
        <sz val="11"/>
        <color theme="1"/>
        <rFont val="Calibri"/>
        <family val="2"/>
        <scheme val="minor"/>
      </rPr>
      <t xml:space="preserve"> Make a copy of this worksheet</t>
    </r>
  </si>
  <si>
    <t>How switch_config.py works</t>
  </si>
  <si>
    <t>As with the "Switch" sheet, the column headers and rows are determined dynamically. You can add rows and columns so long as the existing headers and row descriptors are not modified and unique.</t>
  </si>
  <si>
    <t>Type</t>
  </si>
  <si>
    <t>ficon</t>
  </si>
  <si>
    <t>open</t>
  </si>
  <si>
    <t>Insistent DID</t>
  </si>
  <si>
    <t>Typically "Yes". When set to "Yes", the switch is enabled after the switch configuration is completed and ports are added.</t>
  </si>
  <si>
    <t>Typically not used in mainframe environments. The login banner is displayed everytime someone logs in via the CLI using an SSH session. This banner is not displayed in Network Advisor, SANnav, or via any System Automation tools.</t>
  </si>
  <si>
    <t>Should always be "ficon" for FICON logical switches. Some people find this Workbook to be convienent for configuring other logical switches.</t>
  </si>
  <si>
    <t>FIDs are necessary for FOS to differentiate between logical switches in a chassis and to determine what logical switches can participate in the same fabric. Each logical switch in a chassis must have a unique FID and all logical switches in the same fabric must have the same FID. A FID can be any integer in the range 1 - 128. The recommended best practice is to use FID 128 for the default logical switch. Most mainframe customers pick one FID number to always represent a FICON fabric. Some mainframe customers, typically cascaded, use different FID numbers to represent different fabrics. For mainframe customers, the FID is not used in HCD.</t>
  </si>
  <si>
    <t>The recommended best practice is to name fabrics. For single switch fabrics, fabrics are typically given the same name as the switch followed by "_fab". Not used in HCD.</t>
  </si>
  <si>
    <t>The switch name is not used in HCD; however, most mainframe customers include the hex DID in the switch name so that it is easily recognized.</t>
  </si>
  <si>
    <t>The domain ID is the high byte of the 2-byte address. Even if using single byte addressing, all FICON fabrics require an insistent Domain ID. The recommended best practice is to set the DID to match the Switch ID in HCD.</t>
  </si>
  <si>
    <t>If the switch type is "ficon", insistent DID will be set regardless of what what is entered here.</t>
  </si>
  <si>
    <t>Select "Yes" when sharring ISLs (in a base switch) with multiple logical switches or when creating a base switch. Note that XISL control via the API was not supported until FOS 9.0. switch_config.py will set all other parameters but the FOS default is "Yes".</t>
  </si>
  <si>
    <t>0 - First login takes precedence (default and what should be set for FICON). 1 - the second FLOGI/FDISC takes precedence. 2 - First FLOGI takes precedence but second FDISC takes precedence (typical setting for open systems automatic storage failover)</t>
  </si>
  <si>
    <t>The switch_config.py module is a Python script that can be found at https://github.com/jconsoli</t>
  </si>
  <si>
    <t>Typically "Yes" for FICON switches or switches configured for AIX environments. Typically "No" for all other environments. The only reason to use "No" for a FICON switch is if you want switch_config.py to generate the bind address commands but not send them to the switch. FOS will return an error for switches defined as FICON switches if you attempt to enable the ports before binding them.</t>
  </si>
  <si>
    <t>ICL Description</t>
  </si>
  <si>
    <t>SLOT 7</t>
  </si>
  <si>
    <t>SLOT 8</t>
  </si>
  <si>
    <t>running/brocade-chassis/chassis</t>
  </si>
  <si>
    <t>chassis-user-friendly-name</t>
  </si>
  <si>
    <t>Names the chassis. CLI equivalent: chassisname</t>
  </si>
  <si>
    <t>This workbook was origionally intended to help FICON customers with CHPID path planning. It was then later used as input to switcy_config.py to configure switches for both mainframe and distributed environments. The CLI_Bind tab and link addresses on the Slot x sheets are typically ignored in distributed environments.</t>
  </si>
  <si>
    <t>The original template was limited to a few common switch configuration parameters. To accommodate all changes, the ability to add parameters based API branch and leaf names. The "Chassis" tab was done entirely this way. Additional configuration parameters can be added after the last row "Switch_x" worksheet in the same maner.</t>
  </si>
  <si>
    <r>
      <rPr>
        <b/>
        <sz val="11"/>
        <color theme="1"/>
        <rFont val="Calibri"/>
        <family val="2"/>
        <scheme val="minor"/>
      </rPr>
      <t>Step 2</t>
    </r>
    <r>
      <rPr>
        <sz val="11"/>
        <color theme="1"/>
        <rFont val="Calibri"/>
        <family val="2"/>
        <scheme val="minor"/>
      </rPr>
      <t>: Only required if you plan on using the switch_config.py module to modify chassis parameters.  To ensure no chassis changes are made, delete this sheet. Any cell in column A that begins with "running/" or "operations/" is interpreted to be an API branch for the subsequent rows. Column A in the subsequent rows is treated as the leaf name. Column B is the value. If the template worksheet contains any information you do not want to change, delete those rows to ensure the associated values are not changed.</t>
    </r>
  </si>
  <si>
    <t>Although it may be possible to change passwords and interface security settings using this workbook, doing so is ill advised. Use app_config.py and certs_eval.py to modify security parameters.</t>
  </si>
  <si>
    <r>
      <rPr>
        <b/>
        <sz val="11"/>
        <color theme="1"/>
        <rFont val="Calibri"/>
        <family val="2"/>
        <scheme val="minor"/>
      </rPr>
      <t>Step 3</t>
    </r>
    <r>
      <rPr>
        <sz val="11"/>
        <color theme="1"/>
        <rFont val="Calibri"/>
        <family val="2"/>
        <scheme val="minor"/>
      </rPr>
      <t>: Only required if you plan on using the switch_config.py module.  Use this tab to define the switch parameters for the logical switch to be created or modified. Make copies of this sheet to define multiple switches. The FID numbers must be unique for all logical switches. All sheet names begining with "Switch_" are assmued to be a switch configuration definitation worksheet. The "x" in tab name "Switch_x" can be replaced with whatever you want.</t>
    </r>
  </si>
  <si>
    <r>
      <rPr>
        <b/>
        <sz val="11"/>
        <color theme="1"/>
        <rFont val="Calibri"/>
        <family val="2"/>
        <scheme val="minor"/>
      </rPr>
      <t>Step 4</t>
    </r>
    <r>
      <rPr>
        <sz val="11"/>
        <color theme="1"/>
        <rFont val="Calibri"/>
        <family val="2"/>
        <scheme val="minor"/>
      </rPr>
      <t>: Fill out the "Slot x" Worksheets. If the slot is not occupied in the director, set the FID for those ports to the default FID, typically 128. The slot worksheets are completely independant of the switch worksheets. Cells in the "Attached Device" column are not used by any macros in this Workbook or the switch_configy.py module. They are for customer reference only. Set the value in the "FID" and "DID" columns to match the desired FID and DID for the associated port.</t>
    </r>
  </si>
  <si>
    <r>
      <rPr>
        <b/>
        <sz val="11"/>
        <color theme="1"/>
        <rFont val="Calibri"/>
        <family val="2"/>
        <scheme val="minor"/>
      </rPr>
      <t xml:space="preserve">Step 4 FICON Tip: </t>
    </r>
    <r>
      <rPr>
        <sz val="11"/>
        <color theme="1"/>
        <rFont val="Calibri"/>
        <family val="2"/>
        <scheme val="minor"/>
      </rPr>
      <t>When possible, the channel and control units should all be on different Virtual Channels (VC) when cascaded. The default is the meduim Quality of Service (QoS) zone. Typically, the default medium QoS zone is used. Setting up QoS zones is independant of anything associated with this workbook. The VCs and QoS zones are provided to help channel path planners balance traffic across VCs.</t>
    </r>
  </si>
  <si>
    <r>
      <rPr>
        <b/>
        <sz val="11"/>
        <color theme="1"/>
        <rFont val="Calibri"/>
        <family val="2"/>
        <scheme val="minor"/>
      </rPr>
      <t>Step 5 (FICON only):</t>
    </r>
    <r>
      <rPr>
        <sz val="11"/>
        <color theme="1"/>
        <rFont val="Calibri"/>
        <family val="2"/>
        <scheme val="minor"/>
      </rPr>
      <t xml:space="preserve"> Bind addresses. The CLI_Bind tab is not used by switch_config.py. It is intended as a means for mainframe customers to generate CLI "portaddress -bind" commands. There are more efficient ways to bind port addresses to multiple ports so this worksheet is seldom used. It may be deleted or hidden. To convert macros on this tab to the displayed text, either print to PDF or insert a new sheet and copy all the cells and paste using the "paste values" option.</t>
    </r>
  </si>
  <si>
    <t>The script reads worksheets named "Chassis", "Switch_x", and "Slot x". Any sheet not used can be hidden or deleted. All other sheets are ignored.</t>
  </si>
  <si>
    <t>Port Name</t>
  </si>
  <si>
    <t>Fabric Principal Enable</t>
  </si>
  <si>
    <t>Typically no for FICON. For open, it is common to pick a switch to be the principal fabric switch. Typically the fabric principal is the latest generation and most  resilient.</t>
  </si>
  <si>
    <t>Fabric Principal Priority</t>
  </si>
  <si>
    <t>Only relevant if Fabric Principal Enable is "Yes". See FOS CLI fabricprincipal -priority for details.</t>
  </si>
  <si>
    <t>Fab Principal</t>
  </si>
  <si>
    <t>0xF0</t>
  </si>
  <si>
    <t>0xF1</t>
  </si>
  <si>
    <t>0xF2</t>
  </si>
  <si>
    <t>0xF3</t>
  </si>
  <si>
    <t>0xF4</t>
  </si>
  <si>
    <t>0xF5</t>
  </si>
  <si>
    <t>0xF6</t>
  </si>
  <si>
    <t>0xF7</t>
  </si>
  <si>
    <t>0xF8</t>
  </si>
  <si>
    <t>0xF9</t>
  </si>
  <si>
    <t>0xFA</t>
  </si>
  <si>
    <t>0xFB</t>
  </si>
  <si>
    <t>0xFC</t>
  </si>
  <si>
    <t>0xFD</t>
  </si>
  <si>
    <t>0xFE</t>
  </si>
  <si>
    <t>0xFF</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</si>
</sst>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b/>
      <sz val="11"/>
      <color theme="1"/>
      <name val="Calibri"/>
      <family val="2"/>
      <scheme val="minor"/>
    </font>
    <font>
      <sz val="12"/>
      <color theme="1"/>
      <name val="Calibri"/>
      <family val="2"/>
      <scheme val="minor"/>
    </font>
  </fonts>
  <fills count="5">
    <fill>
      <patternFill patternType="none"/>
    </fill>
    <fill>
      <patternFill patternType="gray125"/>
    </fill>
    <fill>
      <patternFill patternType="solid">
        <fgColor rgb="FFC00000"/>
        <bgColor indexed="64"/>
      </patternFill>
    </fill>
    <fill>
      <patternFill patternType="solid">
        <fgColor theme="4" tint="0.79998168889431442"/>
        <bgColor indexed="64"/>
      </patternFill>
    </fill>
    <fill>
      <patternFill patternType="solid">
        <fgColor theme="9" tint="0.599963377788628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style="medium">
        <color indexed="64"/>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8">
    <xf numFmtId="0" fontId="0" fillId="0" borderId="0" xfId="0"/>
    <xf numFmtId="0" fontId="0" fillId="0" borderId="0" xfId="0" applyAlignment="1">
      <alignment horizontal="center"/>
    </xf>
    <xf numFmtId="0" fontId="3" fillId="0" borderId="0" xfId="0" applyFont="1"/>
    <xf numFmtId="0" fontId="0" fillId="0" borderId="0" xfId="0" applyAlignment="1">
      <alignment horizontal="center" vertical="top"/>
    </xf>
    <xf numFmtId="0" fontId="2" fillId="0" borderId="0" xfId="0" applyFont="1" applyAlignment="1">
      <alignment horizontal="left" vertical="top"/>
    </xf>
    <xf numFmtId="0" fontId="0" fillId="0" borderId="0" xfId="0" applyAlignment="1">
      <alignment horizontal="left" vertical="top"/>
    </xf>
    <xf numFmtId="0" fontId="0" fillId="0" borderId="0" xfId="0" applyBorder="1"/>
    <xf numFmtId="0" fontId="3" fillId="3" borderId="1" xfId="0" applyFont="1" applyFill="1" applyBorder="1" applyAlignment="1">
      <alignment horizontal="center" vertical="center"/>
    </xf>
    <xf numFmtId="0" fontId="3" fillId="3" borderId="1" xfId="0" applyFont="1" applyFill="1" applyBorder="1" applyAlignment="1">
      <alignment horizontal="center" vertical="top"/>
    </xf>
    <xf numFmtId="0" fontId="3" fillId="3" borderId="1" xfId="0" applyFont="1" applyFill="1" applyBorder="1" applyAlignment="1">
      <alignment horizontal="left" vertical="top"/>
    </xf>
    <xf numFmtId="0" fontId="0" fillId="4" borderId="1" xfId="0" applyFill="1" applyBorder="1" applyAlignment="1">
      <alignment horizont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0" borderId="0" xfId="0" applyAlignment="1">
      <alignment horizontal="center" vertical="top" wrapText="1"/>
    </xf>
    <xf numFmtId="0" fontId="0" fillId="0" borderId="2" xfId="0" applyBorder="1" applyAlignment="1">
      <alignment horizontal="center" vertical="top" wrapText="1"/>
    </xf>
    <xf numFmtId="0" fontId="2" fillId="0" borderId="0" xfId="0" applyFont="1" applyAlignment="1">
      <alignment horizontal="center" vertical="top"/>
    </xf>
    <xf numFmtId="0" fontId="2" fillId="0" borderId="0" xfId="0" applyFont="1" applyAlignment="1">
      <alignment horizontal="center" vertical="center"/>
    </xf>
    <xf numFmtId="0" fontId="0" fillId="0" borderId="0" xfId="0" applyAlignment="1">
      <alignment vertical="top" wrapText="1"/>
    </xf>
    <xf numFmtId="0" fontId="0" fillId="3" borderId="1" xfId="0" applyFont="1" applyFill="1" applyBorder="1" applyAlignment="1">
      <alignment horizontal="center" vertical="center"/>
    </xf>
    <xf numFmtId="0" fontId="2" fillId="0" borderId="0" xfId="0" applyFont="1"/>
    <xf numFmtId="0" fontId="2" fillId="0" borderId="0" xfId="0" applyFont="1" applyAlignment="1">
      <alignment vertical="top" wrapText="1"/>
    </xf>
    <xf numFmtId="0" fontId="2" fillId="0" borderId="1" xfId="0" applyFont="1" applyBorder="1" applyAlignment="1">
      <alignment vertical="top" wrapText="1"/>
    </xf>
    <xf numFmtId="0" fontId="2" fillId="0" borderId="1" xfId="0" applyFont="1"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center" vertical="top" wrapText="1"/>
    </xf>
    <xf numFmtId="0" fontId="0" fillId="0" borderId="0" xfId="0" applyAlignment="1">
      <alignment horizontal="left"/>
    </xf>
    <xf numFmtId="0" fontId="2" fillId="0" borderId="0" xfId="0" applyFont="1" applyBorder="1" applyAlignment="1">
      <alignment horizontal="left" vertical="top"/>
    </xf>
    <xf numFmtId="0" fontId="2" fillId="0" borderId="5" xfId="0" applyFont="1"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2" fillId="0" borderId="3" xfId="0" applyFont="1" applyBorder="1" applyAlignment="1">
      <alignment horizontal="left" vertical="center"/>
    </xf>
    <xf numFmtId="0" fontId="0" fillId="0" borderId="0" xfId="0" applyAlignment="1">
      <alignment horizontal="left"/>
    </xf>
    <xf numFmtId="0" fontId="1" fillId="2" borderId="4" xfId="0" applyFont="1" applyFill="1" applyBorder="1" applyAlignment="1">
      <alignment horizontal="center"/>
    </xf>
    <xf numFmtId="0" fontId="1" fillId="2" borderId="0" xfId="0" applyFont="1" applyFill="1" applyBorder="1" applyAlignment="1">
      <alignment horizontal="center"/>
    </xf>
    <xf numFmtId="0" fontId="0" fillId="0" borderId="0" xfId="0" applyBorder="1" applyAlignment="1"/>
    <xf numFmtId="0" fontId="0" fillId="0" borderId="0" xfId="0" applyAlignment="1"/>
    <xf numFmtId="0" fontId="2" fillId="0" borderId="0" xfId="0" applyFont="1" applyBorder="1" applyAlignment="1">
      <alignment horizontal="left" vertical="center"/>
    </xf>
    <xf numFmtId="0" fontId="0" fillId="0" borderId="0" xfId="0"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5"/>
  <sheetViews>
    <sheetView tabSelected="1" workbookViewId="0">
      <selection activeCell="A4" sqref="A4"/>
    </sheetView>
  </sheetViews>
  <sheetFormatPr defaultRowHeight="14.5" x14ac:dyDescent="0.35"/>
  <cols>
    <col min="1" max="1" width="88.1796875" style="17" customWidth="1"/>
  </cols>
  <sheetData>
    <row r="1" spans="1:1" ht="61" customHeight="1" x14ac:dyDescent="0.35">
      <c r="A1" s="17" t="s">
        <v>317</v>
      </c>
    </row>
    <row r="3" spans="1:1" ht="58" x14ac:dyDescent="0.35">
      <c r="A3" s="17" t="s">
        <v>318</v>
      </c>
    </row>
    <row r="5" spans="1:1" x14ac:dyDescent="0.35">
      <c r="A5" s="17" t="s">
        <v>292</v>
      </c>
    </row>
    <row r="7" spans="1:1" ht="87" x14ac:dyDescent="0.35">
      <c r="A7" s="17" t="s">
        <v>319</v>
      </c>
    </row>
    <row r="9" spans="1:1" ht="29" x14ac:dyDescent="0.35">
      <c r="A9" s="17" t="s">
        <v>320</v>
      </c>
    </row>
    <row r="11" spans="1:1" ht="72.5" x14ac:dyDescent="0.35">
      <c r="A11" s="17" t="s">
        <v>321</v>
      </c>
    </row>
    <row r="13" spans="1:1" ht="72.5" x14ac:dyDescent="0.35">
      <c r="A13" s="17" t="s">
        <v>322</v>
      </c>
    </row>
    <row r="15" spans="1:1" ht="59" customHeight="1" x14ac:dyDescent="0.35">
      <c r="A15" s="17" t="s">
        <v>323</v>
      </c>
    </row>
    <row r="17" spans="1:1" ht="72.5" x14ac:dyDescent="0.35">
      <c r="A17" s="17" t="s">
        <v>324</v>
      </c>
    </row>
    <row r="19" spans="1:1" x14ac:dyDescent="0.35">
      <c r="A19" s="20" t="s">
        <v>293</v>
      </c>
    </row>
    <row r="21" spans="1:1" x14ac:dyDescent="0.35">
      <c r="A21" s="17" t="s">
        <v>309</v>
      </c>
    </row>
    <row r="23" spans="1:1" ht="29" x14ac:dyDescent="0.35">
      <c r="A23" s="17" t="s">
        <v>325</v>
      </c>
    </row>
    <row r="25" spans="1:1" ht="29" x14ac:dyDescent="0.35">
      <c r="A25" s="17" t="s">
        <v>294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F33"/>
  <sheetViews>
    <sheetView workbookViewId="0">
      <selection activeCell="H13" sqref="H13"/>
    </sheetView>
  </sheetViews>
  <sheetFormatPr defaultRowHeight="14.5" x14ac:dyDescent="0.35"/>
  <cols>
    <col min="1" max="1" width="2.81640625" customWidth="1"/>
    <col min="2" max="2" width="4.81640625" style="1" customWidth="1"/>
    <col min="3" max="4" width="5.81640625" style="1" customWidth="1"/>
    <col min="5" max="5" width="6.81640625" style="1" customWidth="1"/>
    <col min="6" max="6" width="4.6328125" style="3" customWidth="1"/>
    <col min="7" max="8" width="27.6328125" style="5" customWidth="1"/>
    <col min="9" max="11" width="4.90625" style="3" customWidth="1"/>
    <col min="12" max="12" width="1.81640625" customWidth="1"/>
    <col min="13" max="13" width="4.81640625" customWidth="1"/>
    <col min="14" max="15" width="5.81640625" style="1" customWidth="1"/>
    <col min="16" max="16" width="6.81640625" style="1" customWidth="1"/>
    <col min="17" max="17" width="4.6328125" style="1" customWidth="1"/>
    <col min="18" max="19" width="27.6328125" style="5" customWidth="1"/>
    <col min="20" max="20" width="4.90625" style="5" customWidth="1"/>
    <col min="21" max="22" width="4.90625" style="3" customWidth="1"/>
  </cols>
  <sheetData>
    <row r="1" spans="2:32" x14ac:dyDescent="0.35">
      <c r="B1" s="32" t="s">
        <v>33</v>
      </c>
      <c r="C1" s="33"/>
      <c r="D1" s="33"/>
      <c r="E1" s="34"/>
      <c r="F1" s="34"/>
      <c r="G1" s="34"/>
      <c r="H1" s="34"/>
      <c r="I1" s="34"/>
      <c r="J1" s="34"/>
      <c r="K1" s="34"/>
      <c r="L1" s="34"/>
      <c r="M1" s="34"/>
      <c r="N1" s="34"/>
      <c r="O1" s="34"/>
      <c r="P1" s="34"/>
      <c r="Q1" s="34"/>
      <c r="R1" s="34"/>
      <c r="S1" s="34"/>
      <c r="T1" s="34"/>
      <c r="U1" s="34"/>
      <c r="V1" s="35"/>
      <c r="W1" s="6"/>
      <c r="X1" s="6"/>
      <c r="Y1" s="6"/>
      <c r="Z1" s="6"/>
      <c r="AA1" s="6"/>
      <c r="AB1" s="6"/>
      <c r="AC1" s="6"/>
      <c r="AD1" s="6"/>
      <c r="AE1" s="6"/>
      <c r="AF1" s="6"/>
    </row>
    <row r="2" spans="2:32" s="13" customFormat="1" ht="43.5" x14ac:dyDescent="0.35">
      <c r="B2" s="14" t="s">
        <v>0</v>
      </c>
      <c r="C2" s="14" t="s">
        <v>7</v>
      </c>
      <c r="D2" s="14" t="s">
        <v>8</v>
      </c>
      <c r="E2" s="14" t="s">
        <v>6</v>
      </c>
      <c r="F2" s="14" t="s">
        <v>5</v>
      </c>
      <c r="G2" s="14" t="s">
        <v>4</v>
      </c>
      <c r="H2" s="14" t="s">
        <v>326</v>
      </c>
      <c r="I2" s="14" t="s">
        <v>21</v>
      </c>
      <c r="J2" s="14" t="s">
        <v>22</v>
      </c>
      <c r="K2" s="14" t="s">
        <v>23</v>
      </c>
      <c r="M2" s="14" t="s">
        <v>0</v>
      </c>
      <c r="N2" s="14" t="s">
        <v>7</v>
      </c>
      <c r="O2" s="14" t="s">
        <v>8</v>
      </c>
      <c r="P2" s="14" t="s">
        <v>6</v>
      </c>
      <c r="Q2" s="14" t="s">
        <v>5</v>
      </c>
      <c r="R2" s="14" t="s">
        <v>4</v>
      </c>
      <c r="S2" s="14" t="s">
        <v>326</v>
      </c>
      <c r="T2" s="14" t="s">
        <v>21</v>
      </c>
      <c r="U2" s="14" t="s">
        <v>22</v>
      </c>
      <c r="V2" s="14" t="s">
        <v>23</v>
      </c>
    </row>
    <row r="3" spans="2:32" ht="6" customHeight="1" x14ac:dyDescent="0.35">
      <c r="M3" s="1"/>
      <c r="T3" s="3"/>
    </row>
    <row r="4" spans="2:32" ht="15" customHeight="1" x14ac:dyDescent="0.35">
      <c r="B4" s="7">
        <f t="shared" ref="B4:B18" si="0">B5+1</f>
        <v>23</v>
      </c>
      <c r="C4" s="7">
        <f t="shared" ref="C4:C25" si="1">C5</f>
        <v>1</v>
      </c>
      <c r="D4" s="7" t="str">
        <f t="shared" ref="D4:D25" si="2">DEC2HEX(HEX2DEC(D5)+1)</f>
        <v>A7</v>
      </c>
      <c r="E4" s="8" t="str">
        <f t="shared" ref="E4:E11" si="3">IF(HEX2DEC(D4)&gt;15,IF(HEX2DEC(C4) &gt; 15,CONCATENATE(C4,D4),CONCATENATE("0",C4,D4)),IF(HEX2DEC(C4) &gt; 15,CONCATENATE(C4,"0",D4),CONCATENATE("0",C4,"0",D4)))</f>
        <v>01A7</v>
      </c>
      <c r="F4" s="8">
        <f t="shared" ref="F4:F25" si="4">F5</f>
        <v>1</v>
      </c>
      <c r="G4" s="9"/>
      <c r="H4" s="9"/>
      <c r="I4" s="8">
        <f>LOOKUP(HEX2DEC(MID(E4,4,1)),VC!A1:C16)</f>
        <v>9</v>
      </c>
      <c r="J4" s="8">
        <f>LOOKUP(HEX2DEC(MID(E4,4,1)),VC!A1:B16)</f>
        <v>5</v>
      </c>
      <c r="K4" s="8">
        <f>LOOKUP(HEX2DEC(MID(E4,4,1)),VC!A1:D16)</f>
        <v>12</v>
      </c>
      <c r="L4" s="2"/>
      <c r="M4" s="7">
        <f t="shared" ref="M4:M25" si="5">M5+1</f>
        <v>47</v>
      </c>
      <c r="N4" s="7">
        <f t="shared" ref="N4:N25" si="6">N5</f>
        <v>1</v>
      </c>
      <c r="O4" s="7" t="str">
        <f t="shared" ref="O4:O25" si="7">DEC2HEX(HEX2DEC(O5)+1)</f>
        <v>BF</v>
      </c>
      <c r="P4" s="8" t="str">
        <f t="shared" ref="P4:P26" si="8">IF(HEX2DEC(O4)&gt;15,IF(HEX2DEC(N4) &gt; 15,CONCATENATE(N4,O4),CONCATENATE("0",N4,O4)),IF(HEX2DEC(N4) &gt; 15,CONCATENATE(N4,"0",O4),CONCATENATE("0",N4,"0",O4)))</f>
        <v>01BF</v>
      </c>
      <c r="Q4" s="8">
        <f t="shared" ref="Q4:Q25" si="9">Q5</f>
        <v>1</v>
      </c>
      <c r="R4" s="9"/>
      <c r="S4" s="9"/>
      <c r="T4" s="8">
        <f>LOOKUP(HEX2DEC(MID(P4,4,1)),VC!A1:C16)</f>
        <v>9</v>
      </c>
      <c r="U4" s="8">
        <f>LOOKUP(HEX2DEC(MID(P4,4,1)),VC!A1:B16)</f>
        <v>5</v>
      </c>
      <c r="V4" s="8">
        <f>LOOKUP(HEX2DEC(MID(P4,4,1)),VC!A1:D16)</f>
        <v>10</v>
      </c>
    </row>
    <row r="5" spans="2:32" ht="15" customHeight="1" x14ac:dyDescent="0.35">
      <c r="B5" s="7">
        <f t="shared" si="0"/>
        <v>22</v>
      </c>
      <c r="C5" s="7">
        <f t="shared" si="1"/>
        <v>1</v>
      </c>
      <c r="D5" s="7" t="str">
        <f t="shared" si="2"/>
        <v>A6</v>
      </c>
      <c r="E5" s="8" t="str">
        <f t="shared" si="3"/>
        <v>01A6</v>
      </c>
      <c r="F5" s="8">
        <f t="shared" si="4"/>
        <v>1</v>
      </c>
      <c r="G5" s="9"/>
      <c r="H5" s="9"/>
      <c r="I5" s="8">
        <f>LOOKUP(HEX2DEC(MID(E5,4,1)),VC!A1:C16)</f>
        <v>8</v>
      </c>
      <c r="J5" s="8">
        <f>LOOKUP(HEX2DEC(MID(E5,4,1)),VC!A1:B16)</f>
        <v>4</v>
      </c>
      <c r="K5" s="8">
        <f>LOOKUP(HEX2DEC(MID(E5,4,1)),VC!A1:D16)</f>
        <v>11</v>
      </c>
      <c r="L5" s="2"/>
      <c r="M5" s="7">
        <f t="shared" si="5"/>
        <v>46</v>
      </c>
      <c r="N5" s="7">
        <f t="shared" si="6"/>
        <v>1</v>
      </c>
      <c r="O5" s="7" t="str">
        <f t="shared" si="7"/>
        <v>BE</v>
      </c>
      <c r="P5" s="8" t="str">
        <f t="shared" si="8"/>
        <v>01BE</v>
      </c>
      <c r="Q5" s="8">
        <f t="shared" si="9"/>
        <v>1</v>
      </c>
      <c r="R5" s="9"/>
      <c r="S5" s="9"/>
      <c r="T5" s="8">
        <f>LOOKUP(HEX2DEC(MID(P5,4,1)),VC!A1:C16)</f>
        <v>8</v>
      </c>
      <c r="U5" s="8">
        <f>LOOKUP(HEX2DEC(MID(P5,4,1)),VC!A1:B16)</f>
        <v>4</v>
      </c>
      <c r="V5" s="8">
        <f>LOOKUP(HEX2DEC(MID(P5,4,1)),VC!A1:D16)</f>
        <v>14</v>
      </c>
    </row>
    <row r="6" spans="2:32" ht="15" customHeight="1" x14ac:dyDescent="0.35">
      <c r="B6" s="7">
        <f t="shared" si="0"/>
        <v>21</v>
      </c>
      <c r="C6" s="7">
        <f t="shared" si="1"/>
        <v>1</v>
      </c>
      <c r="D6" s="7" t="str">
        <f t="shared" si="2"/>
        <v>A5</v>
      </c>
      <c r="E6" s="8" t="str">
        <f t="shared" si="3"/>
        <v>01A5</v>
      </c>
      <c r="F6" s="8">
        <f t="shared" si="4"/>
        <v>1</v>
      </c>
      <c r="G6" s="9"/>
      <c r="H6" s="9"/>
      <c r="I6" s="8">
        <f>LOOKUP(HEX2DEC(MID(E6,4,1)),VC!A1:C16)</f>
        <v>9</v>
      </c>
      <c r="J6" s="8">
        <f>LOOKUP(HEX2DEC(MID(E6,4,1)),VC!A1:B16)</f>
        <v>3</v>
      </c>
      <c r="K6" s="8">
        <f>LOOKUP(HEX2DEC(MID(E6,4,1)),VC!A1:D16)</f>
        <v>10</v>
      </c>
      <c r="L6" s="2"/>
      <c r="M6" s="7">
        <f t="shared" si="5"/>
        <v>45</v>
      </c>
      <c r="N6" s="7">
        <f t="shared" si="6"/>
        <v>1</v>
      </c>
      <c r="O6" s="7" t="str">
        <f t="shared" si="7"/>
        <v>BD</v>
      </c>
      <c r="P6" s="8" t="str">
        <f t="shared" si="8"/>
        <v>01BD</v>
      </c>
      <c r="Q6" s="8">
        <f t="shared" si="9"/>
        <v>1</v>
      </c>
      <c r="R6" s="9"/>
      <c r="S6" s="9"/>
      <c r="T6" s="8">
        <f>LOOKUP(HEX2DEC(MID(P6,4,1)),VC!A1:C16)</f>
        <v>9</v>
      </c>
      <c r="U6" s="8">
        <f>LOOKUP(HEX2DEC(MID(P6,4,1)),VC!A1:B16)</f>
        <v>3</v>
      </c>
      <c r="V6" s="8">
        <f>LOOKUP(HEX2DEC(MID(P6,4,1)),VC!A1:D16)</f>
        <v>13</v>
      </c>
    </row>
    <row r="7" spans="2:32" ht="15" customHeight="1" x14ac:dyDescent="0.35">
      <c r="B7" s="7">
        <f t="shared" si="0"/>
        <v>20</v>
      </c>
      <c r="C7" s="7">
        <f t="shared" si="1"/>
        <v>1</v>
      </c>
      <c r="D7" s="7" t="str">
        <f t="shared" si="2"/>
        <v>A4</v>
      </c>
      <c r="E7" s="8" t="str">
        <f t="shared" si="3"/>
        <v>01A4</v>
      </c>
      <c r="F7" s="8">
        <f t="shared" si="4"/>
        <v>1</v>
      </c>
      <c r="G7" s="9"/>
      <c r="H7" s="9"/>
      <c r="I7" s="8">
        <f>LOOKUP(HEX2DEC(MID(E7,4,1)),VC!A1:C16)</f>
        <v>8</v>
      </c>
      <c r="J7" s="8">
        <f>LOOKUP(HEX2DEC(MID(E7,4,1)),VC!A1:B16)</f>
        <v>2</v>
      </c>
      <c r="K7" s="8">
        <f>LOOKUP(HEX2DEC(MID(E7,4,1)),VC!A1:D16)</f>
        <v>14</v>
      </c>
      <c r="L7" s="2"/>
      <c r="M7" s="7">
        <f t="shared" si="5"/>
        <v>44</v>
      </c>
      <c r="N7" s="7">
        <f t="shared" si="6"/>
        <v>1</v>
      </c>
      <c r="O7" s="7" t="str">
        <f t="shared" si="7"/>
        <v>BC</v>
      </c>
      <c r="P7" s="8" t="str">
        <f t="shared" si="8"/>
        <v>01BC</v>
      </c>
      <c r="Q7" s="8">
        <f t="shared" si="9"/>
        <v>1</v>
      </c>
      <c r="R7" s="9"/>
      <c r="S7" s="9"/>
      <c r="T7" s="8">
        <f>LOOKUP(HEX2DEC(MID(P7,4,1)),VC!A1:C16)</f>
        <v>8</v>
      </c>
      <c r="U7" s="8">
        <f>LOOKUP(HEX2DEC(MID(P7,4,1)),VC!A1:B16)</f>
        <v>2</v>
      </c>
      <c r="V7" s="8">
        <f>LOOKUP(HEX2DEC(MID(P7,4,1)),VC!A1:D16)</f>
        <v>12</v>
      </c>
    </row>
    <row r="8" spans="2:32" ht="15" customHeight="1" x14ac:dyDescent="0.35">
      <c r="B8" s="7">
        <f t="shared" si="0"/>
        <v>19</v>
      </c>
      <c r="C8" s="7">
        <f t="shared" si="1"/>
        <v>1</v>
      </c>
      <c r="D8" s="7" t="str">
        <f t="shared" si="2"/>
        <v>A3</v>
      </c>
      <c r="E8" s="8" t="str">
        <f t="shared" si="3"/>
        <v>01A3</v>
      </c>
      <c r="F8" s="8">
        <f t="shared" si="4"/>
        <v>1</v>
      </c>
      <c r="G8" s="9"/>
      <c r="H8" s="9"/>
      <c r="I8" s="8">
        <f>LOOKUP(HEX2DEC(MID(E8,4,1)),VC!A1:C16)</f>
        <v>9</v>
      </c>
      <c r="J8" s="8">
        <f>LOOKUP(HEX2DEC(MID(E8,4,1)),VC!A1:B16)</f>
        <v>5</v>
      </c>
      <c r="K8" s="8">
        <f>LOOKUP(HEX2DEC(MID(E8,4,1)),VC!A1:D16)</f>
        <v>13</v>
      </c>
      <c r="L8" s="2"/>
      <c r="M8" s="7">
        <f t="shared" si="5"/>
        <v>43</v>
      </c>
      <c r="N8" s="7">
        <f t="shared" si="6"/>
        <v>1</v>
      </c>
      <c r="O8" s="7" t="str">
        <f t="shared" si="7"/>
        <v>BB</v>
      </c>
      <c r="P8" s="8" t="str">
        <f t="shared" si="8"/>
        <v>01BB</v>
      </c>
      <c r="Q8" s="8">
        <f t="shared" si="9"/>
        <v>1</v>
      </c>
      <c r="R8" s="9"/>
      <c r="S8" s="9"/>
      <c r="T8" s="8">
        <f>LOOKUP(HEX2DEC(MID(P8,4,1)),VC!A1:C16)</f>
        <v>9</v>
      </c>
      <c r="U8" s="8">
        <f>LOOKUP(HEX2DEC(MID(P8,4,1)),VC!A1:B16)</f>
        <v>5</v>
      </c>
      <c r="V8" s="8">
        <f>LOOKUP(HEX2DEC(MID(P8,4,1)),VC!A1:D16)</f>
        <v>11</v>
      </c>
    </row>
    <row r="9" spans="2:32" ht="15" customHeight="1" x14ac:dyDescent="0.35">
      <c r="B9" s="7">
        <f t="shared" si="0"/>
        <v>18</v>
      </c>
      <c r="C9" s="7">
        <f t="shared" si="1"/>
        <v>1</v>
      </c>
      <c r="D9" s="7" t="str">
        <f t="shared" si="2"/>
        <v>A2</v>
      </c>
      <c r="E9" s="8" t="str">
        <f t="shared" si="3"/>
        <v>01A2</v>
      </c>
      <c r="F9" s="8">
        <f t="shared" si="4"/>
        <v>1</v>
      </c>
      <c r="G9" s="9"/>
      <c r="H9" s="9"/>
      <c r="I9" s="8">
        <f>LOOKUP(HEX2DEC(MID(E9,4,1)),VC!A1:C16)</f>
        <v>8</v>
      </c>
      <c r="J9" s="8">
        <f>LOOKUP(HEX2DEC(MID(E9,4,1)),VC!A1:B16)</f>
        <v>4</v>
      </c>
      <c r="K9" s="8">
        <f>LOOKUP(HEX2DEC(MID(E9,4,1)),VC!A1:D16)</f>
        <v>12</v>
      </c>
      <c r="L9" s="2"/>
      <c r="M9" s="7">
        <f t="shared" si="5"/>
        <v>42</v>
      </c>
      <c r="N9" s="7">
        <f t="shared" si="6"/>
        <v>1</v>
      </c>
      <c r="O9" s="7" t="str">
        <f t="shared" si="7"/>
        <v>BA</v>
      </c>
      <c r="P9" s="8" t="str">
        <f t="shared" si="8"/>
        <v>01BA</v>
      </c>
      <c r="Q9" s="8">
        <f t="shared" si="9"/>
        <v>1</v>
      </c>
      <c r="R9" s="9"/>
      <c r="S9" s="9"/>
      <c r="T9" s="8">
        <f>LOOKUP(HEX2DEC(MID(P9,4,1)),VC!A1:C16)</f>
        <v>8</v>
      </c>
      <c r="U9" s="8">
        <f>LOOKUP(HEX2DEC(MID(P9,4,1)),VC!A1:B16)</f>
        <v>4</v>
      </c>
      <c r="V9" s="8">
        <f>LOOKUP(HEX2DEC(MID(P9,4,1)),VC!A1:D16)</f>
        <v>10</v>
      </c>
    </row>
    <row r="10" spans="2:32" ht="15" customHeight="1" x14ac:dyDescent="0.35">
      <c r="B10" s="7">
        <f t="shared" si="0"/>
        <v>17</v>
      </c>
      <c r="C10" s="7">
        <f t="shared" si="1"/>
        <v>1</v>
      </c>
      <c r="D10" s="7" t="str">
        <f t="shared" si="2"/>
        <v>A1</v>
      </c>
      <c r="E10" s="8" t="str">
        <f t="shared" si="3"/>
        <v>01A1</v>
      </c>
      <c r="F10" s="8">
        <f t="shared" si="4"/>
        <v>1</v>
      </c>
      <c r="G10" s="9"/>
      <c r="H10" s="9"/>
      <c r="I10" s="8">
        <f>LOOKUP(HEX2DEC(MID(E10,4,1)),VC!A1:C16)</f>
        <v>9</v>
      </c>
      <c r="J10" s="8">
        <f>LOOKUP(HEX2DEC(MID(E10,4,1)),VC!A1:B16)</f>
        <v>3</v>
      </c>
      <c r="K10" s="8">
        <f>LOOKUP(HEX2DEC(MID(E10,4,1)),VC!A1:D16)</f>
        <v>11</v>
      </c>
      <c r="L10" s="2"/>
      <c r="M10" s="7">
        <f t="shared" si="5"/>
        <v>41</v>
      </c>
      <c r="N10" s="7">
        <f t="shared" si="6"/>
        <v>1</v>
      </c>
      <c r="O10" s="7" t="str">
        <f t="shared" si="7"/>
        <v>B9</v>
      </c>
      <c r="P10" s="8" t="str">
        <f t="shared" si="8"/>
        <v>01B9</v>
      </c>
      <c r="Q10" s="8">
        <f t="shared" si="9"/>
        <v>1</v>
      </c>
      <c r="R10" s="9"/>
      <c r="S10" s="9"/>
      <c r="T10" s="8">
        <f>LOOKUP(HEX2DEC(MID(P10,4,1)),VC!A1:C16)</f>
        <v>9</v>
      </c>
      <c r="U10" s="8">
        <f>LOOKUP(HEX2DEC(MID(P10,4,1)),VC!A1:B16)</f>
        <v>3</v>
      </c>
      <c r="V10" s="8">
        <f>LOOKUP(HEX2DEC(MID(P10,4,1)),VC!A1:D16)</f>
        <v>14</v>
      </c>
    </row>
    <row r="11" spans="2:32" ht="15" customHeight="1" x14ac:dyDescent="0.35">
      <c r="B11" s="7">
        <f t="shared" si="0"/>
        <v>16</v>
      </c>
      <c r="C11" s="7">
        <f t="shared" si="1"/>
        <v>1</v>
      </c>
      <c r="D11" s="7" t="str">
        <f t="shared" si="2"/>
        <v>A0</v>
      </c>
      <c r="E11" s="8" t="str">
        <f t="shared" si="3"/>
        <v>01A0</v>
      </c>
      <c r="F11" s="8">
        <f t="shared" si="4"/>
        <v>1</v>
      </c>
      <c r="G11" s="9"/>
      <c r="H11" s="9"/>
      <c r="I11" s="8">
        <f>LOOKUP(HEX2DEC(MID(E11,4,1)),VC!A1:C16)</f>
        <v>8</v>
      </c>
      <c r="J11" s="8">
        <f>LOOKUP(HEX2DEC(MID(E11,4,1)),VC!A1:B16)</f>
        <v>2</v>
      </c>
      <c r="K11" s="8">
        <f>LOOKUP(HEX2DEC(MID(E11,4,1)),VC!A1:D16)</f>
        <v>10</v>
      </c>
      <c r="L11" s="2"/>
      <c r="M11" s="7">
        <f t="shared" si="5"/>
        <v>40</v>
      </c>
      <c r="N11" s="7">
        <f t="shared" si="6"/>
        <v>1</v>
      </c>
      <c r="O11" s="7" t="str">
        <f t="shared" si="7"/>
        <v>B8</v>
      </c>
      <c r="P11" s="8" t="str">
        <f t="shared" si="8"/>
        <v>01B8</v>
      </c>
      <c r="Q11" s="8">
        <f t="shared" si="9"/>
        <v>1</v>
      </c>
      <c r="R11" s="9"/>
      <c r="S11" s="9"/>
      <c r="T11" s="8">
        <f>LOOKUP(HEX2DEC(MID(P11,4,1)),VC!A1:C16)</f>
        <v>8</v>
      </c>
      <c r="U11" s="8">
        <f>LOOKUP(HEX2DEC(MID(P11,4,1)),VC!A1:B16)</f>
        <v>2</v>
      </c>
      <c r="V11" s="8">
        <f>LOOKUP(HEX2DEC(MID(P11,4,1)),VC!A1:D16)</f>
        <v>13</v>
      </c>
    </row>
    <row r="12" spans="2:32" ht="15" customHeight="1" x14ac:dyDescent="0.35">
      <c r="B12" s="7">
        <f t="shared" si="0"/>
        <v>15</v>
      </c>
      <c r="C12" s="7">
        <f t="shared" si="1"/>
        <v>1</v>
      </c>
      <c r="D12" s="7" t="str">
        <f t="shared" si="2"/>
        <v>9F</v>
      </c>
      <c r="E12" s="8" t="str">
        <f t="shared" ref="E4:E26" si="10">IF(HEX2DEC(D12)&gt;15,IF(HEX2DEC(C12) &gt; 15,CONCATENATE(C12,D12),CONCATENATE("0",C12,D12)),IF(HEX2DEC(C12) &gt; 15,CONCATENATE(C12,"0",D12),CONCATENATE("0",C12,"0",D12)))</f>
        <v>019F</v>
      </c>
      <c r="F12" s="8">
        <f t="shared" si="4"/>
        <v>1</v>
      </c>
      <c r="G12" s="9"/>
      <c r="H12" s="9"/>
      <c r="I12" s="8">
        <f>LOOKUP(HEX2DEC(MID(E12,4,1)),VC!A1:C16)</f>
        <v>9</v>
      </c>
      <c r="J12" s="8">
        <f>LOOKUP(HEX2DEC(MID(E12,4,1)),VC!A1:B16)</f>
        <v>5</v>
      </c>
      <c r="K12" s="8">
        <f>LOOKUP(HEX2DEC(MID(E12,4,1)),VC!A1:D16)</f>
        <v>10</v>
      </c>
      <c r="L12" s="2"/>
      <c r="M12" s="10">
        <f t="shared" si="5"/>
        <v>39</v>
      </c>
      <c r="N12" s="10">
        <f t="shared" si="6"/>
        <v>1</v>
      </c>
      <c r="O12" s="10" t="str">
        <f t="shared" si="7"/>
        <v>B7</v>
      </c>
      <c r="P12" s="10" t="str">
        <f t="shared" si="8"/>
        <v>01B7</v>
      </c>
      <c r="Q12" s="10">
        <f t="shared" si="9"/>
        <v>1</v>
      </c>
      <c r="R12" s="10"/>
      <c r="S12" s="10"/>
      <c r="T12" s="10">
        <f>LOOKUP(HEX2DEC(MID(P12,4,1)),VC!A1:C16)</f>
        <v>9</v>
      </c>
      <c r="U12" s="10">
        <f>LOOKUP(HEX2DEC(MID(P12,4,1)),VC!A1:B16)</f>
        <v>5</v>
      </c>
      <c r="V12" s="10">
        <f>LOOKUP(HEX2DEC(MID(P12,4,1)),VC!A1:D16)</f>
        <v>12</v>
      </c>
    </row>
    <row r="13" spans="2:32" ht="15" customHeight="1" x14ac:dyDescent="0.35">
      <c r="B13" s="7">
        <f t="shared" si="0"/>
        <v>14</v>
      </c>
      <c r="C13" s="7">
        <f t="shared" si="1"/>
        <v>1</v>
      </c>
      <c r="D13" s="7" t="str">
        <f t="shared" si="2"/>
        <v>9E</v>
      </c>
      <c r="E13" s="8" t="str">
        <f t="shared" si="10"/>
        <v>019E</v>
      </c>
      <c r="F13" s="8">
        <f t="shared" si="4"/>
        <v>1</v>
      </c>
      <c r="G13" s="9"/>
      <c r="H13" s="9"/>
      <c r="I13" s="8">
        <f>LOOKUP(HEX2DEC(MID(E13,4,1)),VC!A1:C16)</f>
        <v>8</v>
      </c>
      <c r="J13" s="8">
        <f>LOOKUP(HEX2DEC(MID(E13,4,1)),VC!A1:B16)</f>
        <v>4</v>
      </c>
      <c r="K13" s="8">
        <f>LOOKUP(HEX2DEC(MID(E13,4,1)),VC!A1:D16)</f>
        <v>14</v>
      </c>
      <c r="L13" s="2"/>
      <c r="M13" s="10">
        <f t="shared" si="5"/>
        <v>38</v>
      </c>
      <c r="N13" s="10">
        <f t="shared" si="6"/>
        <v>1</v>
      </c>
      <c r="O13" s="10" t="str">
        <f t="shared" si="7"/>
        <v>B6</v>
      </c>
      <c r="P13" s="10" t="str">
        <f t="shared" si="8"/>
        <v>01B6</v>
      </c>
      <c r="Q13" s="10">
        <f t="shared" si="9"/>
        <v>1</v>
      </c>
      <c r="R13" s="10"/>
      <c r="S13" s="10"/>
      <c r="T13" s="10">
        <f>LOOKUP(HEX2DEC(MID(P13,4,1)),VC!A1:C16)</f>
        <v>8</v>
      </c>
      <c r="U13" s="10">
        <f>LOOKUP(HEX2DEC(MID(P13,4,1)),VC!A1:B16)</f>
        <v>4</v>
      </c>
      <c r="V13" s="10">
        <f>LOOKUP(HEX2DEC(MID(P13,4,1)),VC!A1:D16)</f>
        <v>11</v>
      </c>
    </row>
    <row r="14" spans="2:32" ht="15" customHeight="1" x14ac:dyDescent="0.35">
      <c r="B14" s="7">
        <f t="shared" si="0"/>
        <v>13</v>
      </c>
      <c r="C14" s="7">
        <f t="shared" si="1"/>
        <v>1</v>
      </c>
      <c r="D14" s="7" t="str">
        <f t="shared" si="2"/>
        <v>9D</v>
      </c>
      <c r="E14" s="8" t="str">
        <f t="shared" si="10"/>
        <v>019D</v>
      </c>
      <c r="F14" s="8">
        <f t="shared" si="4"/>
        <v>1</v>
      </c>
      <c r="G14" s="9"/>
      <c r="H14" s="9"/>
      <c r="I14" s="8">
        <f>LOOKUP(HEX2DEC(MID(E14,4,1)),VC!A1:C16)</f>
        <v>9</v>
      </c>
      <c r="J14" s="8">
        <f>LOOKUP(HEX2DEC(MID(E14,4,1)),VC!A1:B16)</f>
        <v>3</v>
      </c>
      <c r="K14" s="8">
        <f>LOOKUP(HEX2DEC(MID(E14,4,1)),VC!A1:D16)</f>
        <v>13</v>
      </c>
      <c r="L14" s="2"/>
      <c r="M14" s="10">
        <f t="shared" si="5"/>
        <v>37</v>
      </c>
      <c r="N14" s="10">
        <f t="shared" si="6"/>
        <v>1</v>
      </c>
      <c r="O14" s="10" t="str">
        <f t="shared" si="7"/>
        <v>B5</v>
      </c>
      <c r="P14" s="10" t="str">
        <f t="shared" si="8"/>
        <v>01B5</v>
      </c>
      <c r="Q14" s="10">
        <f t="shared" si="9"/>
        <v>1</v>
      </c>
      <c r="R14" s="10"/>
      <c r="S14" s="10"/>
      <c r="T14" s="10">
        <f>LOOKUP(HEX2DEC(MID(P14,4,1)),VC!A1:C16)</f>
        <v>9</v>
      </c>
      <c r="U14" s="10">
        <f>LOOKUP(HEX2DEC(MID(P14,4,1)),VC!A1:B16)</f>
        <v>3</v>
      </c>
      <c r="V14" s="10">
        <f>LOOKUP(HEX2DEC(MID(P14,4,1)),VC!A1:D16)</f>
        <v>10</v>
      </c>
    </row>
    <row r="15" spans="2:32" ht="15" customHeight="1" x14ac:dyDescent="0.35">
      <c r="B15" s="7">
        <f t="shared" si="0"/>
        <v>12</v>
      </c>
      <c r="C15" s="7">
        <f t="shared" si="1"/>
        <v>1</v>
      </c>
      <c r="D15" s="7" t="str">
        <f t="shared" si="2"/>
        <v>9C</v>
      </c>
      <c r="E15" s="8" t="str">
        <f t="shared" si="10"/>
        <v>019C</v>
      </c>
      <c r="F15" s="8">
        <f t="shared" si="4"/>
        <v>1</v>
      </c>
      <c r="G15" s="9"/>
      <c r="H15" s="9"/>
      <c r="I15" s="8">
        <f>LOOKUP(HEX2DEC(MID(E15,4,1)),VC!A1:C16)</f>
        <v>8</v>
      </c>
      <c r="J15" s="8">
        <f>LOOKUP(HEX2DEC(MID(E15,4,1)),VC!A1:B16)</f>
        <v>2</v>
      </c>
      <c r="K15" s="8">
        <f>LOOKUP(HEX2DEC(MID(E15,4,1)),VC!A1:D16)</f>
        <v>12</v>
      </c>
      <c r="L15" s="2"/>
      <c r="M15" s="10">
        <f t="shared" si="5"/>
        <v>36</v>
      </c>
      <c r="N15" s="10">
        <f t="shared" si="6"/>
        <v>1</v>
      </c>
      <c r="O15" s="10" t="str">
        <f t="shared" si="7"/>
        <v>B4</v>
      </c>
      <c r="P15" s="10" t="str">
        <f t="shared" si="8"/>
        <v>01B4</v>
      </c>
      <c r="Q15" s="10">
        <f t="shared" si="9"/>
        <v>1</v>
      </c>
      <c r="R15" s="10"/>
      <c r="S15" s="10"/>
      <c r="T15" s="10">
        <f>LOOKUP(HEX2DEC(MID(P15,4,1)),VC!A1:C16)</f>
        <v>8</v>
      </c>
      <c r="U15" s="10">
        <f>LOOKUP(HEX2DEC(MID(P15,4,1)),VC!A1:B16)</f>
        <v>2</v>
      </c>
      <c r="V15" s="10">
        <f>LOOKUP(HEX2DEC(MID(P15,4,1)),VC!A1:D16)</f>
        <v>14</v>
      </c>
    </row>
    <row r="16" spans="2:32" ht="15" customHeight="1" x14ac:dyDescent="0.35">
      <c r="B16" s="7">
        <f t="shared" si="0"/>
        <v>11</v>
      </c>
      <c r="C16" s="7">
        <f t="shared" si="1"/>
        <v>1</v>
      </c>
      <c r="D16" s="7" t="str">
        <f t="shared" si="2"/>
        <v>9B</v>
      </c>
      <c r="E16" s="8" t="str">
        <f t="shared" si="10"/>
        <v>019B</v>
      </c>
      <c r="F16" s="8">
        <f t="shared" si="4"/>
        <v>1</v>
      </c>
      <c r="G16" s="9"/>
      <c r="H16" s="9"/>
      <c r="I16" s="8">
        <f>LOOKUP(HEX2DEC(MID(E16,4,1)),VC!A1:C16)</f>
        <v>9</v>
      </c>
      <c r="J16" s="8">
        <f>LOOKUP(HEX2DEC(MID(E16,4,1)),VC!A1:B16)</f>
        <v>5</v>
      </c>
      <c r="K16" s="8">
        <f>LOOKUP(HEX2DEC(MID(E16,4,1)),VC!A1:D16)</f>
        <v>11</v>
      </c>
      <c r="L16" s="2"/>
      <c r="M16" s="10">
        <f t="shared" si="5"/>
        <v>35</v>
      </c>
      <c r="N16" s="10">
        <f t="shared" si="6"/>
        <v>1</v>
      </c>
      <c r="O16" s="10" t="str">
        <f t="shared" si="7"/>
        <v>B3</v>
      </c>
      <c r="P16" s="10" t="str">
        <f t="shared" si="8"/>
        <v>01B3</v>
      </c>
      <c r="Q16" s="10">
        <f t="shared" si="9"/>
        <v>1</v>
      </c>
      <c r="R16" s="10"/>
      <c r="S16" s="10"/>
      <c r="T16" s="10">
        <f>LOOKUP(HEX2DEC(MID(P16,4,1)),VC!A1:C16)</f>
        <v>9</v>
      </c>
      <c r="U16" s="10">
        <f>LOOKUP(HEX2DEC(MID(P16,4,1)),VC!A1:B16)</f>
        <v>5</v>
      </c>
      <c r="V16" s="10">
        <f>LOOKUP(HEX2DEC(MID(P16,4,1)),VC!A1:D16)</f>
        <v>13</v>
      </c>
      <c r="Y16" s="2"/>
    </row>
    <row r="17" spans="2:28" ht="15" customHeight="1" x14ac:dyDescent="0.35">
      <c r="B17" s="7">
        <f t="shared" si="0"/>
        <v>10</v>
      </c>
      <c r="C17" s="7">
        <f t="shared" si="1"/>
        <v>1</v>
      </c>
      <c r="D17" s="7" t="str">
        <f t="shared" si="2"/>
        <v>9A</v>
      </c>
      <c r="E17" s="8" t="str">
        <f t="shared" si="10"/>
        <v>019A</v>
      </c>
      <c r="F17" s="8">
        <f t="shared" si="4"/>
        <v>1</v>
      </c>
      <c r="G17" s="9"/>
      <c r="H17" s="9"/>
      <c r="I17" s="8">
        <f>LOOKUP(HEX2DEC(MID(E17,4,1)),VC!A1:C16)</f>
        <v>8</v>
      </c>
      <c r="J17" s="8">
        <f>LOOKUP(HEX2DEC(MID(E17,4,1)),VC!A1:B16)</f>
        <v>4</v>
      </c>
      <c r="K17" s="8">
        <f>LOOKUP(HEX2DEC(MID(E17,4,1)),VC!A1:D16)</f>
        <v>10</v>
      </c>
      <c r="L17" s="2"/>
      <c r="M17" s="10">
        <f t="shared" si="5"/>
        <v>34</v>
      </c>
      <c r="N17" s="10">
        <f t="shared" si="6"/>
        <v>1</v>
      </c>
      <c r="O17" s="10" t="str">
        <f t="shared" si="7"/>
        <v>B2</v>
      </c>
      <c r="P17" s="10" t="str">
        <f t="shared" si="8"/>
        <v>01B2</v>
      </c>
      <c r="Q17" s="10">
        <f t="shared" si="9"/>
        <v>1</v>
      </c>
      <c r="R17" s="10"/>
      <c r="S17" s="10"/>
      <c r="T17" s="10">
        <f>LOOKUP(HEX2DEC(MID(P17,4,1)),VC!A1:C16)</f>
        <v>8</v>
      </c>
      <c r="U17" s="10">
        <f>LOOKUP(HEX2DEC(MID(P17,4,1)),VC!A1:B16)</f>
        <v>4</v>
      </c>
      <c r="V17" s="10">
        <f>LOOKUP(HEX2DEC(MID(P17,4,1)),VC!A1:D16)</f>
        <v>12</v>
      </c>
    </row>
    <row r="18" spans="2:28" ht="15" customHeight="1" x14ac:dyDescent="0.35">
      <c r="B18" s="7">
        <f t="shared" si="0"/>
        <v>9</v>
      </c>
      <c r="C18" s="7">
        <f t="shared" si="1"/>
        <v>1</v>
      </c>
      <c r="D18" s="7" t="str">
        <f t="shared" si="2"/>
        <v>99</v>
      </c>
      <c r="E18" s="8" t="str">
        <f t="shared" si="10"/>
        <v>0199</v>
      </c>
      <c r="F18" s="8">
        <f t="shared" si="4"/>
        <v>1</v>
      </c>
      <c r="G18" s="9"/>
      <c r="H18" s="9"/>
      <c r="I18" s="8">
        <f>LOOKUP(HEX2DEC(MID(E18,4,1)),VC!A1:C16)</f>
        <v>9</v>
      </c>
      <c r="J18" s="8">
        <f>LOOKUP(HEX2DEC(MID(E18,4,1)),VC!A1:B16)</f>
        <v>3</v>
      </c>
      <c r="K18" s="8">
        <f>LOOKUP(HEX2DEC(MID(E18,4,1)),VC!A1:D16)</f>
        <v>14</v>
      </c>
      <c r="L18" s="2"/>
      <c r="M18" s="10">
        <f t="shared" si="5"/>
        <v>33</v>
      </c>
      <c r="N18" s="10">
        <f t="shared" si="6"/>
        <v>1</v>
      </c>
      <c r="O18" s="10" t="str">
        <f t="shared" si="7"/>
        <v>B1</v>
      </c>
      <c r="P18" s="10" t="str">
        <f t="shared" si="8"/>
        <v>01B1</v>
      </c>
      <c r="Q18" s="10">
        <f t="shared" si="9"/>
        <v>1</v>
      </c>
      <c r="R18" s="10"/>
      <c r="S18" s="10"/>
      <c r="T18" s="10">
        <f>LOOKUP(HEX2DEC(MID(P18,4,1)),VC!A1:C16)</f>
        <v>9</v>
      </c>
      <c r="U18" s="10">
        <f>LOOKUP(HEX2DEC(MID(P18,4,1)),VC!A1:B16)</f>
        <v>3</v>
      </c>
      <c r="V18" s="10">
        <f>LOOKUP(HEX2DEC(MID(P18,4,1)),VC!A1:D16)</f>
        <v>11</v>
      </c>
    </row>
    <row r="19" spans="2:28" ht="15" customHeight="1" x14ac:dyDescent="0.35">
      <c r="B19" s="7">
        <f>B20+1</f>
        <v>8</v>
      </c>
      <c r="C19" s="7">
        <f t="shared" si="1"/>
        <v>1</v>
      </c>
      <c r="D19" s="7" t="str">
        <f t="shared" si="2"/>
        <v>98</v>
      </c>
      <c r="E19" s="8" t="str">
        <f t="shared" si="10"/>
        <v>0198</v>
      </c>
      <c r="F19" s="8">
        <f t="shared" si="4"/>
        <v>1</v>
      </c>
      <c r="G19" s="9"/>
      <c r="H19" s="9"/>
      <c r="I19" s="8">
        <f>LOOKUP(HEX2DEC(MID(E19,4,1)),VC!A1:C16)</f>
        <v>8</v>
      </c>
      <c r="J19" s="8">
        <f>LOOKUP(HEX2DEC(MID(E19,4,1)),VC!A1:B16)</f>
        <v>2</v>
      </c>
      <c r="K19" s="8">
        <f>LOOKUP(HEX2DEC(MID(E19,4,1)),VC!A1:D16)</f>
        <v>13</v>
      </c>
      <c r="L19" s="2"/>
      <c r="M19" s="10">
        <f t="shared" si="5"/>
        <v>32</v>
      </c>
      <c r="N19" s="10">
        <f t="shared" si="6"/>
        <v>1</v>
      </c>
      <c r="O19" s="10" t="str">
        <f t="shared" si="7"/>
        <v>B0</v>
      </c>
      <c r="P19" s="10" t="str">
        <f t="shared" si="8"/>
        <v>01B0</v>
      </c>
      <c r="Q19" s="10">
        <f t="shared" si="9"/>
        <v>1</v>
      </c>
      <c r="R19" s="10"/>
      <c r="S19" s="10"/>
      <c r="T19" s="10">
        <f>LOOKUP(HEX2DEC(MID(P19,4,1)),VC!A1:C16)</f>
        <v>8</v>
      </c>
      <c r="U19" s="10">
        <f>LOOKUP(HEX2DEC(MID(P19,4,1)),VC!A1:B16)</f>
        <v>2</v>
      </c>
      <c r="V19" s="10">
        <f>LOOKUP(HEX2DEC(MID(P19,4,1)),VC!A1:D16)</f>
        <v>10</v>
      </c>
    </row>
    <row r="20" spans="2:28" ht="15" customHeight="1" x14ac:dyDescent="0.35">
      <c r="B20" s="10">
        <f t="shared" ref="B20:B25" si="11">B21+1</f>
        <v>7</v>
      </c>
      <c r="C20" s="10">
        <f t="shared" si="1"/>
        <v>1</v>
      </c>
      <c r="D20" s="10" t="str">
        <f t="shared" si="2"/>
        <v>97</v>
      </c>
      <c r="E20" s="10" t="str">
        <f t="shared" si="10"/>
        <v>0197</v>
      </c>
      <c r="F20" s="11">
        <f t="shared" si="4"/>
        <v>1</v>
      </c>
      <c r="G20" s="12"/>
      <c r="H20" s="12"/>
      <c r="I20" s="11">
        <f>LOOKUP(HEX2DEC(MID(E20,4,1)),VC!A1:C16)</f>
        <v>9</v>
      </c>
      <c r="J20" s="11">
        <f>LOOKUP(HEX2DEC(MID(E20,4,1)),VC!A1:B16)</f>
        <v>5</v>
      </c>
      <c r="K20" s="11">
        <f>LOOKUP(HEX2DEC(MID(E20,4,1)),VC!A1:D16)</f>
        <v>12</v>
      </c>
      <c r="L20" s="2"/>
      <c r="M20" s="10">
        <f t="shared" si="5"/>
        <v>31</v>
      </c>
      <c r="N20" s="10">
        <f t="shared" si="6"/>
        <v>1</v>
      </c>
      <c r="O20" s="10" t="str">
        <f t="shared" si="7"/>
        <v>AF</v>
      </c>
      <c r="P20" s="10" t="str">
        <f t="shared" si="8"/>
        <v>01AF</v>
      </c>
      <c r="Q20" s="10">
        <f t="shared" si="9"/>
        <v>1</v>
      </c>
      <c r="R20" s="10"/>
      <c r="S20" s="10"/>
      <c r="T20" s="10">
        <f>LOOKUP(HEX2DEC(MID(P20,4,1)),VC!A1:C16)</f>
        <v>9</v>
      </c>
      <c r="U20" s="10">
        <f>LOOKUP(HEX2DEC(MID(P20,4,1)),VC!A1:B16)</f>
        <v>5</v>
      </c>
      <c r="V20" s="10">
        <f>LOOKUP(HEX2DEC(MID(P20,4,1)),VC!A1:D16)</f>
        <v>10</v>
      </c>
    </row>
    <row r="21" spans="2:28" ht="15" customHeight="1" x14ac:dyDescent="0.35">
      <c r="B21" s="10">
        <f t="shared" si="11"/>
        <v>6</v>
      </c>
      <c r="C21" s="10">
        <f t="shared" si="1"/>
        <v>1</v>
      </c>
      <c r="D21" s="10" t="str">
        <f t="shared" si="2"/>
        <v>96</v>
      </c>
      <c r="E21" s="10" t="str">
        <f t="shared" si="10"/>
        <v>0196</v>
      </c>
      <c r="F21" s="11">
        <f t="shared" si="4"/>
        <v>1</v>
      </c>
      <c r="G21" s="12"/>
      <c r="H21" s="12"/>
      <c r="I21" s="11">
        <f>LOOKUP(HEX2DEC(MID(E21,4,1)),VC!A1:C16)</f>
        <v>8</v>
      </c>
      <c r="J21" s="11">
        <f>LOOKUP(HEX2DEC(MID(E21,4,1)),VC!A1:B16)</f>
        <v>4</v>
      </c>
      <c r="K21" s="11">
        <f>LOOKUP(HEX2DEC(MID(E21,4,1)),VC!A1:D16)</f>
        <v>11</v>
      </c>
      <c r="L21" s="2"/>
      <c r="M21" s="10">
        <f t="shared" si="5"/>
        <v>30</v>
      </c>
      <c r="N21" s="10">
        <f t="shared" si="6"/>
        <v>1</v>
      </c>
      <c r="O21" s="10" t="str">
        <f t="shared" si="7"/>
        <v>AE</v>
      </c>
      <c r="P21" s="10" t="str">
        <f t="shared" si="8"/>
        <v>01AE</v>
      </c>
      <c r="Q21" s="10">
        <f t="shared" si="9"/>
        <v>1</v>
      </c>
      <c r="R21" s="12"/>
      <c r="S21" s="10"/>
      <c r="T21" s="11">
        <f>LOOKUP(HEX2DEC(MID(P21,4,1)),VC!A1:C16)</f>
        <v>8</v>
      </c>
      <c r="U21" s="11">
        <f>LOOKUP(HEX2DEC(MID(P21,4,1)),VC!A1:B16)</f>
        <v>4</v>
      </c>
      <c r="V21" s="11">
        <f>LOOKUP(HEX2DEC(MID(P21,4,1)),VC!A1:D16)</f>
        <v>14</v>
      </c>
    </row>
    <row r="22" spans="2:28" ht="15" customHeight="1" x14ac:dyDescent="0.35">
      <c r="B22" s="10">
        <f t="shared" si="11"/>
        <v>5</v>
      </c>
      <c r="C22" s="10">
        <f t="shared" si="1"/>
        <v>1</v>
      </c>
      <c r="D22" s="10" t="str">
        <f t="shared" si="2"/>
        <v>95</v>
      </c>
      <c r="E22" s="10" t="str">
        <f t="shared" si="10"/>
        <v>0195</v>
      </c>
      <c r="F22" s="11">
        <f t="shared" si="4"/>
        <v>1</v>
      </c>
      <c r="G22" s="12"/>
      <c r="H22" s="12"/>
      <c r="I22" s="11">
        <f>LOOKUP(HEX2DEC(MID(E22,4,1)),VC!A1:C16)</f>
        <v>9</v>
      </c>
      <c r="J22" s="11">
        <f>LOOKUP(HEX2DEC(MID(E22,4,1)),VC!A1:B16)</f>
        <v>3</v>
      </c>
      <c r="K22" s="11">
        <f>LOOKUP(HEX2DEC(MID(E22,4,1)),VC!A1:D16)</f>
        <v>10</v>
      </c>
      <c r="L22" s="2"/>
      <c r="M22" s="10">
        <f t="shared" si="5"/>
        <v>29</v>
      </c>
      <c r="N22" s="10">
        <f t="shared" si="6"/>
        <v>1</v>
      </c>
      <c r="O22" s="10" t="str">
        <f t="shared" si="7"/>
        <v>AD</v>
      </c>
      <c r="P22" s="10" t="str">
        <f t="shared" si="8"/>
        <v>01AD</v>
      </c>
      <c r="Q22" s="10">
        <f t="shared" si="9"/>
        <v>1</v>
      </c>
      <c r="R22" s="12"/>
      <c r="S22" s="10"/>
      <c r="T22" s="11">
        <f>LOOKUP(HEX2DEC(MID(P22,4,1)),VC!A1:C16)</f>
        <v>9</v>
      </c>
      <c r="U22" s="11">
        <f>LOOKUP(HEX2DEC(MID(P22,4,1)),VC!A1:B16)</f>
        <v>3</v>
      </c>
      <c r="V22" s="11">
        <f>LOOKUP(HEX2DEC(MID(P22,4,1)),VC!A1:D16)</f>
        <v>13</v>
      </c>
    </row>
    <row r="23" spans="2:28" ht="15" customHeight="1" x14ac:dyDescent="0.35">
      <c r="B23" s="10">
        <f t="shared" si="11"/>
        <v>4</v>
      </c>
      <c r="C23" s="10">
        <f t="shared" si="1"/>
        <v>1</v>
      </c>
      <c r="D23" s="10" t="str">
        <f t="shared" si="2"/>
        <v>94</v>
      </c>
      <c r="E23" s="10" t="str">
        <f t="shared" si="10"/>
        <v>0194</v>
      </c>
      <c r="F23" s="11">
        <f t="shared" si="4"/>
        <v>1</v>
      </c>
      <c r="G23" s="12"/>
      <c r="H23" s="12"/>
      <c r="I23" s="11">
        <f>LOOKUP(HEX2DEC(MID(E23,4,1)),VC!A1:C16)</f>
        <v>8</v>
      </c>
      <c r="J23" s="11">
        <f>LOOKUP(HEX2DEC(MID(E23,4,1)),VC!A1:B16)</f>
        <v>2</v>
      </c>
      <c r="K23" s="11">
        <f>LOOKUP(HEX2DEC(MID(E23,4,1)),VC!A1:D16)</f>
        <v>14</v>
      </c>
      <c r="L23" s="2"/>
      <c r="M23" s="10">
        <f t="shared" si="5"/>
        <v>28</v>
      </c>
      <c r="N23" s="10">
        <f t="shared" si="6"/>
        <v>1</v>
      </c>
      <c r="O23" s="10" t="str">
        <f t="shared" si="7"/>
        <v>AC</v>
      </c>
      <c r="P23" s="10" t="str">
        <f t="shared" si="8"/>
        <v>01AC</v>
      </c>
      <c r="Q23" s="10">
        <f t="shared" si="9"/>
        <v>1</v>
      </c>
      <c r="R23" s="12"/>
      <c r="S23" s="10"/>
      <c r="T23" s="11">
        <f>LOOKUP(HEX2DEC(MID(P23,4,1)),VC!A1:C16)</f>
        <v>8</v>
      </c>
      <c r="U23" s="11">
        <f>LOOKUP(HEX2DEC(MID(P23,4,1)),VC!A1:B16)</f>
        <v>2</v>
      </c>
      <c r="V23" s="11">
        <f>LOOKUP(HEX2DEC(MID(P23,4,1)),VC!A1:D16)</f>
        <v>12</v>
      </c>
    </row>
    <row r="24" spans="2:28" ht="15" customHeight="1" x14ac:dyDescent="0.35">
      <c r="B24" s="10">
        <f t="shared" si="11"/>
        <v>3</v>
      </c>
      <c r="C24" s="10">
        <f t="shared" si="1"/>
        <v>1</v>
      </c>
      <c r="D24" s="10" t="str">
        <f t="shared" si="2"/>
        <v>93</v>
      </c>
      <c r="E24" s="10" t="str">
        <f t="shared" si="10"/>
        <v>0193</v>
      </c>
      <c r="F24" s="11">
        <f t="shared" si="4"/>
        <v>1</v>
      </c>
      <c r="G24" s="12"/>
      <c r="H24" s="12"/>
      <c r="I24" s="11">
        <f>LOOKUP(HEX2DEC(MID(E24,4,1)),VC!A1:C16)</f>
        <v>9</v>
      </c>
      <c r="J24" s="11">
        <f>LOOKUP(HEX2DEC(MID(E24,4,1)),VC!A1:B16)</f>
        <v>5</v>
      </c>
      <c r="K24" s="11">
        <f>LOOKUP(HEX2DEC(MID(E24,4,1)),VC!A1:D16)</f>
        <v>13</v>
      </c>
      <c r="L24" s="2"/>
      <c r="M24" s="10">
        <f t="shared" si="5"/>
        <v>27</v>
      </c>
      <c r="N24" s="10">
        <f t="shared" si="6"/>
        <v>1</v>
      </c>
      <c r="O24" s="10" t="str">
        <f t="shared" si="7"/>
        <v>AB</v>
      </c>
      <c r="P24" s="10" t="str">
        <f t="shared" si="8"/>
        <v>01AB</v>
      </c>
      <c r="Q24" s="10">
        <f t="shared" si="9"/>
        <v>1</v>
      </c>
      <c r="R24" s="12"/>
      <c r="S24" s="10"/>
      <c r="T24" s="11">
        <f>LOOKUP(HEX2DEC(MID(P24,4,1)),VC!A1:C16)</f>
        <v>9</v>
      </c>
      <c r="U24" s="11">
        <f>LOOKUP(HEX2DEC(MID(P24,4,1)),VC!A1:B16)</f>
        <v>5</v>
      </c>
      <c r="V24" s="11">
        <f>LOOKUP(HEX2DEC(MID(P24,4,1)),VC!A1:D16)</f>
        <v>11</v>
      </c>
    </row>
    <row r="25" spans="2:28" ht="15" customHeight="1" x14ac:dyDescent="0.35">
      <c r="B25" s="10">
        <f t="shared" si="11"/>
        <v>2</v>
      </c>
      <c r="C25" s="10">
        <f t="shared" si="1"/>
        <v>1</v>
      </c>
      <c r="D25" s="10" t="str">
        <f t="shared" si="2"/>
        <v>92</v>
      </c>
      <c r="E25" s="10" t="str">
        <f t="shared" si="10"/>
        <v>0192</v>
      </c>
      <c r="F25" s="11">
        <f t="shared" si="4"/>
        <v>1</v>
      </c>
      <c r="G25" s="12"/>
      <c r="H25" s="12"/>
      <c r="I25" s="11">
        <f>LOOKUP(HEX2DEC(MID(E25,4,1)),VC!A1:C16)</f>
        <v>8</v>
      </c>
      <c r="J25" s="11">
        <f>LOOKUP(HEX2DEC(MID(E25,4,1)),VC!A1:B16)</f>
        <v>4</v>
      </c>
      <c r="K25" s="11">
        <f>LOOKUP(HEX2DEC(MID(E25,4,1)),VC!A1:D16)</f>
        <v>12</v>
      </c>
      <c r="L25" s="2"/>
      <c r="M25" s="10">
        <f t="shared" si="5"/>
        <v>26</v>
      </c>
      <c r="N25" s="10">
        <f t="shared" si="6"/>
        <v>1</v>
      </c>
      <c r="O25" s="10" t="str">
        <f t="shared" si="7"/>
        <v>AA</v>
      </c>
      <c r="P25" s="10" t="str">
        <f t="shared" si="8"/>
        <v>01AA</v>
      </c>
      <c r="Q25" s="10">
        <f t="shared" si="9"/>
        <v>1</v>
      </c>
      <c r="R25" s="12"/>
      <c r="S25" s="10"/>
      <c r="T25" s="11">
        <f>LOOKUP(HEX2DEC(MID(P25,4,1)),VC!A1:C16)</f>
        <v>8</v>
      </c>
      <c r="U25" s="11">
        <f>LOOKUP(HEX2DEC(MID(P25,4,1)),VC!A1:B16)</f>
        <v>4</v>
      </c>
      <c r="V25" s="11">
        <f>LOOKUP(HEX2DEC(MID(P25,4,1)),VC!A1:D16)</f>
        <v>10</v>
      </c>
    </row>
    <row r="26" spans="2:28" ht="15" customHeight="1" x14ac:dyDescent="0.35">
      <c r="B26" s="10">
        <f>B27+1</f>
        <v>1</v>
      </c>
      <c r="C26" s="10">
        <f>C27</f>
        <v>1</v>
      </c>
      <c r="D26" s="10" t="str">
        <f>DEC2HEX(HEX2DEC(D27)+1)</f>
        <v>91</v>
      </c>
      <c r="E26" s="10" t="str">
        <f t="shared" si="10"/>
        <v>0191</v>
      </c>
      <c r="F26" s="11">
        <f>F27</f>
        <v>1</v>
      </c>
      <c r="G26" s="12"/>
      <c r="H26" s="12"/>
      <c r="I26" s="11">
        <f>LOOKUP(HEX2DEC(MID(E26,4,1)),VC!A1:C16)</f>
        <v>9</v>
      </c>
      <c r="J26" s="11">
        <f>LOOKUP(HEX2DEC(MID(E26,4,1)),VC!A1:B16)</f>
        <v>3</v>
      </c>
      <c r="K26" s="11">
        <f>LOOKUP(HEX2DEC(MID(E26,4,1)),VC!A1:D16)</f>
        <v>11</v>
      </c>
      <c r="L26" s="2"/>
      <c r="M26" s="10">
        <f>M27+1</f>
        <v>25</v>
      </c>
      <c r="N26" s="10">
        <f>N27</f>
        <v>1</v>
      </c>
      <c r="O26" s="10" t="str">
        <f>DEC2HEX(HEX2DEC(O27)+1)</f>
        <v>A9</v>
      </c>
      <c r="P26" s="10" t="str">
        <f t="shared" si="8"/>
        <v>01A9</v>
      </c>
      <c r="Q26" s="10">
        <f>Q27</f>
        <v>1</v>
      </c>
      <c r="R26" s="12"/>
      <c r="S26" s="10"/>
      <c r="T26" s="11">
        <f>LOOKUP(HEX2DEC(MID(P26,4,1)),VC!A1:C16)</f>
        <v>9</v>
      </c>
      <c r="U26" s="11">
        <f>LOOKUP(HEX2DEC(MID(P26,4,1)),VC!A1:B16)</f>
        <v>3</v>
      </c>
      <c r="V26" s="11">
        <f>LOOKUP(HEX2DEC(MID(P26,4,1)),VC!A1:D16)</f>
        <v>14</v>
      </c>
    </row>
    <row r="27" spans="2:28" ht="15" customHeight="1" x14ac:dyDescent="0.35">
      <c r="B27" s="10">
        <v>0</v>
      </c>
      <c r="C27" s="10">
        <f>Slot_7!N4</f>
        <v>1</v>
      </c>
      <c r="D27" s="10" t="str">
        <f>DEC2HEX(HEX2DEC(Slot_7!O4)+1)</f>
        <v>90</v>
      </c>
      <c r="E27" s="10" t="str">
        <f>IF(HEX2DEC(D27)&gt;15,IF(HEX2DEC(C27) &gt; 15,CONCATENATE(C27,D27),CONCATENATE("0",C27,D27)),IF(HEX2DEC(C27) &gt; 15,CONCATENATE(C27,"0",D27),CONCATENATE("0",C27,"0",D27)))</f>
        <v>0190</v>
      </c>
      <c r="F27" s="11">
        <f>Slot_7!Q4</f>
        <v>1</v>
      </c>
      <c r="G27" s="12"/>
      <c r="H27" s="12"/>
      <c r="I27" s="11">
        <f>LOOKUP(HEX2DEC(MID(E27,4,1)),VC!A1:C16)</f>
        <v>8</v>
      </c>
      <c r="J27" s="11">
        <f>LOOKUP(HEX2DEC(MID(E27,4,1)),VC!A1:B16)</f>
        <v>2</v>
      </c>
      <c r="K27" s="11">
        <f>LOOKUP(HEX2DEC(MID(E27,4,1)),VC!A1:D16)</f>
        <v>10</v>
      </c>
      <c r="L27" s="2"/>
      <c r="M27" s="10">
        <f>B4+1</f>
        <v>24</v>
      </c>
      <c r="N27" s="10">
        <f>C4</f>
        <v>1</v>
      </c>
      <c r="O27" s="10" t="str">
        <f>DEC2HEX(HEX2DEC(D4)+1)</f>
        <v>A8</v>
      </c>
      <c r="P27" s="10" t="str">
        <f>IF(HEX2DEC(O27)&gt;15,IF(HEX2DEC(N27) &gt; 15,CONCATENATE(N27,O27),CONCATENATE("0",N27,O27)),IF(HEX2DEC(N27) &gt; 15,CONCATENATE(N27,"0",O27),CONCATENATE("0",N27,"0",O27)))</f>
        <v>01A8</v>
      </c>
      <c r="Q27" s="10">
        <f>F4</f>
        <v>1</v>
      </c>
      <c r="R27" s="12"/>
      <c r="S27" s="10"/>
      <c r="T27" s="11">
        <f>LOOKUP(HEX2DEC(MID(P27,4,1)),VC!A1:C16)</f>
        <v>8</v>
      </c>
      <c r="U27" s="11">
        <f>LOOKUP(HEX2DEC(MID(P27,4,1)),VC!A1:B16)</f>
        <v>2</v>
      </c>
      <c r="V27" s="11">
        <f>LOOKUP(HEX2DEC(MID(P27,4,1)),VC!A1:D16)</f>
        <v>13</v>
      </c>
    </row>
    <row r="29" spans="2:28" ht="11.15" customHeight="1" x14ac:dyDescent="0.35">
      <c r="B29" s="10"/>
      <c r="C29" s="4"/>
      <c r="D29" s="4"/>
      <c r="E29" s="30" t="s">
        <v>2</v>
      </c>
      <c r="F29" s="31"/>
      <c r="G29" s="4"/>
      <c r="H29" s="4"/>
      <c r="I29" s="15"/>
      <c r="J29" s="15"/>
      <c r="K29" s="15"/>
      <c r="M29" s="4"/>
      <c r="N29" s="4"/>
      <c r="O29" s="4"/>
      <c r="P29" s="15"/>
      <c r="Q29" s="15"/>
      <c r="R29" s="4"/>
      <c r="S29" s="4"/>
      <c r="T29" s="4"/>
      <c r="U29" s="15"/>
      <c r="V29" s="15"/>
      <c r="W29" s="4"/>
      <c r="X29" s="4"/>
      <c r="Y29" s="4"/>
      <c r="Z29" s="4"/>
      <c r="AA29" s="4"/>
      <c r="AB29" s="4"/>
    </row>
    <row r="30" spans="2:28" ht="11.15" customHeight="1" x14ac:dyDescent="0.35">
      <c r="C30" s="4"/>
      <c r="D30" s="4"/>
      <c r="E30" s="16"/>
      <c r="F30" s="15"/>
      <c r="G30" s="4"/>
      <c r="H30" s="4"/>
      <c r="I30" s="15"/>
      <c r="J30" s="15"/>
      <c r="K30" s="15"/>
      <c r="M30" s="4"/>
      <c r="N30" s="4"/>
      <c r="O30" s="4"/>
      <c r="P30" s="15"/>
      <c r="Q30" s="15"/>
      <c r="R30" s="4"/>
      <c r="S30" s="4"/>
      <c r="T30" s="4"/>
      <c r="U30" s="15"/>
      <c r="V30" s="15"/>
      <c r="W30" s="4"/>
      <c r="X30" s="4"/>
      <c r="Y30" s="4"/>
      <c r="Z30" s="4"/>
      <c r="AA30" s="4"/>
      <c r="AB30" s="4"/>
    </row>
    <row r="31" spans="2:28" ht="11.15" customHeight="1" x14ac:dyDescent="0.35">
      <c r="B31" s="18"/>
      <c r="C31" s="4"/>
      <c r="D31" s="4"/>
      <c r="E31" s="30" t="s">
        <v>3</v>
      </c>
      <c r="F31" s="31"/>
      <c r="G31" s="4"/>
      <c r="H31" s="4"/>
      <c r="I31" s="15"/>
      <c r="J31" s="15"/>
      <c r="K31" s="15"/>
      <c r="M31" s="4"/>
      <c r="N31" s="4"/>
      <c r="O31" s="4"/>
      <c r="P31" s="15"/>
      <c r="Q31" s="15"/>
      <c r="R31" s="4"/>
      <c r="S31" s="4"/>
      <c r="T31" s="4"/>
      <c r="U31" s="15"/>
      <c r="V31" s="15"/>
      <c r="W31" s="4"/>
      <c r="X31" s="4"/>
      <c r="Y31" s="4"/>
      <c r="Z31" s="4"/>
      <c r="AA31" s="4"/>
      <c r="AB31" s="4"/>
    </row>
    <row r="32" spans="2:28" ht="11.15" customHeight="1" x14ac:dyDescent="0.35">
      <c r="E32" s="16"/>
      <c r="F32" s="15"/>
      <c r="G32" s="4"/>
      <c r="H32" s="4"/>
      <c r="I32" s="15"/>
      <c r="J32" s="15"/>
      <c r="K32" s="15"/>
      <c r="M32" s="4"/>
      <c r="N32" s="4"/>
      <c r="O32" s="4"/>
      <c r="P32" s="15"/>
      <c r="Q32" s="15"/>
      <c r="R32" s="4"/>
      <c r="S32" s="4"/>
      <c r="T32" s="4"/>
      <c r="U32" s="15"/>
      <c r="V32" s="15"/>
      <c r="W32" s="4"/>
      <c r="X32" s="4"/>
      <c r="Y32" s="4"/>
      <c r="Z32" s="4"/>
      <c r="AA32" s="4"/>
      <c r="AB32" s="4"/>
    </row>
    <row r="33" spans="13:28" x14ac:dyDescent="0.35">
      <c r="M33" s="4"/>
      <c r="N33" s="4"/>
      <c r="O33" s="4"/>
      <c r="P33" s="15"/>
      <c r="Q33" s="15"/>
      <c r="R33" s="4"/>
      <c r="T33" s="4"/>
      <c r="W33" s="4"/>
      <c r="X33" s="4"/>
      <c r="Y33" s="4"/>
      <c r="Z33" s="4"/>
      <c r="AA33" s="4"/>
      <c r="AB33" s="4"/>
    </row>
  </sheetData>
  <mergeCells count="3">
    <mergeCell ref="B1:V1"/>
    <mergeCell ref="E29:F29"/>
    <mergeCell ref="E31:F31"/>
  </mergeCells>
  <pageMargins left="0.7" right="0.7" top="0.75" bottom="0.75" header="0.3" footer="0.3"/>
  <pageSetup orientation="landscape" horizontalDpi="4294967294"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5"/>
  <sheetViews>
    <sheetView workbookViewId="0">
      <selection activeCell="D2" sqref="D2"/>
    </sheetView>
  </sheetViews>
  <sheetFormatPr defaultRowHeight="14.5" x14ac:dyDescent="0.35"/>
  <sheetData>
    <row r="1" spans="1:4" x14ac:dyDescent="0.35">
      <c r="A1" t="s">
        <v>49</v>
      </c>
      <c r="B1" t="s">
        <v>5</v>
      </c>
      <c r="C1" t="s">
        <v>295</v>
      </c>
      <c r="D1" t="s">
        <v>331</v>
      </c>
    </row>
    <row r="2" spans="1:4" x14ac:dyDescent="0.35">
      <c r="A2" t="s">
        <v>41</v>
      </c>
      <c r="B2">
        <v>1</v>
      </c>
      <c r="C2" t="s">
        <v>51</v>
      </c>
      <c r="D2" t="s">
        <v>41</v>
      </c>
    </row>
    <row r="3" spans="1:4" x14ac:dyDescent="0.35">
      <c r="A3" t="s">
        <v>50</v>
      </c>
      <c r="B3">
        <f>B2+1</f>
        <v>2</v>
      </c>
      <c r="C3" t="s">
        <v>296</v>
      </c>
      <c r="D3" t="s">
        <v>52</v>
      </c>
    </row>
    <row r="4" spans="1:4" x14ac:dyDescent="0.35">
      <c r="A4" t="s">
        <v>52</v>
      </c>
      <c r="B4">
        <f t="shared" ref="B4:B67" si="0">B3+1</f>
        <v>3</v>
      </c>
      <c r="C4" t="s">
        <v>297</v>
      </c>
      <c r="D4" t="s">
        <v>53</v>
      </c>
    </row>
    <row r="5" spans="1:4" x14ac:dyDescent="0.35">
      <c r="A5" t="s">
        <v>53</v>
      </c>
      <c r="B5">
        <f t="shared" si="0"/>
        <v>4</v>
      </c>
      <c r="D5" t="s">
        <v>54</v>
      </c>
    </row>
    <row r="6" spans="1:4" x14ac:dyDescent="0.35">
      <c r="A6" t="s">
        <v>54</v>
      </c>
      <c r="B6">
        <f t="shared" si="0"/>
        <v>5</v>
      </c>
      <c r="D6" t="s">
        <v>55</v>
      </c>
    </row>
    <row r="7" spans="1:4" x14ac:dyDescent="0.35">
      <c r="A7" t="s">
        <v>55</v>
      </c>
      <c r="B7">
        <f t="shared" si="0"/>
        <v>6</v>
      </c>
      <c r="D7" t="s">
        <v>56</v>
      </c>
    </row>
    <row r="8" spans="1:4" x14ac:dyDescent="0.35">
      <c r="A8" t="s">
        <v>56</v>
      </c>
      <c r="B8">
        <f t="shared" si="0"/>
        <v>7</v>
      </c>
      <c r="D8" t="s">
        <v>57</v>
      </c>
    </row>
    <row r="9" spans="1:4" x14ac:dyDescent="0.35">
      <c r="A9" t="s">
        <v>57</v>
      </c>
      <c r="B9">
        <f t="shared" si="0"/>
        <v>8</v>
      </c>
      <c r="D9" t="s">
        <v>58</v>
      </c>
    </row>
    <row r="10" spans="1:4" x14ac:dyDescent="0.35">
      <c r="A10" t="s">
        <v>58</v>
      </c>
      <c r="B10">
        <f t="shared" si="0"/>
        <v>9</v>
      </c>
      <c r="D10" t="s">
        <v>59</v>
      </c>
    </row>
    <row r="11" spans="1:4" x14ac:dyDescent="0.35">
      <c r="A11" t="s">
        <v>59</v>
      </c>
      <c r="B11">
        <f t="shared" si="0"/>
        <v>10</v>
      </c>
      <c r="D11" t="s">
        <v>60</v>
      </c>
    </row>
    <row r="12" spans="1:4" x14ac:dyDescent="0.35">
      <c r="A12" t="s">
        <v>60</v>
      </c>
      <c r="B12">
        <f t="shared" si="0"/>
        <v>11</v>
      </c>
      <c r="D12" t="s">
        <v>61</v>
      </c>
    </row>
    <row r="13" spans="1:4" x14ac:dyDescent="0.35">
      <c r="A13" t="s">
        <v>61</v>
      </c>
      <c r="B13">
        <f t="shared" si="0"/>
        <v>12</v>
      </c>
      <c r="D13" t="s">
        <v>62</v>
      </c>
    </row>
    <row r="14" spans="1:4" x14ac:dyDescent="0.35">
      <c r="A14" t="s">
        <v>62</v>
      </c>
      <c r="B14">
        <f t="shared" si="0"/>
        <v>13</v>
      </c>
      <c r="D14" t="s">
        <v>63</v>
      </c>
    </row>
    <row r="15" spans="1:4" x14ac:dyDescent="0.35">
      <c r="A15" t="s">
        <v>63</v>
      </c>
      <c r="B15">
        <f t="shared" si="0"/>
        <v>14</v>
      </c>
      <c r="D15" t="s">
        <v>64</v>
      </c>
    </row>
    <row r="16" spans="1:4" x14ac:dyDescent="0.35">
      <c r="A16" t="s">
        <v>64</v>
      </c>
      <c r="B16">
        <f t="shared" si="0"/>
        <v>15</v>
      </c>
      <c r="D16" t="s">
        <v>65</v>
      </c>
    </row>
    <row r="17" spans="1:4" x14ac:dyDescent="0.35">
      <c r="A17" t="s">
        <v>65</v>
      </c>
      <c r="B17">
        <f t="shared" si="0"/>
        <v>16</v>
      </c>
      <c r="D17" t="s">
        <v>66</v>
      </c>
    </row>
    <row r="18" spans="1:4" x14ac:dyDescent="0.35">
      <c r="A18" t="s">
        <v>66</v>
      </c>
      <c r="B18">
        <f t="shared" si="0"/>
        <v>17</v>
      </c>
      <c r="D18" t="s">
        <v>67</v>
      </c>
    </row>
    <row r="19" spans="1:4" x14ac:dyDescent="0.35">
      <c r="A19" t="s">
        <v>67</v>
      </c>
      <c r="B19">
        <f t="shared" si="0"/>
        <v>18</v>
      </c>
      <c r="D19" t="s">
        <v>68</v>
      </c>
    </row>
    <row r="20" spans="1:4" x14ac:dyDescent="0.35">
      <c r="A20" t="s">
        <v>68</v>
      </c>
      <c r="B20">
        <f t="shared" si="0"/>
        <v>19</v>
      </c>
      <c r="D20" t="s">
        <v>69</v>
      </c>
    </row>
    <row r="21" spans="1:4" x14ac:dyDescent="0.35">
      <c r="A21" t="s">
        <v>69</v>
      </c>
      <c r="B21">
        <f t="shared" si="0"/>
        <v>20</v>
      </c>
      <c r="D21" t="s">
        <v>70</v>
      </c>
    </row>
    <row r="22" spans="1:4" x14ac:dyDescent="0.35">
      <c r="A22" t="s">
        <v>70</v>
      </c>
      <c r="B22">
        <f t="shared" si="0"/>
        <v>21</v>
      </c>
      <c r="D22" t="s">
        <v>71</v>
      </c>
    </row>
    <row r="23" spans="1:4" x14ac:dyDescent="0.35">
      <c r="A23" t="s">
        <v>71</v>
      </c>
      <c r="B23">
        <f t="shared" si="0"/>
        <v>22</v>
      </c>
      <c r="D23" t="s">
        <v>72</v>
      </c>
    </row>
    <row r="24" spans="1:4" x14ac:dyDescent="0.35">
      <c r="A24" t="s">
        <v>72</v>
      </c>
      <c r="B24">
        <f t="shared" si="0"/>
        <v>23</v>
      </c>
      <c r="D24" t="s">
        <v>73</v>
      </c>
    </row>
    <row r="25" spans="1:4" x14ac:dyDescent="0.35">
      <c r="A25" t="s">
        <v>73</v>
      </c>
      <c r="B25">
        <f t="shared" si="0"/>
        <v>24</v>
      </c>
      <c r="D25" t="s">
        <v>74</v>
      </c>
    </row>
    <row r="26" spans="1:4" x14ac:dyDescent="0.35">
      <c r="A26" t="s">
        <v>74</v>
      </c>
      <c r="B26">
        <f t="shared" si="0"/>
        <v>25</v>
      </c>
      <c r="D26" t="s">
        <v>75</v>
      </c>
    </row>
    <row r="27" spans="1:4" x14ac:dyDescent="0.35">
      <c r="A27" t="s">
        <v>75</v>
      </c>
      <c r="B27">
        <f t="shared" si="0"/>
        <v>26</v>
      </c>
      <c r="D27" t="s">
        <v>76</v>
      </c>
    </row>
    <row r="28" spans="1:4" x14ac:dyDescent="0.35">
      <c r="A28" t="s">
        <v>76</v>
      </c>
      <c r="B28">
        <f t="shared" si="0"/>
        <v>27</v>
      </c>
      <c r="D28" t="s">
        <v>77</v>
      </c>
    </row>
    <row r="29" spans="1:4" x14ac:dyDescent="0.35">
      <c r="A29" t="s">
        <v>77</v>
      </c>
      <c r="B29">
        <f t="shared" si="0"/>
        <v>28</v>
      </c>
      <c r="D29" t="s">
        <v>78</v>
      </c>
    </row>
    <row r="30" spans="1:4" x14ac:dyDescent="0.35">
      <c r="A30" t="s">
        <v>78</v>
      </c>
      <c r="B30">
        <f t="shared" si="0"/>
        <v>29</v>
      </c>
      <c r="D30" t="s">
        <v>79</v>
      </c>
    </row>
    <row r="31" spans="1:4" x14ac:dyDescent="0.35">
      <c r="A31" t="s">
        <v>79</v>
      </c>
      <c r="B31">
        <f t="shared" si="0"/>
        <v>30</v>
      </c>
      <c r="D31" t="s">
        <v>80</v>
      </c>
    </row>
    <row r="32" spans="1:4" x14ac:dyDescent="0.35">
      <c r="A32" t="s">
        <v>80</v>
      </c>
      <c r="B32">
        <f t="shared" si="0"/>
        <v>31</v>
      </c>
      <c r="D32" t="s">
        <v>81</v>
      </c>
    </row>
    <row r="33" spans="1:4" x14ac:dyDescent="0.35">
      <c r="A33" t="s">
        <v>81</v>
      </c>
      <c r="B33">
        <f t="shared" si="0"/>
        <v>32</v>
      </c>
      <c r="D33" t="s">
        <v>82</v>
      </c>
    </row>
    <row r="34" spans="1:4" x14ac:dyDescent="0.35">
      <c r="A34" t="s">
        <v>82</v>
      </c>
      <c r="B34">
        <f t="shared" si="0"/>
        <v>33</v>
      </c>
      <c r="D34" t="s">
        <v>83</v>
      </c>
    </row>
    <row r="35" spans="1:4" x14ac:dyDescent="0.35">
      <c r="A35" t="s">
        <v>83</v>
      </c>
      <c r="B35">
        <f t="shared" si="0"/>
        <v>34</v>
      </c>
      <c r="D35" t="s">
        <v>84</v>
      </c>
    </row>
    <row r="36" spans="1:4" x14ac:dyDescent="0.35">
      <c r="A36" t="s">
        <v>84</v>
      </c>
      <c r="B36">
        <f t="shared" si="0"/>
        <v>35</v>
      </c>
      <c r="D36" t="s">
        <v>85</v>
      </c>
    </row>
    <row r="37" spans="1:4" x14ac:dyDescent="0.35">
      <c r="A37" t="s">
        <v>85</v>
      </c>
      <c r="B37">
        <f t="shared" si="0"/>
        <v>36</v>
      </c>
      <c r="D37" t="s">
        <v>86</v>
      </c>
    </row>
    <row r="38" spans="1:4" x14ac:dyDescent="0.35">
      <c r="A38" t="s">
        <v>86</v>
      </c>
      <c r="B38">
        <f t="shared" si="0"/>
        <v>37</v>
      </c>
      <c r="D38" t="s">
        <v>87</v>
      </c>
    </row>
    <row r="39" spans="1:4" x14ac:dyDescent="0.35">
      <c r="A39" t="s">
        <v>87</v>
      </c>
      <c r="B39">
        <f t="shared" si="0"/>
        <v>38</v>
      </c>
      <c r="D39" t="s">
        <v>88</v>
      </c>
    </row>
    <row r="40" spans="1:4" x14ac:dyDescent="0.35">
      <c r="A40" t="s">
        <v>88</v>
      </c>
      <c r="B40">
        <f t="shared" si="0"/>
        <v>39</v>
      </c>
      <c r="D40" t="s">
        <v>89</v>
      </c>
    </row>
    <row r="41" spans="1:4" x14ac:dyDescent="0.35">
      <c r="A41" t="s">
        <v>89</v>
      </c>
      <c r="B41">
        <f t="shared" si="0"/>
        <v>40</v>
      </c>
      <c r="D41" t="s">
        <v>90</v>
      </c>
    </row>
    <row r="42" spans="1:4" x14ac:dyDescent="0.35">
      <c r="A42" t="s">
        <v>90</v>
      </c>
      <c r="B42">
        <f t="shared" si="0"/>
        <v>41</v>
      </c>
      <c r="D42" t="s">
        <v>91</v>
      </c>
    </row>
    <row r="43" spans="1:4" x14ac:dyDescent="0.35">
      <c r="A43" t="s">
        <v>91</v>
      </c>
      <c r="B43">
        <f t="shared" si="0"/>
        <v>42</v>
      </c>
      <c r="D43" t="s">
        <v>92</v>
      </c>
    </row>
    <row r="44" spans="1:4" x14ac:dyDescent="0.35">
      <c r="A44" t="s">
        <v>92</v>
      </c>
      <c r="B44">
        <f t="shared" si="0"/>
        <v>43</v>
      </c>
      <c r="D44" t="s">
        <v>93</v>
      </c>
    </row>
    <row r="45" spans="1:4" x14ac:dyDescent="0.35">
      <c r="A45" t="s">
        <v>93</v>
      </c>
      <c r="B45">
        <f t="shared" si="0"/>
        <v>44</v>
      </c>
      <c r="D45" t="s">
        <v>94</v>
      </c>
    </row>
    <row r="46" spans="1:4" x14ac:dyDescent="0.35">
      <c r="A46" t="s">
        <v>94</v>
      </c>
      <c r="B46">
        <f t="shared" si="0"/>
        <v>45</v>
      </c>
      <c r="D46" t="s">
        <v>95</v>
      </c>
    </row>
    <row r="47" spans="1:4" x14ac:dyDescent="0.35">
      <c r="A47" t="s">
        <v>95</v>
      </c>
      <c r="B47">
        <f t="shared" si="0"/>
        <v>46</v>
      </c>
      <c r="D47" t="s">
        <v>96</v>
      </c>
    </row>
    <row r="48" spans="1:4" x14ac:dyDescent="0.35">
      <c r="A48" t="s">
        <v>96</v>
      </c>
      <c r="B48">
        <f t="shared" si="0"/>
        <v>47</v>
      </c>
      <c r="D48" t="s">
        <v>97</v>
      </c>
    </row>
    <row r="49" spans="1:4" x14ac:dyDescent="0.35">
      <c r="A49" t="s">
        <v>97</v>
      </c>
      <c r="B49">
        <f t="shared" si="0"/>
        <v>48</v>
      </c>
      <c r="D49" t="s">
        <v>98</v>
      </c>
    </row>
    <row r="50" spans="1:4" x14ac:dyDescent="0.35">
      <c r="A50" t="s">
        <v>98</v>
      </c>
      <c r="B50">
        <f t="shared" si="0"/>
        <v>49</v>
      </c>
      <c r="D50" t="s">
        <v>99</v>
      </c>
    </row>
    <row r="51" spans="1:4" x14ac:dyDescent="0.35">
      <c r="A51" t="s">
        <v>99</v>
      </c>
      <c r="B51">
        <f t="shared" si="0"/>
        <v>50</v>
      </c>
      <c r="D51" t="s">
        <v>100</v>
      </c>
    </row>
    <row r="52" spans="1:4" x14ac:dyDescent="0.35">
      <c r="A52" t="s">
        <v>100</v>
      </c>
      <c r="B52">
        <f t="shared" si="0"/>
        <v>51</v>
      </c>
      <c r="D52" t="s">
        <v>101</v>
      </c>
    </row>
    <row r="53" spans="1:4" x14ac:dyDescent="0.35">
      <c r="A53" t="s">
        <v>101</v>
      </c>
      <c r="B53">
        <f t="shared" si="0"/>
        <v>52</v>
      </c>
      <c r="D53" t="s">
        <v>102</v>
      </c>
    </row>
    <row r="54" spans="1:4" x14ac:dyDescent="0.35">
      <c r="A54" t="s">
        <v>102</v>
      </c>
      <c r="B54">
        <f t="shared" si="0"/>
        <v>53</v>
      </c>
      <c r="D54" t="s">
        <v>103</v>
      </c>
    </row>
    <row r="55" spans="1:4" x14ac:dyDescent="0.35">
      <c r="A55" t="s">
        <v>103</v>
      </c>
      <c r="B55">
        <f t="shared" si="0"/>
        <v>54</v>
      </c>
      <c r="D55" t="s">
        <v>104</v>
      </c>
    </row>
    <row r="56" spans="1:4" x14ac:dyDescent="0.35">
      <c r="A56" t="s">
        <v>104</v>
      </c>
      <c r="B56">
        <f t="shared" si="0"/>
        <v>55</v>
      </c>
      <c r="D56" t="s">
        <v>105</v>
      </c>
    </row>
    <row r="57" spans="1:4" x14ac:dyDescent="0.35">
      <c r="A57" t="s">
        <v>105</v>
      </c>
      <c r="B57">
        <f t="shared" si="0"/>
        <v>56</v>
      </c>
      <c r="D57" t="s">
        <v>106</v>
      </c>
    </row>
    <row r="58" spans="1:4" x14ac:dyDescent="0.35">
      <c r="A58" t="s">
        <v>106</v>
      </c>
      <c r="B58">
        <f t="shared" si="0"/>
        <v>57</v>
      </c>
      <c r="D58" t="s">
        <v>107</v>
      </c>
    </row>
    <row r="59" spans="1:4" x14ac:dyDescent="0.35">
      <c r="A59" t="s">
        <v>107</v>
      </c>
      <c r="B59">
        <f t="shared" si="0"/>
        <v>58</v>
      </c>
      <c r="D59" t="s">
        <v>108</v>
      </c>
    </row>
    <row r="60" spans="1:4" x14ac:dyDescent="0.35">
      <c r="A60" t="s">
        <v>108</v>
      </c>
      <c r="B60">
        <f t="shared" si="0"/>
        <v>59</v>
      </c>
      <c r="D60" t="s">
        <v>109</v>
      </c>
    </row>
    <row r="61" spans="1:4" x14ac:dyDescent="0.35">
      <c r="A61" t="s">
        <v>109</v>
      </c>
      <c r="B61">
        <f t="shared" si="0"/>
        <v>60</v>
      </c>
      <c r="D61" t="s">
        <v>110</v>
      </c>
    </row>
    <row r="62" spans="1:4" x14ac:dyDescent="0.35">
      <c r="A62" t="s">
        <v>110</v>
      </c>
      <c r="B62">
        <f t="shared" si="0"/>
        <v>61</v>
      </c>
      <c r="D62" t="s">
        <v>111</v>
      </c>
    </row>
    <row r="63" spans="1:4" x14ac:dyDescent="0.35">
      <c r="A63" t="s">
        <v>111</v>
      </c>
      <c r="B63">
        <f t="shared" si="0"/>
        <v>62</v>
      </c>
      <c r="D63" t="s">
        <v>112</v>
      </c>
    </row>
    <row r="64" spans="1:4" x14ac:dyDescent="0.35">
      <c r="A64" t="s">
        <v>112</v>
      </c>
      <c r="B64">
        <f t="shared" si="0"/>
        <v>63</v>
      </c>
      <c r="D64" t="s">
        <v>113</v>
      </c>
    </row>
    <row r="65" spans="1:4" x14ac:dyDescent="0.35">
      <c r="A65" t="s">
        <v>113</v>
      </c>
      <c r="B65">
        <f t="shared" si="0"/>
        <v>64</v>
      </c>
      <c r="D65" t="s">
        <v>114</v>
      </c>
    </row>
    <row r="66" spans="1:4" x14ac:dyDescent="0.35">
      <c r="A66" t="s">
        <v>114</v>
      </c>
      <c r="B66">
        <f t="shared" si="0"/>
        <v>65</v>
      </c>
      <c r="D66" t="s">
        <v>115</v>
      </c>
    </row>
    <row r="67" spans="1:4" x14ac:dyDescent="0.35">
      <c r="A67" t="s">
        <v>115</v>
      </c>
      <c r="B67">
        <f t="shared" si="0"/>
        <v>66</v>
      </c>
      <c r="D67" t="s">
        <v>116</v>
      </c>
    </row>
    <row r="68" spans="1:4" x14ac:dyDescent="0.35">
      <c r="A68" t="s">
        <v>116</v>
      </c>
      <c r="B68">
        <f t="shared" ref="B68:B129" si="1">B67+1</f>
        <v>67</v>
      </c>
      <c r="D68" t="s">
        <v>117</v>
      </c>
    </row>
    <row r="69" spans="1:4" x14ac:dyDescent="0.35">
      <c r="A69" t="s">
        <v>117</v>
      </c>
      <c r="B69">
        <f t="shared" si="1"/>
        <v>68</v>
      </c>
      <c r="D69" t="s">
        <v>118</v>
      </c>
    </row>
    <row r="70" spans="1:4" x14ac:dyDescent="0.35">
      <c r="A70" t="s">
        <v>118</v>
      </c>
      <c r="B70">
        <f t="shared" si="1"/>
        <v>69</v>
      </c>
      <c r="D70" t="s">
        <v>119</v>
      </c>
    </row>
    <row r="71" spans="1:4" x14ac:dyDescent="0.35">
      <c r="A71" t="s">
        <v>119</v>
      </c>
      <c r="B71">
        <f t="shared" si="1"/>
        <v>70</v>
      </c>
      <c r="D71" t="s">
        <v>120</v>
      </c>
    </row>
    <row r="72" spans="1:4" x14ac:dyDescent="0.35">
      <c r="A72" t="s">
        <v>120</v>
      </c>
      <c r="B72">
        <f t="shared" si="1"/>
        <v>71</v>
      </c>
      <c r="D72" t="s">
        <v>121</v>
      </c>
    </row>
    <row r="73" spans="1:4" x14ac:dyDescent="0.35">
      <c r="A73" t="s">
        <v>121</v>
      </c>
      <c r="B73">
        <f t="shared" si="1"/>
        <v>72</v>
      </c>
      <c r="D73" t="s">
        <v>122</v>
      </c>
    </row>
    <row r="74" spans="1:4" x14ac:dyDescent="0.35">
      <c r="A74" t="s">
        <v>122</v>
      </c>
      <c r="B74">
        <f t="shared" si="1"/>
        <v>73</v>
      </c>
      <c r="D74" t="s">
        <v>123</v>
      </c>
    </row>
    <row r="75" spans="1:4" x14ac:dyDescent="0.35">
      <c r="A75" t="s">
        <v>123</v>
      </c>
      <c r="B75">
        <f t="shared" si="1"/>
        <v>74</v>
      </c>
      <c r="D75" t="s">
        <v>124</v>
      </c>
    </row>
    <row r="76" spans="1:4" x14ac:dyDescent="0.35">
      <c r="A76" t="s">
        <v>124</v>
      </c>
      <c r="B76">
        <f t="shared" si="1"/>
        <v>75</v>
      </c>
      <c r="D76" t="s">
        <v>125</v>
      </c>
    </row>
    <row r="77" spans="1:4" x14ac:dyDescent="0.35">
      <c r="A77" t="s">
        <v>125</v>
      </c>
      <c r="B77">
        <f t="shared" si="1"/>
        <v>76</v>
      </c>
      <c r="D77" t="s">
        <v>126</v>
      </c>
    </row>
    <row r="78" spans="1:4" x14ac:dyDescent="0.35">
      <c r="A78" t="s">
        <v>126</v>
      </c>
      <c r="B78">
        <f t="shared" si="1"/>
        <v>77</v>
      </c>
      <c r="D78" t="s">
        <v>127</v>
      </c>
    </row>
    <row r="79" spans="1:4" x14ac:dyDescent="0.35">
      <c r="A79" t="s">
        <v>127</v>
      </c>
      <c r="B79">
        <f t="shared" si="1"/>
        <v>78</v>
      </c>
      <c r="D79" t="s">
        <v>128</v>
      </c>
    </row>
    <row r="80" spans="1:4" x14ac:dyDescent="0.35">
      <c r="A80" t="s">
        <v>128</v>
      </c>
      <c r="B80">
        <f t="shared" si="1"/>
        <v>79</v>
      </c>
      <c r="D80" t="s">
        <v>129</v>
      </c>
    </row>
    <row r="81" spans="1:4" x14ac:dyDescent="0.35">
      <c r="A81" t="s">
        <v>129</v>
      </c>
      <c r="B81">
        <f t="shared" si="1"/>
        <v>80</v>
      </c>
      <c r="D81" t="s">
        <v>130</v>
      </c>
    </row>
    <row r="82" spans="1:4" x14ac:dyDescent="0.35">
      <c r="A82" t="s">
        <v>130</v>
      </c>
      <c r="B82">
        <f t="shared" si="1"/>
        <v>81</v>
      </c>
      <c r="D82" t="s">
        <v>131</v>
      </c>
    </row>
    <row r="83" spans="1:4" x14ac:dyDescent="0.35">
      <c r="A83" t="s">
        <v>131</v>
      </c>
      <c r="B83">
        <f t="shared" si="1"/>
        <v>82</v>
      </c>
      <c r="D83" t="s">
        <v>132</v>
      </c>
    </row>
    <row r="84" spans="1:4" x14ac:dyDescent="0.35">
      <c r="A84" t="s">
        <v>132</v>
      </c>
      <c r="B84">
        <f t="shared" si="1"/>
        <v>83</v>
      </c>
      <c r="D84" t="s">
        <v>133</v>
      </c>
    </row>
    <row r="85" spans="1:4" x14ac:dyDescent="0.35">
      <c r="A85" t="s">
        <v>133</v>
      </c>
      <c r="B85">
        <f t="shared" si="1"/>
        <v>84</v>
      </c>
      <c r="D85" t="s">
        <v>134</v>
      </c>
    </row>
    <row r="86" spans="1:4" x14ac:dyDescent="0.35">
      <c r="A86" t="s">
        <v>134</v>
      </c>
      <c r="B86">
        <f t="shared" si="1"/>
        <v>85</v>
      </c>
      <c r="D86" t="s">
        <v>135</v>
      </c>
    </row>
    <row r="87" spans="1:4" x14ac:dyDescent="0.35">
      <c r="A87" t="s">
        <v>135</v>
      </c>
      <c r="B87">
        <f t="shared" si="1"/>
        <v>86</v>
      </c>
      <c r="D87" t="s">
        <v>136</v>
      </c>
    </row>
    <row r="88" spans="1:4" x14ac:dyDescent="0.35">
      <c r="A88" t="s">
        <v>136</v>
      </c>
      <c r="B88">
        <f t="shared" si="1"/>
        <v>87</v>
      </c>
      <c r="D88" t="s">
        <v>137</v>
      </c>
    </row>
    <row r="89" spans="1:4" x14ac:dyDescent="0.35">
      <c r="A89" t="s">
        <v>137</v>
      </c>
      <c r="B89">
        <f t="shared" si="1"/>
        <v>88</v>
      </c>
      <c r="D89" t="s">
        <v>138</v>
      </c>
    </row>
    <row r="90" spans="1:4" x14ac:dyDescent="0.35">
      <c r="A90" t="s">
        <v>138</v>
      </c>
      <c r="B90">
        <f t="shared" si="1"/>
        <v>89</v>
      </c>
      <c r="D90" t="s">
        <v>139</v>
      </c>
    </row>
    <row r="91" spans="1:4" x14ac:dyDescent="0.35">
      <c r="A91" t="s">
        <v>139</v>
      </c>
      <c r="B91">
        <f t="shared" si="1"/>
        <v>90</v>
      </c>
      <c r="D91" t="s">
        <v>140</v>
      </c>
    </row>
    <row r="92" spans="1:4" x14ac:dyDescent="0.35">
      <c r="A92" t="s">
        <v>140</v>
      </c>
      <c r="B92">
        <f t="shared" si="1"/>
        <v>91</v>
      </c>
      <c r="D92" t="s">
        <v>141</v>
      </c>
    </row>
    <row r="93" spans="1:4" x14ac:dyDescent="0.35">
      <c r="A93" t="s">
        <v>141</v>
      </c>
      <c r="B93">
        <f t="shared" si="1"/>
        <v>92</v>
      </c>
      <c r="D93" t="s">
        <v>142</v>
      </c>
    </row>
    <row r="94" spans="1:4" x14ac:dyDescent="0.35">
      <c r="A94" t="s">
        <v>142</v>
      </c>
      <c r="B94">
        <f t="shared" si="1"/>
        <v>93</v>
      </c>
      <c r="D94" t="s">
        <v>143</v>
      </c>
    </row>
    <row r="95" spans="1:4" x14ac:dyDescent="0.35">
      <c r="A95" t="s">
        <v>143</v>
      </c>
      <c r="B95">
        <f t="shared" si="1"/>
        <v>94</v>
      </c>
      <c r="D95" t="s">
        <v>144</v>
      </c>
    </row>
    <row r="96" spans="1:4" x14ac:dyDescent="0.35">
      <c r="A96" t="s">
        <v>144</v>
      </c>
      <c r="B96">
        <f t="shared" si="1"/>
        <v>95</v>
      </c>
      <c r="D96" t="s">
        <v>145</v>
      </c>
    </row>
    <row r="97" spans="1:4" x14ac:dyDescent="0.35">
      <c r="A97" t="s">
        <v>145</v>
      </c>
      <c r="B97">
        <f t="shared" si="1"/>
        <v>96</v>
      </c>
      <c r="D97" t="s">
        <v>146</v>
      </c>
    </row>
    <row r="98" spans="1:4" x14ac:dyDescent="0.35">
      <c r="A98" t="s">
        <v>146</v>
      </c>
      <c r="B98">
        <f t="shared" si="1"/>
        <v>97</v>
      </c>
      <c r="D98" t="s">
        <v>147</v>
      </c>
    </row>
    <row r="99" spans="1:4" x14ac:dyDescent="0.35">
      <c r="A99" t="s">
        <v>147</v>
      </c>
      <c r="B99">
        <f t="shared" si="1"/>
        <v>98</v>
      </c>
      <c r="D99" t="s">
        <v>148</v>
      </c>
    </row>
    <row r="100" spans="1:4" x14ac:dyDescent="0.35">
      <c r="A100" t="s">
        <v>148</v>
      </c>
      <c r="B100">
        <f t="shared" si="1"/>
        <v>99</v>
      </c>
      <c r="D100" t="s">
        <v>149</v>
      </c>
    </row>
    <row r="101" spans="1:4" x14ac:dyDescent="0.35">
      <c r="A101" t="s">
        <v>149</v>
      </c>
      <c r="B101">
        <f t="shared" si="1"/>
        <v>100</v>
      </c>
      <c r="D101" t="s">
        <v>150</v>
      </c>
    </row>
    <row r="102" spans="1:4" x14ac:dyDescent="0.35">
      <c r="A102" t="s">
        <v>150</v>
      </c>
      <c r="B102">
        <f t="shared" si="1"/>
        <v>101</v>
      </c>
      <c r="D102" t="s">
        <v>151</v>
      </c>
    </row>
    <row r="103" spans="1:4" x14ac:dyDescent="0.35">
      <c r="A103" t="s">
        <v>151</v>
      </c>
      <c r="B103">
        <f t="shared" si="1"/>
        <v>102</v>
      </c>
      <c r="D103" t="s">
        <v>152</v>
      </c>
    </row>
    <row r="104" spans="1:4" x14ac:dyDescent="0.35">
      <c r="A104" t="s">
        <v>152</v>
      </c>
      <c r="B104">
        <f t="shared" si="1"/>
        <v>103</v>
      </c>
      <c r="D104" t="s">
        <v>153</v>
      </c>
    </row>
    <row r="105" spans="1:4" x14ac:dyDescent="0.35">
      <c r="A105" t="s">
        <v>153</v>
      </c>
      <c r="B105">
        <f t="shared" si="1"/>
        <v>104</v>
      </c>
      <c r="D105" t="s">
        <v>154</v>
      </c>
    </row>
    <row r="106" spans="1:4" x14ac:dyDescent="0.35">
      <c r="A106" t="s">
        <v>154</v>
      </c>
      <c r="B106">
        <f t="shared" si="1"/>
        <v>105</v>
      </c>
      <c r="D106" t="s">
        <v>155</v>
      </c>
    </row>
    <row r="107" spans="1:4" x14ac:dyDescent="0.35">
      <c r="A107" t="s">
        <v>155</v>
      </c>
      <c r="B107">
        <f t="shared" si="1"/>
        <v>106</v>
      </c>
      <c r="D107" t="s">
        <v>156</v>
      </c>
    </row>
    <row r="108" spans="1:4" x14ac:dyDescent="0.35">
      <c r="A108" t="s">
        <v>156</v>
      </c>
      <c r="B108">
        <f t="shared" si="1"/>
        <v>107</v>
      </c>
      <c r="D108" t="s">
        <v>157</v>
      </c>
    </row>
    <row r="109" spans="1:4" x14ac:dyDescent="0.35">
      <c r="A109" t="s">
        <v>157</v>
      </c>
      <c r="B109">
        <f t="shared" si="1"/>
        <v>108</v>
      </c>
      <c r="D109" t="s">
        <v>158</v>
      </c>
    </row>
    <row r="110" spans="1:4" x14ac:dyDescent="0.35">
      <c r="A110" t="s">
        <v>158</v>
      </c>
      <c r="B110">
        <f t="shared" si="1"/>
        <v>109</v>
      </c>
      <c r="D110" t="s">
        <v>159</v>
      </c>
    </row>
    <row r="111" spans="1:4" x14ac:dyDescent="0.35">
      <c r="A111" t="s">
        <v>159</v>
      </c>
      <c r="B111">
        <f t="shared" si="1"/>
        <v>110</v>
      </c>
      <c r="D111" t="s">
        <v>160</v>
      </c>
    </row>
    <row r="112" spans="1:4" x14ac:dyDescent="0.35">
      <c r="A112" t="s">
        <v>160</v>
      </c>
      <c r="B112">
        <f t="shared" si="1"/>
        <v>111</v>
      </c>
      <c r="D112" t="s">
        <v>161</v>
      </c>
    </row>
    <row r="113" spans="1:4" x14ac:dyDescent="0.35">
      <c r="A113" t="s">
        <v>161</v>
      </c>
      <c r="B113">
        <f t="shared" si="1"/>
        <v>112</v>
      </c>
      <c r="D113" t="s">
        <v>162</v>
      </c>
    </row>
    <row r="114" spans="1:4" x14ac:dyDescent="0.35">
      <c r="A114" t="s">
        <v>162</v>
      </c>
      <c r="B114">
        <f t="shared" si="1"/>
        <v>113</v>
      </c>
      <c r="D114" t="s">
        <v>163</v>
      </c>
    </row>
    <row r="115" spans="1:4" x14ac:dyDescent="0.35">
      <c r="A115" t="s">
        <v>163</v>
      </c>
      <c r="B115">
        <f t="shared" si="1"/>
        <v>114</v>
      </c>
      <c r="D115" t="s">
        <v>164</v>
      </c>
    </row>
    <row r="116" spans="1:4" x14ac:dyDescent="0.35">
      <c r="A116" t="s">
        <v>164</v>
      </c>
      <c r="B116">
        <f t="shared" si="1"/>
        <v>115</v>
      </c>
      <c r="D116" t="s">
        <v>165</v>
      </c>
    </row>
    <row r="117" spans="1:4" x14ac:dyDescent="0.35">
      <c r="A117" t="s">
        <v>165</v>
      </c>
      <c r="B117">
        <f t="shared" si="1"/>
        <v>116</v>
      </c>
      <c r="D117" t="s">
        <v>166</v>
      </c>
    </row>
    <row r="118" spans="1:4" x14ac:dyDescent="0.35">
      <c r="A118" t="s">
        <v>166</v>
      </c>
      <c r="B118">
        <f t="shared" si="1"/>
        <v>117</v>
      </c>
      <c r="D118" t="s">
        <v>167</v>
      </c>
    </row>
    <row r="119" spans="1:4" x14ac:dyDescent="0.35">
      <c r="A119" t="s">
        <v>167</v>
      </c>
      <c r="B119">
        <f t="shared" si="1"/>
        <v>118</v>
      </c>
      <c r="D119" t="s">
        <v>168</v>
      </c>
    </row>
    <row r="120" spans="1:4" x14ac:dyDescent="0.35">
      <c r="A120" t="s">
        <v>168</v>
      </c>
      <c r="B120">
        <f t="shared" si="1"/>
        <v>119</v>
      </c>
      <c r="D120" t="s">
        <v>169</v>
      </c>
    </row>
    <row r="121" spans="1:4" x14ac:dyDescent="0.35">
      <c r="A121" t="s">
        <v>169</v>
      </c>
      <c r="B121">
        <f t="shared" si="1"/>
        <v>120</v>
      </c>
      <c r="D121" t="s">
        <v>170</v>
      </c>
    </row>
    <row r="122" spans="1:4" x14ac:dyDescent="0.35">
      <c r="A122" t="s">
        <v>170</v>
      </c>
      <c r="B122">
        <f t="shared" si="1"/>
        <v>121</v>
      </c>
      <c r="D122" t="s">
        <v>171</v>
      </c>
    </row>
    <row r="123" spans="1:4" x14ac:dyDescent="0.35">
      <c r="A123" t="s">
        <v>171</v>
      </c>
      <c r="B123">
        <f t="shared" si="1"/>
        <v>122</v>
      </c>
      <c r="D123" t="s">
        <v>172</v>
      </c>
    </row>
    <row r="124" spans="1:4" x14ac:dyDescent="0.35">
      <c r="A124" t="s">
        <v>172</v>
      </c>
      <c r="B124">
        <f t="shared" si="1"/>
        <v>123</v>
      </c>
      <c r="D124" t="s">
        <v>173</v>
      </c>
    </row>
    <row r="125" spans="1:4" x14ac:dyDescent="0.35">
      <c r="A125" t="s">
        <v>173</v>
      </c>
      <c r="B125">
        <f t="shared" si="1"/>
        <v>124</v>
      </c>
      <c r="D125" t="s">
        <v>174</v>
      </c>
    </row>
    <row r="126" spans="1:4" x14ac:dyDescent="0.35">
      <c r="A126" t="s">
        <v>174</v>
      </c>
      <c r="B126">
        <f t="shared" si="1"/>
        <v>125</v>
      </c>
      <c r="D126" t="s">
        <v>175</v>
      </c>
    </row>
    <row r="127" spans="1:4" x14ac:dyDescent="0.35">
      <c r="A127" t="s">
        <v>175</v>
      </c>
      <c r="B127">
        <f t="shared" si="1"/>
        <v>126</v>
      </c>
      <c r="D127" t="s">
        <v>176</v>
      </c>
    </row>
    <row r="128" spans="1:4" x14ac:dyDescent="0.35">
      <c r="A128" t="s">
        <v>176</v>
      </c>
      <c r="B128">
        <f t="shared" si="1"/>
        <v>127</v>
      </c>
      <c r="D128" t="s">
        <v>177</v>
      </c>
    </row>
    <row r="129" spans="1:4" x14ac:dyDescent="0.35">
      <c r="A129" t="s">
        <v>177</v>
      </c>
      <c r="B129">
        <f t="shared" si="1"/>
        <v>128</v>
      </c>
      <c r="D129" t="s">
        <v>178</v>
      </c>
    </row>
    <row r="130" spans="1:4" x14ac:dyDescent="0.35">
      <c r="A130" t="s">
        <v>178</v>
      </c>
      <c r="D130" t="s">
        <v>179</v>
      </c>
    </row>
    <row r="131" spans="1:4" x14ac:dyDescent="0.35">
      <c r="A131" t="s">
        <v>179</v>
      </c>
      <c r="D131" t="s">
        <v>180</v>
      </c>
    </row>
    <row r="132" spans="1:4" x14ac:dyDescent="0.35">
      <c r="A132" t="s">
        <v>180</v>
      </c>
      <c r="D132" t="s">
        <v>181</v>
      </c>
    </row>
    <row r="133" spans="1:4" x14ac:dyDescent="0.35">
      <c r="A133" t="s">
        <v>181</v>
      </c>
      <c r="D133" t="s">
        <v>182</v>
      </c>
    </row>
    <row r="134" spans="1:4" x14ac:dyDescent="0.35">
      <c r="A134" t="s">
        <v>182</v>
      </c>
      <c r="D134" t="s">
        <v>183</v>
      </c>
    </row>
    <row r="135" spans="1:4" x14ac:dyDescent="0.35">
      <c r="A135" t="s">
        <v>183</v>
      </c>
      <c r="D135" t="s">
        <v>184</v>
      </c>
    </row>
    <row r="136" spans="1:4" x14ac:dyDescent="0.35">
      <c r="A136" t="s">
        <v>184</v>
      </c>
      <c r="D136" t="s">
        <v>185</v>
      </c>
    </row>
    <row r="137" spans="1:4" x14ac:dyDescent="0.35">
      <c r="A137" t="s">
        <v>185</v>
      </c>
      <c r="D137" t="s">
        <v>186</v>
      </c>
    </row>
    <row r="138" spans="1:4" x14ac:dyDescent="0.35">
      <c r="A138" t="s">
        <v>186</v>
      </c>
      <c r="D138" t="s">
        <v>187</v>
      </c>
    </row>
    <row r="139" spans="1:4" x14ac:dyDescent="0.35">
      <c r="A139" t="s">
        <v>187</v>
      </c>
      <c r="D139" t="s">
        <v>188</v>
      </c>
    </row>
    <row r="140" spans="1:4" x14ac:dyDescent="0.35">
      <c r="A140" t="s">
        <v>188</v>
      </c>
      <c r="D140" t="s">
        <v>189</v>
      </c>
    </row>
    <row r="141" spans="1:4" x14ac:dyDescent="0.35">
      <c r="A141" t="s">
        <v>189</v>
      </c>
      <c r="D141" t="s">
        <v>190</v>
      </c>
    </row>
    <row r="142" spans="1:4" x14ac:dyDescent="0.35">
      <c r="A142" t="s">
        <v>190</v>
      </c>
      <c r="D142" t="s">
        <v>191</v>
      </c>
    </row>
    <row r="143" spans="1:4" x14ac:dyDescent="0.35">
      <c r="A143" t="s">
        <v>191</v>
      </c>
      <c r="D143" t="s">
        <v>192</v>
      </c>
    </row>
    <row r="144" spans="1:4" x14ac:dyDescent="0.35">
      <c r="A144" t="s">
        <v>192</v>
      </c>
      <c r="D144" t="s">
        <v>193</v>
      </c>
    </row>
    <row r="145" spans="1:4" x14ac:dyDescent="0.35">
      <c r="A145" t="s">
        <v>193</v>
      </c>
      <c r="D145" t="s">
        <v>194</v>
      </c>
    </row>
    <row r="146" spans="1:4" x14ac:dyDescent="0.35">
      <c r="A146" t="s">
        <v>194</v>
      </c>
      <c r="D146" t="s">
        <v>195</v>
      </c>
    </row>
    <row r="147" spans="1:4" x14ac:dyDescent="0.35">
      <c r="A147" t="s">
        <v>195</v>
      </c>
      <c r="D147" t="s">
        <v>196</v>
      </c>
    </row>
    <row r="148" spans="1:4" x14ac:dyDescent="0.35">
      <c r="A148" t="s">
        <v>196</v>
      </c>
      <c r="D148" t="s">
        <v>197</v>
      </c>
    </row>
    <row r="149" spans="1:4" x14ac:dyDescent="0.35">
      <c r="A149" t="s">
        <v>197</v>
      </c>
      <c r="D149" t="s">
        <v>198</v>
      </c>
    </row>
    <row r="150" spans="1:4" x14ac:dyDescent="0.35">
      <c r="A150" t="s">
        <v>198</v>
      </c>
      <c r="D150" t="s">
        <v>199</v>
      </c>
    </row>
    <row r="151" spans="1:4" x14ac:dyDescent="0.35">
      <c r="A151" t="s">
        <v>199</v>
      </c>
      <c r="D151" t="s">
        <v>200</v>
      </c>
    </row>
    <row r="152" spans="1:4" x14ac:dyDescent="0.35">
      <c r="A152" t="s">
        <v>200</v>
      </c>
      <c r="D152" t="s">
        <v>201</v>
      </c>
    </row>
    <row r="153" spans="1:4" x14ac:dyDescent="0.35">
      <c r="A153" t="s">
        <v>201</v>
      </c>
      <c r="D153" t="s">
        <v>202</v>
      </c>
    </row>
    <row r="154" spans="1:4" x14ac:dyDescent="0.35">
      <c r="A154" t="s">
        <v>202</v>
      </c>
      <c r="D154" t="s">
        <v>203</v>
      </c>
    </row>
    <row r="155" spans="1:4" x14ac:dyDescent="0.35">
      <c r="A155" t="s">
        <v>203</v>
      </c>
      <c r="D155" t="s">
        <v>204</v>
      </c>
    </row>
    <row r="156" spans="1:4" x14ac:dyDescent="0.35">
      <c r="A156" t="s">
        <v>204</v>
      </c>
      <c r="D156" t="s">
        <v>205</v>
      </c>
    </row>
    <row r="157" spans="1:4" x14ac:dyDescent="0.35">
      <c r="A157" t="s">
        <v>205</v>
      </c>
      <c r="D157" t="s">
        <v>206</v>
      </c>
    </row>
    <row r="158" spans="1:4" x14ac:dyDescent="0.35">
      <c r="A158" t="s">
        <v>206</v>
      </c>
      <c r="D158" t="s">
        <v>207</v>
      </c>
    </row>
    <row r="159" spans="1:4" x14ac:dyDescent="0.35">
      <c r="A159" t="s">
        <v>207</v>
      </c>
      <c r="D159" t="s">
        <v>208</v>
      </c>
    </row>
    <row r="160" spans="1:4" x14ac:dyDescent="0.35">
      <c r="A160" t="s">
        <v>208</v>
      </c>
      <c r="D160" t="s">
        <v>209</v>
      </c>
    </row>
    <row r="161" spans="1:4" x14ac:dyDescent="0.35">
      <c r="A161" t="s">
        <v>209</v>
      </c>
      <c r="D161" t="s">
        <v>210</v>
      </c>
    </row>
    <row r="162" spans="1:4" x14ac:dyDescent="0.35">
      <c r="A162" t="s">
        <v>210</v>
      </c>
      <c r="D162" t="s">
        <v>211</v>
      </c>
    </row>
    <row r="163" spans="1:4" x14ac:dyDescent="0.35">
      <c r="A163" t="s">
        <v>211</v>
      </c>
      <c r="D163" t="s">
        <v>212</v>
      </c>
    </row>
    <row r="164" spans="1:4" x14ac:dyDescent="0.35">
      <c r="A164" t="s">
        <v>212</v>
      </c>
      <c r="D164" t="s">
        <v>213</v>
      </c>
    </row>
    <row r="165" spans="1:4" x14ac:dyDescent="0.35">
      <c r="A165" t="s">
        <v>213</v>
      </c>
      <c r="D165" t="s">
        <v>214</v>
      </c>
    </row>
    <row r="166" spans="1:4" x14ac:dyDescent="0.35">
      <c r="A166" t="s">
        <v>214</v>
      </c>
      <c r="D166" t="s">
        <v>215</v>
      </c>
    </row>
    <row r="167" spans="1:4" x14ac:dyDescent="0.35">
      <c r="A167" t="s">
        <v>215</v>
      </c>
      <c r="D167" t="s">
        <v>216</v>
      </c>
    </row>
    <row r="168" spans="1:4" x14ac:dyDescent="0.35">
      <c r="A168" t="s">
        <v>216</v>
      </c>
      <c r="D168" t="s">
        <v>217</v>
      </c>
    </row>
    <row r="169" spans="1:4" x14ac:dyDescent="0.35">
      <c r="A169" t="s">
        <v>217</v>
      </c>
      <c r="D169" t="s">
        <v>218</v>
      </c>
    </row>
    <row r="170" spans="1:4" x14ac:dyDescent="0.35">
      <c r="A170" t="s">
        <v>218</v>
      </c>
      <c r="D170" t="s">
        <v>219</v>
      </c>
    </row>
    <row r="171" spans="1:4" x14ac:dyDescent="0.35">
      <c r="A171" t="s">
        <v>219</v>
      </c>
      <c r="D171" t="s">
        <v>220</v>
      </c>
    </row>
    <row r="172" spans="1:4" x14ac:dyDescent="0.35">
      <c r="A172" t="s">
        <v>220</v>
      </c>
      <c r="D172" t="s">
        <v>221</v>
      </c>
    </row>
    <row r="173" spans="1:4" x14ac:dyDescent="0.35">
      <c r="A173" t="s">
        <v>221</v>
      </c>
      <c r="D173" t="s">
        <v>222</v>
      </c>
    </row>
    <row r="174" spans="1:4" x14ac:dyDescent="0.35">
      <c r="A174" t="s">
        <v>222</v>
      </c>
      <c r="D174" t="s">
        <v>223</v>
      </c>
    </row>
    <row r="175" spans="1:4" x14ac:dyDescent="0.35">
      <c r="A175" t="s">
        <v>223</v>
      </c>
      <c r="D175" t="s">
        <v>224</v>
      </c>
    </row>
    <row r="176" spans="1:4" x14ac:dyDescent="0.35">
      <c r="A176" t="s">
        <v>224</v>
      </c>
      <c r="D176" t="s">
        <v>225</v>
      </c>
    </row>
    <row r="177" spans="1:4" x14ac:dyDescent="0.35">
      <c r="A177" t="s">
        <v>225</v>
      </c>
      <c r="D177" t="s">
        <v>226</v>
      </c>
    </row>
    <row r="178" spans="1:4" x14ac:dyDescent="0.35">
      <c r="A178" t="s">
        <v>226</v>
      </c>
      <c r="D178" t="s">
        <v>227</v>
      </c>
    </row>
    <row r="179" spans="1:4" x14ac:dyDescent="0.35">
      <c r="A179" t="s">
        <v>227</v>
      </c>
      <c r="D179" t="s">
        <v>228</v>
      </c>
    </row>
    <row r="180" spans="1:4" x14ac:dyDescent="0.35">
      <c r="A180" t="s">
        <v>228</v>
      </c>
      <c r="D180" t="s">
        <v>229</v>
      </c>
    </row>
    <row r="181" spans="1:4" x14ac:dyDescent="0.35">
      <c r="A181" t="s">
        <v>229</v>
      </c>
      <c r="D181" t="s">
        <v>230</v>
      </c>
    </row>
    <row r="182" spans="1:4" x14ac:dyDescent="0.35">
      <c r="A182" t="s">
        <v>230</v>
      </c>
      <c r="D182" t="s">
        <v>231</v>
      </c>
    </row>
    <row r="183" spans="1:4" x14ac:dyDescent="0.35">
      <c r="A183" t="s">
        <v>231</v>
      </c>
      <c r="D183" t="s">
        <v>232</v>
      </c>
    </row>
    <row r="184" spans="1:4" x14ac:dyDescent="0.35">
      <c r="A184" t="s">
        <v>232</v>
      </c>
      <c r="D184" t="s">
        <v>233</v>
      </c>
    </row>
    <row r="185" spans="1:4" x14ac:dyDescent="0.35">
      <c r="A185" t="s">
        <v>233</v>
      </c>
      <c r="D185" t="s">
        <v>234</v>
      </c>
    </row>
    <row r="186" spans="1:4" x14ac:dyDescent="0.35">
      <c r="A186" t="s">
        <v>234</v>
      </c>
      <c r="D186" t="s">
        <v>235</v>
      </c>
    </row>
    <row r="187" spans="1:4" x14ac:dyDescent="0.35">
      <c r="A187" t="s">
        <v>235</v>
      </c>
      <c r="D187" t="s">
        <v>236</v>
      </c>
    </row>
    <row r="188" spans="1:4" x14ac:dyDescent="0.35">
      <c r="A188" t="s">
        <v>236</v>
      </c>
      <c r="D188" t="s">
        <v>237</v>
      </c>
    </row>
    <row r="189" spans="1:4" x14ac:dyDescent="0.35">
      <c r="A189" t="s">
        <v>237</v>
      </c>
      <c r="D189" t="s">
        <v>238</v>
      </c>
    </row>
    <row r="190" spans="1:4" x14ac:dyDescent="0.35">
      <c r="A190" t="s">
        <v>238</v>
      </c>
      <c r="D190" t="s">
        <v>239</v>
      </c>
    </row>
    <row r="191" spans="1:4" x14ac:dyDescent="0.35">
      <c r="A191" t="s">
        <v>239</v>
      </c>
      <c r="D191" t="s">
        <v>240</v>
      </c>
    </row>
    <row r="192" spans="1:4" x14ac:dyDescent="0.35">
      <c r="A192" t="s">
        <v>240</v>
      </c>
      <c r="D192" t="s">
        <v>241</v>
      </c>
    </row>
    <row r="193" spans="1:4" x14ac:dyDescent="0.35">
      <c r="A193" t="s">
        <v>241</v>
      </c>
      <c r="D193" t="s">
        <v>242</v>
      </c>
    </row>
    <row r="194" spans="1:4" x14ac:dyDescent="0.35">
      <c r="A194" t="s">
        <v>242</v>
      </c>
      <c r="D194" t="s">
        <v>243</v>
      </c>
    </row>
    <row r="195" spans="1:4" x14ac:dyDescent="0.35">
      <c r="A195" t="s">
        <v>243</v>
      </c>
      <c r="D195" t="s">
        <v>244</v>
      </c>
    </row>
    <row r="196" spans="1:4" x14ac:dyDescent="0.35">
      <c r="A196" t="s">
        <v>244</v>
      </c>
      <c r="D196" t="s">
        <v>245</v>
      </c>
    </row>
    <row r="197" spans="1:4" x14ac:dyDescent="0.35">
      <c r="A197" t="s">
        <v>245</v>
      </c>
      <c r="D197" t="s">
        <v>246</v>
      </c>
    </row>
    <row r="198" spans="1:4" x14ac:dyDescent="0.35">
      <c r="A198" t="s">
        <v>246</v>
      </c>
      <c r="D198" t="s">
        <v>247</v>
      </c>
    </row>
    <row r="199" spans="1:4" x14ac:dyDescent="0.35">
      <c r="A199" t="s">
        <v>247</v>
      </c>
      <c r="D199" t="s">
        <v>248</v>
      </c>
    </row>
    <row r="200" spans="1:4" x14ac:dyDescent="0.35">
      <c r="A200" t="s">
        <v>248</v>
      </c>
      <c r="D200" t="s">
        <v>249</v>
      </c>
    </row>
    <row r="201" spans="1:4" x14ac:dyDescent="0.35">
      <c r="A201" t="s">
        <v>249</v>
      </c>
      <c r="D201" t="s">
        <v>250</v>
      </c>
    </row>
    <row r="202" spans="1:4" x14ac:dyDescent="0.35">
      <c r="A202" t="s">
        <v>250</v>
      </c>
      <c r="D202" t="s">
        <v>251</v>
      </c>
    </row>
    <row r="203" spans="1:4" x14ac:dyDescent="0.35">
      <c r="A203" t="s">
        <v>251</v>
      </c>
      <c r="D203" t="s">
        <v>252</v>
      </c>
    </row>
    <row r="204" spans="1:4" x14ac:dyDescent="0.35">
      <c r="A204" t="s">
        <v>252</v>
      </c>
      <c r="D204" t="s">
        <v>253</v>
      </c>
    </row>
    <row r="205" spans="1:4" x14ac:dyDescent="0.35">
      <c r="A205" t="s">
        <v>253</v>
      </c>
      <c r="D205" t="s">
        <v>254</v>
      </c>
    </row>
    <row r="206" spans="1:4" x14ac:dyDescent="0.35">
      <c r="A206" t="s">
        <v>254</v>
      </c>
      <c r="D206" t="s">
        <v>255</v>
      </c>
    </row>
    <row r="207" spans="1:4" x14ac:dyDescent="0.35">
      <c r="A207" t="s">
        <v>255</v>
      </c>
      <c r="D207" t="s">
        <v>256</v>
      </c>
    </row>
    <row r="208" spans="1:4" x14ac:dyDescent="0.35">
      <c r="A208" t="s">
        <v>256</v>
      </c>
      <c r="D208" t="s">
        <v>257</v>
      </c>
    </row>
    <row r="209" spans="1:4" x14ac:dyDescent="0.35">
      <c r="A209" t="s">
        <v>257</v>
      </c>
      <c r="D209" t="s">
        <v>258</v>
      </c>
    </row>
    <row r="210" spans="1:4" x14ac:dyDescent="0.35">
      <c r="A210" t="s">
        <v>258</v>
      </c>
      <c r="D210" t="s">
        <v>259</v>
      </c>
    </row>
    <row r="211" spans="1:4" x14ac:dyDescent="0.35">
      <c r="A211" t="s">
        <v>259</v>
      </c>
      <c r="D211" t="s">
        <v>260</v>
      </c>
    </row>
    <row r="212" spans="1:4" x14ac:dyDescent="0.35">
      <c r="A212" t="s">
        <v>260</v>
      </c>
      <c r="D212" t="s">
        <v>261</v>
      </c>
    </row>
    <row r="213" spans="1:4" x14ac:dyDescent="0.35">
      <c r="A213" t="s">
        <v>261</v>
      </c>
      <c r="D213" t="s">
        <v>262</v>
      </c>
    </row>
    <row r="214" spans="1:4" x14ac:dyDescent="0.35">
      <c r="A214" t="s">
        <v>262</v>
      </c>
      <c r="D214" t="s">
        <v>263</v>
      </c>
    </row>
    <row r="215" spans="1:4" x14ac:dyDescent="0.35">
      <c r="A215" t="s">
        <v>263</v>
      </c>
      <c r="D215" t="s">
        <v>264</v>
      </c>
    </row>
    <row r="216" spans="1:4" x14ac:dyDescent="0.35">
      <c r="A216" t="s">
        <v>264</v>
      </c>
      <c r="D216" t="s">
        <v>265</v>
      </c>
    </row>
    <row r="217" spans="1:4" x14ac:dyDescent="0.35">
      <c r="A217" t="s">
        <v>265</v>
      </c>
      <c r="D217" t="s">
        <v>266</v>
      </c>
    </row>
    <row r="218" spans="1:4" x14ac:dyDescent="0.35">
      <c r="A218" t="s">
        <v>266</v>
      </c>
      <c r="D218" t="s">
        <v>267</v>
      </c>
    </row>
    <row r="219" spans="1:4" x14ac:dyDescent="0.35">
      <c r="A219" t="s">
        <v>267</v>
      </c>
      <c r="D219" t="s">
        <v>268</v>
      </c>
    </row>
    <row r="220" spans="1:4" x14ac:dyDescent="0.35">
      <c r="A220" t="s">
        <v>268</v>
      </c>
      <c r="D220" t="s">
        <v>269</v>
      </c>
    </row>
    <row r="221" spans="1:4" x14ac:dyDescent="0.35">
      <c r="A221" t="s">
        <v>269</v>
      </c>
      <c r="D221" t="s">
        <v>270</v>
      </c>
    </row>
    <row r="222" spans="1:4" x14ac:dyDescent="0.35">
      <c r="A222" t="s">
        <v>270</v>
      </c>
      <c r="D222" t="s">
        <v>271</v>
      </c>
    </row>
    <row r="223" spans="1:4" x14ac:dyDescent="0.35">
      <c r="A223" t="s">
        <v>271</v>
      </c>
      <c r="D223" t="s">
        <v>272</v>
      </c>
    </row>
    <row r="224" spans="1:4" x14ac:dyDescent="0.35">
      <c r="A224" t="s">
        <v>272</v>
      </c>
      <c r="D224" t="s">
        <v>273</v>
      </c>
    </row>
    <row r="225" spans="1:4" x14ac:dyDescent="0.35">
      <c r="A225" t="s">
        <v>273</v>
      </c>
      <c r="D225" t="s">
        <v>274</v>
      </c>
    </row>
    <row r="226" spans="1:4" x14ac:dyDescent="0.35">
      <c r="A226" t="s">
        <v>274</v>
      </c>
      <c r="D226" t="s">
        <v>275</v>
      </c>
    </row>
    <row r="227" spans="1:4" x14ac:dyDescent="0.35">
      <c r="A227" t="s">
        <v>275</v>
      </c>
      <c r="D227" t="s">
        <v>276</v>
      </c>
    </row>
    <row r="228" spans="1:4" x14ac:dyDescent="0.35">
      <c r="A228" t="s">
        <v>276</v>
      </c>
      <c r="D228" t="s">
        <v>277</v>
      </c>
    </row>
    <row r="229" spans="1:4" x14ac:dyDescent="0.35">
      <c r="A229" t="s">
        <v>277</v>
      </c>
      <c r="D229" t="s">
        <v>278</v>
      </c>
    </row>
    <row r="230" spans="1:4" x14ac:dyDescent="0.35">
      <c r="A230" t="s">
        <v>278</v>
      </c>
      <c r="D230" t="s">
        <v>279</v>
      </c>
    </row>
    <row r="231" spans="1:4" x14ac:dyDescent="0.35">
      <c r="A231" t="s">
        <v>279</v>
      </c>
      <c r="D231" t="s">
        <v>280</v>
      </c>
    </row>
    <row r="232" spans="1:4" x14ac:dyDescent="0.35">
      <c r="A232" t="s">
        <v>280</v>
      </c>
      <c r="D232" t="s">
        <v>281</v>
      </c>
    </row>
    <row r="233" spans="1:4" x14ac:dyDescent="0.35">
      <c r="A233" t="s">
        <v>281</v>
      </c>
      <c r="D233" t="s">
        <v>282</v>
      </c>
    </row>
    <row r="234" spans="1:4" x14ac:dyDescent="0.35">
      <c r="A234" t="s">
        <v>282</v>
      </c>
      <c r="D234" t="s">
        <v>283</v>
      </c>
    </row>
    <row r="235" spans="1:4" x14ac:dyDescent="0.35">
      <c r="A235" t="s">
        <v>283</v>
      </c>
      <c r="D235" t="s">
        <v>284</v>
      </c>
    </row>
    <row r="236" spans="1:4" x14ac:dyDescent="0.35">
      <c r="A236" t="s">
        <v>284</v>
      </c>
      <c r="D236" t="s">
        <v>285</v>
      </c>
    </row>
    <row r="237" spans="1:4" x14ac:dyDescent="0.35">
      <c r="A237" t="s">
        <v>285</v>
      </c>
      <c r="D237" t="s">
        <v>286</v>
      </c>
    </row>
    <row r="238" spans="1:4" x14ac:dyDescent="0.35">
      <c r="A238" t="s">
        <v>286</v>
      </c>
      <c r="D238" t="s">
        <v>287</v>
      </c>
    </row>
    <row r="239" spans="1:4" x14ac:dyDescent="0.35">
      <c r="A239" t="s">
        <v>287</v>
      </c>
      <c r="D239" t="s">
        <v>288</v>
      </c>
    </row>
    <row r="240" spans="1:4" x14ac:dyDescent="0.35">
      <c r="A240" t="s">
        <v>288</v>
      </c>
      <c r="D240" t="s">
        <v>332</v>
      </c>
    </row>
    <row r="241" spans="4:4" x14ac:dyDescent="0.35">
      <c r="D241" t="s">
        <v>333</v>
      </c>
    </row>
    <row r="242" spans="4:4" x14ac:dyDescent="0.35">
      <c r="D242" t="s">
        <v>334</v>
      </c>
    </row>
    <row r="243" spans="4:4" x14ac:dyDescent="0.35">
      <c r="D243" t="s">
        <v>335</v>
      </c>
    </row>
    <row r="244" spans="4:4" x14ac:dyDescent="0.35">
      <c r="D244" t="s">
        <v>336</v>
      </c>
    </row>
    <row r="245" spans="4:4" x14ac:dyDescent="0.35">
      <c r="D245" t="s">
        <v>337</v>
      </c>
    </row>
    <row r="246" spans="4:4" x14ac:dyDescent="0.35">
      <c r="D246" t="s">
        <v>338</v>
      </c>
    </row>
    <row r="247" spans="4:4" x14ac:dyDescent="0.35">
      <c r="D247" t="s">
        <v>339</v>
      </c>
    </row>
    <row r="248" spans="4:4" x14ac:dyDescent="0.35">
      <c r="D248" t="s">
        <v>340</v>
      </c>
    </row>
    <row r="249" spans="4:4" x14ac:dyDescent="0.35">
      <c r="D249" t="s">
        <v>341</v>
      </c>
    </row>
    <row r="250" spans="4:4" x14ac:dyDescent="0.35">
      <c r="D250" t="s">
        <v>342</v>
      </c>
    </row>
    <row r="251" spans="4:4" x14ac:dyDescent="0.35">
      <c r="D251" t="s">
        <v>343</v>
      </c>
    </row>
    <row r="252" spans="4:4" x14ac:dyDescent="0.35">
      <c r="D252" t="s">
        <v>344</v>
      </c>
    </row>
    <row r="253" spans="4:4" x14ac:dyDescent="0.35">
      <c r="D253" t="s">
        <v>345</v>
      </c>
    </row>
    <row r="254" spans="4:4" x14ac:dyDescent="0.35">
      <c r="D254" t="s">
        <v>346</v>
      </c>
    </row>
    <row r="255" spans="4:4" x14ac:dyDescent="0.35">
      <c r="D255" t="s">
        <v>347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D18"/>
  <sheetViews>
    <sheetView workbookViewId="0">
      <selection activeCell="B19" sqref="B19"/>
    </sheetView>
  </sheetViews>
  <sheetFormatPr defaultRowHeight="14.5" x14ac:dyDescent="0.35"/>
  <sheetData>
    <row r="1" spans="1:4" x14ac:dyDescent="0.35">
      <c r="A1">
        <v>0</v>
      </c>
      <c r="B1">
        <v>2</v>
      </c>
      <c r="C1">
        <v>8</v>
      </c>
      <c r="D1">
        <v>10</v>
      </c>
    </row>
    <row r="2" spans="1:4" x14ac:dyDescent="0.35">
      <c r="A2">
        <v>1</v>
      </c>
      <c r="B2">
        <v>3</v>
      </c>
      <c r="C2">
        <v>9</v>
      </c>
      <c r="D2">
        <v>11</v>
      </c>
    </row>
    <row r="3" spans="1:4" x14ac:dyDescent="0.35">
      <c r="A3">
        <v>2</v>
      </c>
      <c r="B3">
        <v>4</v>
      </c>
      <c r="C3">
        <v>8</v>
      </c>
      <c r="D3">
        <v>12</v>
      </c>
    </row>
    <row r="4" spans="1:4" x14ac:dyDescent="0.35">
      <c r="A4">
        <v>3</v>
      </c>
      <c r="B4">
        <v>5</v>
      </c>
      <c r="C4">
        <v>9</v>
      </c>
      <c r="D4">
        <v>13</v>
      </c>
    </row>
    <row r="5" spans="1:4" x14ac:dyDescent="0.35">
      <c r="A5">
        <v>4</v>
      </c>
      <c r="B5">
        <v>2</v>
      </c>
      <c r="C5">
        <v>8</v>
      </c>
      <c r="D5">
        <v>14</v>
      </c>
    </row>
    <row r="6" spans="1:4" x14ac:dyDescent="0.35">
      <c r="A6">
        <v>5</v>
      </c>
      <c r="B6">
        <v>3</v>
      </c>
      <c r="C6">
        <v>9</v>
      </c>
      <c r="D6">
        <v>10</v>
      </c>
    </row>
    <row r="7" spans="1:4" x14ac:dyDescent="0.35">
      <c r="A7">
        <v>6</v>
      </c>
      <c r="B7">
        <v>4</v>
      </c>
      <c r="C7">
        <v>8</v>
      </c>
      <c r="D7">
        <v>11</v>
      </c>
    </row>
    <row r="8" spans="1:4" x14ac:dyDescent="0.35">
      <c r="A8">
        <v>7</v>
      </c>
      <c r="B8">
        <v>5</v>
      </c>
      <c r="C8">
        <v>9</v>
      </c>
      <c r="D8">
        <v>12</v>
      </c>
    </row>
    <row r="9" spans="1:4" x14ac:dyDescent="0.35">
      <c r="A9">
        <v>8</v>
      </c>
      <c r="B9">
        <v>2</v>
      </c>
      <c r="C9">
        <v>8</v>
      </c>
      <c r="D9">
        <v>13</v>
      </c>
    </row>
    <row r="10" spans="1:4" x14ac:dyDescent="0.35">
      <c r="A10">
        <v>9</v>
      </c>
      <c r="B10">
        <v>3</v>
      </c>
      <c r="C10">
        <v>9</v>
      </c>
      <c r="D10">
        <v>14</v>
      </c>
    </row>
    <row r="11" spans="1:4" x14ac:dyDescent="0.35">
      <c r="A11">
        <v>10</v>
      </c>
      <c r="B11">
        <v>4</v>
      </c>
      <c r="C11">
        <v>8</v>
      </c>
      <c r="D11">
        <v>10</v>
      </c>
    </row>
    <row r="12" spans="1:4" x14ac:dyDescent="0.35">
      <c r="A12">
        <v>11</v>
      </c>
      <c r="B12">
        <v>5</v>
      </c>
      <c r="C12">
        <v>9</v>
      </c>
      <c r="D12">
        <v>11</v>
      </c>
    </row>
    <row r="13" spans="1:4" x14ac:dyDescent="0.35">
      <c r="A13">
        <v>12</v>
      </c>
      <c r="B13">
        <v>2</v>
      </c>
      <c r="C13">
        <v>8</v>
      </c>
      <c r="D13">
        <v>12</v>
      </c>
    </row>
    <row r="14" spans="1:4" x14ac:dyDescent="0.35">
      <c r="A14">
        <v>13</v>
      </c>
      <c r="B14">
        <v>3</v>
      </c>
      <c r="C14">
        <v>9</v>
      </c>
      <c r="D14">
        <v>13</v>
      </c>
    </row>
    <row r="15" spans="1:4" x14ac:dyDescent="0.35">
      <c r="A15">
        <v>14</v>
      </c>
      <c r="B15">
        <v>4</v>
      </c>
      <c r="C15">
        <v>8</v>
      </c>
      <c r="D15">
        <v>14</v>
      </c>
    </row>
    <row r="16" spans="1:4" x14ac:dyDescent="0.35">
      <c r="A16">
        <v>15</v>
      </c>
      <c r="B16">
        <v>5</v>
      </c>
      <c r="C16">
        <v>9</v>
      </c>
      <c r="D16">
        <v>10</v>
      </c>
    </row>
    <row r="18" spans="2:4" x14ac:dyDescent="0.35">
      <c r="B18" t="s">
        <v>24</v>
      </c>
      <c r="C18" t="s">
        <v>25</v>
      </c>
      <c r="D18"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B3" sqref="B3"/>
    </sheetView>
  </sheetViews>
  <sheetFormatPr defaultRowHeight="14.5" x14ac:dyDescent="0.35"/>
  <cols>
    <col min="1" max="1" width="25.36328125" style="17" customWidth="1"/>
    <col min="2" max="2" width="20.6328125" style="13" customWidth="1"/>
    <col min="3" max="3" width="80.6328125" style="17" customWidth="1"/>
  </cols>
  <sheetData>
    <row r="1" spans="1:3" x14ac:dyDescent="0.35">
      <c r="A1" s="21" t="s">
        <v>34</v>
      </c>
      <c r="B1" s="22" t="s">
        <v>35</v>
      </c>
      <c r="C1" s="21" t="s">
        <v>36</v>
      </c>
    </row>
    <row r="2" spans="1:3" x14ac:dyDescent="0.35">
      <c r="A2" s="27" t="s">
        <v>314</v>
      </c>
      <c r="B2" s="28"/>
      <c r="C2" s="29"/>
    </row>
    <row r="3" spans="1:3" x14ac:dyDescent="0.35">
      <c r="A3" s="23" t="s">
        <v>315</v>
      </c>
      <c r="B3" s="24"/>
      <c r="C3" s="23" t="s">
        <v>316</v>
      </c>
    </row>
  </sheetData>
  <mergeCells count="1">
    <mergeCell ref="A2:C2"/>
  </mergeCell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topLeftCell="A7" workbookViewId="0">
      <selection activeCell="C14" sqref="C14"/>
    </sheetView>
  </sheetViews>
  <sheetFormatPr defaultRowHeight="14.5" x14ac:dyDescent="0.35"/>
  <cols>
    <col min="1" max="1" width="20.6328125" style="17" customWidth="1"/>
    <col min="2" max="2" width="20.6328125" style="13" customWidth="1"/>
    <col min="3" max="3" width="80.6328125" style="17" customWidth="1"/>
  </cols>
  <sheetData>
    <row r="1" spans="1:3" x14ac:dyDescent="0.35">
      <c r="A1" s="21" t="s">
        <v>34</v>
      </c>
      <c r="B1" s="22" t="s">
        <v>35</v>
      </c>
      <c r="C1" s="21" t="s">
        <v>36</v>
      </c>
    </row>
    <row r="2" spans="1:3" ht="101.5" x14ac:dyDescent="0.35">
      <c r="A2" s="23" t="s">
        <v>37</v>
      </c>
      <c r="B2" s="24">
        <v>1</v>
      </c>
      <c r="C2" s="23" t="s">
        <v>302</v>
      </c>
    </row>
    <row r="3" spans="1:3" ht="29" x14ac:dyDescent="0.35">
      <c r="A3" s="23" t="s">
        <v>38</v>
      </c>
      <c r="B3" s="24"/>
      <c r="C3" s="23" t="s">
        <v>303</v>
      </c>
    </row>
    <row r="4" spans="1:3" ht="29" x14ac:dyDescent="0.35">
      <c r="A4" s="23" t="s">
        <v>39</v>
      </c>
      <c r="B4" s="24"/>
      <c r="C4" s="23" t="s">
        <v>304</v>
      </c>
    </row>
    <row r="5" spans="1:3" ht="43.5" x14ac:dyDescent="0.35">
      <c r="A5" s="23" t="s">
        <v>40</v>
      </c>
      <c r="B5" s="24" t="s">
        <v>41</v>
      </c>
      <c r="C5" s="23" t="s">
        <v>305</v>
      </c>
    </row>
    <row r="6" spans="1:3" x14ac:dyDescent="0.35">
      <c r="A6" s="23" t="s">
        <v>298</v>
      </c>
      <c r="B6" s="24" t="s">
        <v>45</v>
      </c>
      <c r="C6" s="23" t="s">
        <v>306</v>
      </c>
    </row>
    <row r="7" spans="1:3" ht="29" x14ac:dyDescent="0.35">
      <c r="A7" s="23" t="s">
        <v>327</v>
      </c>
      <c r="B7" s="24" t="s">
        <v>45</v>
      </c>
      <c r="C7" s="23" t="s">
        <v>328</v>
      </c>
    </row>
    <row r="8" spans="1:3" x14ac:dyDescent="0.35">
      <c r="A8" s="23" t="s">
        <v>329</v>
      </c>
      <c r="B8" s="24" t="s">
        <v>59</v>
      </c>
      <c r="C8" s="23" t="s">
        <v>330</v>
      </c>
    </row>
    <row r="9" spans="1:3" ht="43.5" x14ac:dyDescent="0.35">
      <c r="A9" s="23" t="s">
        <v>42</v>
      </c>
      <c r="B9" s="24" t="s">
        <v>43</v>
      </c>
      <c r="C9" s="23" t="s">
        <v>307</v>
      </c>
    </row>
    <row r="10" spans="1:3" ht="29" x14ac:dyDescent="0.35">
      <c r="A10" s="23" t="s">
        <v>44</v>
      </c>
      <c r="B10" s="24" t="s">
        <v>45</v>
      </c>
      <c r="C10" s="23" t="s">
        <v>299</v>
      </c>
    </row>
    <row r="11" spans="1:3" ht="29" x14ac:dyDescent="0.35">
      <c r="A11" s="23" t="s">
        <v>46</v>
      </c>
      <c r="B11" s="24" t="s">
        <v>45</v>
      </c>
      <c r="C11" s="23" t="s">
        <v>47</v>
      </c>
    </row>
    <row r="12" spans="1:3" ht="43.5" x14ac:dyDescent="0.35">
      <c r="A12" s="23" t="s">
        <v>48</v>
      </c>
      <c r="B12" s="24"/>
      <c r="C12" s="23" t="s">
        <v>300</v>
      </c>
    </row>
    <row r="13" spans="1:3" ht="29" x14ac:dyDescent="0.35">
      <c r="A13" s="23" t="s">
        <v>289</v>
      </c>
      <c r="B13" s="24" t="s">
        <v>297</v>
      </c>
      <c r="C13" s="23" t="s">
        <v>301</v>
      </c>
    </row>
    <row r="14" spans="1:3" ht="43.5" x14ac:dyDescent="0.35">
      <c r="A14" s="23" t="s">
        <v>290</v>
      </c>
      <c r="B14" s="24">
        <v>0</v>
      </c>
      <c r="C14" s="23" t="s">
        <v>308</v>
      </c>
    </row>
    <row r="15" spans="1:3" ht="72.5" x14ac:dyDescent="0.35">
      <c r="A15" s="23" t="s">
        <v>291</v>
      </c>
      <c r="B15" s="24" t="s">
        <v>43</v>
      </c>
      <c r="C15" s="23" t="s">
        <v>310</v>
      </c>
    </row>
  </sheetData>
  <dataValidations count="2">
    <dataValidation type="list" allowBlank="1" showInputMessage="1" showErrorMessage="1" sqref="B6:B7 B9:B11 B15">
      <formula1>"Yes,No"</formula1>
    </dataValidation>
    <dataValidation type="list" allowBlank="1" showInputMessage="1" showErrorMessage="1" sqref="B14">
      <formula1>"0,1,2"</formula1>
    </dataValidation>
  </dataValidations>
  <pageMargins left="0.7" right="0.7" top="0.75" bottom="0.75" header="0.3" footer="0.3"/>
  <pageSetup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lists!$B$2:$B$129</xm:f>
          </x14:formula1>
          <xm:sqref>B2</xm:sqref>
        </x14:dataValidation>
        <x14:dataValidation type="list" allowBlank="1" showInputMessage="1" showErrorMessage="1">
          <x14:formula1>
            <xm:f>lists!$A$2:$A$240</xm:f>
          </x14:formula1>
          <xm:sqref>B5</xm:sqref>
        </x14:dataValidation>
        <x14:dataValidation type="list" allowBlank="1" showInputMessage="1" showErrorMessage="1">
          <x14:formula1>
            <xm:f>lists!$D$2:$D$255</xm:f>
          </x14:formula1>
          <xm:sqref>B8</xm:sqref>
        </x14:dataValidation>
        <x14:dataValidation type="list" allowBlank="1" showInputMessage="1" showErrorMessage="1">
          <x14:formula1>
            <xm:f>lists!$C$2:$C$4</xm:f>
          </x14:formula1>
          <xm:sqref>B13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7"/>
  <sheetViews>
    <sheetView workbookViewId="0">
      <selection activeCell="A2" sqref="A2"/>
    </sheetView>
  </sheetViews>
  <sheetFormatPr defaultRowHeight="14.5" x14ac:dyDescent="0.35"/>
  <cols>
    <col min="1" max="2" width="32.81640625" customWidth="1"/>
  </cols>
  <sheetData>
    <row r="1" spans="1:2" x14ac:dyDescent="0.35">
      <c r="A1" s="19" t="s">
        <v>9</v>
      </c>
      <c r="B1" s="19" t="s">
        <v>10</v>
      </c>
    </row>
    <row r="2" spans="1:2" x14ac:dyDescent="0.35">
      <c r="A2" t="str">
        <f>CONCATENATE("portaddress --bind 3/",'Slot 3'!B4," ",'Slot 3'!D4,"00")</f>
        <v>portaddress --bind 3/23 1700</v>
      </c>
      <c r="B2" t="str">
        <f>CONCATENATE("portaddress --bind 3/",'Slot 3'!M4," ",'Slot 3'!O4,"00")</f>
        <v>portaddress --bind 3/47 2F00</v>
      </c>
    </row>
    <row r="3" spans="1:2" x14ac:dyDescent="0.35">
      <c r="A3" t="str">
        <f>CONCATENATE("portaddress --bind 3/",'Slot 3'!B5," ",'Slot 3'!D5,"00")</f>
        <v>portaddress --bind 3/22 1600</v>
      </c>
      <c r="B3" t="str">
        <f>CONCATENATE("portaddress --bind 3/",'Slot 3'!M5," ",'Slot 3'!O5,"00")</f>
        <v>portaddress --bind 3/46 2E00</v>
      </c>
    </row>
    <row r="4" spans="1:2" x14ac:dyDescent="0.35">
      <c r="A4" t="str">
        <f>CONCATENATE("portaddress --bind 3/",'Slot 3'!B6," ",'Slot 3'!D6,"00")</f>
        <v>portaddress --bind 3/21 1500</v>
      </c>
      <c r="B4" t="str">
        <f>CONCATENATE("portaddress --bind 3/",'Slot 3'!M6," ",'Slot 3'!O6,"00")</f>
        <v>portaddress --bind 3/45 2D00</v>
      </c>
    </row>
    <row r="5" spans="1:2" x14ac:dyDescent="0.35">
      <c r="A5" t="str">
        <f>CONCATENATE("portaddress --bind 3/",'Slot 3'!B7," ",'Slot 3'!D7,"00")</f>
        <v>portaddress --bind 3/20 1400</v>
      </c>
      <c r="B5" t="str">
        <f>CONCATENATE("portaddress --bind 3/",'Slot 3'!M7," ",'Slot 3'!O7,"00")</f>
        <v>portaddress --bind 3/44 2C00</v>
      </c>
    </row>
    <row r="6" spans="1:2" x14ac:dyDescent="0.35">
      <c r="A6" t="str">
        <f>CONCATENATE("portaddress --bind 3/",'Slot 3'!B8," ",'Slot 3'!D8,"00")</f>
        <v>portaddress --bind 3/19 1300</v>
      </c>
      <c r="B6" t="str">
        <f>CONCATENATE("portaddress --bind 3/",'Slot 3'!M8," ",'Slot 3'!O8,"00")</f>
        <v>portaddress --bind 3/43 2B00</v>
      </c>
    </row>
    <row r="7" spans="1:2" x14ac:dyDescent="0.35">
      <c r="A7" t="str">
        <f>CONCATENATE("portaddress --bind 3/",'Slot 3'!B9," ",'Slot 3'!D9,"00")</f>
        <v>portaddress --bind 3/18 1200</v>
      </c>
      <c r="B7" t="str">
        <f>CONCATENATE("portaddress --bind 3/",'Slot 3'!M9," ",'Slot 3'!O9,"00")</f>
        <v>portaddress --bind 3/42 2A00</v>
      </c>
    </row>
    <row r="8" spans="1:2" x14ac:dyDescent="0.35">
      <c r="A8" t="str">
        <f>CONCATENATE("portaddress --bind 3/",'Slot 3'!B10," ",'Slot 3'!D10,"00")</f>
        <v>portaddress --bind 3/17 1100</v>
      </c>
      <c r="B8" t="str">
        <f>CONCATENATE("portaddress --bind 3/",'Slot 3'!M10," ",'Slot 3'!O10,"00")</f>
        <v>portaddress --bind 3/41 2900</v>
      </c>
    </row>
    <row r="9" spans="1:2" x14ac:dyDescent="0.35">
      <c r="A9" t="str">
        <f>CONCATENATE("portaddress --bind 3/",'Slot 3'!B11," ",'Slot 3'!D11,"00")</f>
        <v>portaddress --bind 3/16 1000</v>
      </c>
      <c r="B9" t="str">
        <f>CONCATENATE("portaddress --bind 3/",'Slot 3'!M11," ",'Slot 3'!O11,"00")</f>
        <v>portaddress --bind 3/40 2800</v>
      </c>
    </row>
    <row r="10" spans="1:2" x14ac:dyDescent="0.35">
      <c r="A10" t="str">
        <f>CONCATENATE("portaddress --bind 3/",'Slot 3'!B12," ",'Slot 3'!D12,"00")</f>
        <v>portaddress --bind 3/15 F00</v>
      </c>
      <c r="B10" t="str">
        <f>CONCATENATE("portaddress --bind 3/",'Slot 3'!M12," ",'Slot 3'!O12,"00")</f>
        <v>portaddress --bind 3/39 2700</v>
      </c>
    </row>
    <row r="11" spans="1:2" x14ac:dyDescent="0.35">
      <c r="A11" t="str">
        <f>CONCATENATE("portaddress --bind 3/",'Slot 3'!B13," ",'Slot 3'!D13,"00")</f>
        <v>portaddress --bind 3/14 E00</v>
      </c>
      <c r="B11" t="str">
        <f>CONCATENATE("portaddress --bind 3/",'Slot 3'!M13," ",'Slot 3'!O13,"00")</f>
        <v>portaddress --bind 3/38 2600</v>
      </c>
    </row>
    <row r="12" spans="1:2" x14ac:dyDescent="0.35">
      <c r="A12" t="str">
        <f>CONCATENATE("portaddress --bind 3/",'Slot 3'!B14," ",'Slot 3'!D14,"00")</f>
        <v>portaddress --bind 3/13 D00</v>
      </c>
      <c r="B12" t="str">
        <f>CONCATENATE("portaddress --bind 3/",'Slot 3'!M14," ",'Slot 3'!O14,"00")</f>
        <v>portaddress --bind 3/37 2500</v>
      </c>
    </row>
    <row r="13" spans="1:2" x14ac:dyDescent="0.35">
      <c r="A13" t="str">
        <f>CONCATENATE("portaddress --bind 3/",'Slot 3'!B15," ",'Slot 3'!D15,"00")</f>
        <v>portaddress --bind 3/12 C00</v>
      </c>
      <c r="B13" t="str">
        <f>CONCATENATE("portaddress --bind 3/",'Slot 3'!M15," ",'Slot 3'!O15,"00")</f>
        <v>portaddress --bind 3/36 2400</v>
      </c>
    </row>
    <row r="14" spans="1:2" x14ac:dyDescent="0.35">
      <c r="A14" t="str">
        <f>CONCATENATE("portaddress --bind 3/",'Slot 3'!B16," ",'Slot 3'!D16,"00")</f>
        <v>portaddress --bind 3/11 B00</v>
      </c>
      <c r="B14" t="str">
        <f>CONCATENATE("portaddress --bind 3/",'Slot 3'!M16," ",'Slot 3'!O16,"00")</f>
        <v>portaddress --bind 3/35 2300</v>
      </c>
    </row>
    <row r="15" spans="1:2" x14ac:dyDescent="0.35">
      <c r="A15" t="str">
        <f>CONCATENATE("portaddress --bind 3/",'Slot 3'!B17," ",'Slot 3'!D17,"00")</f>
        <v>portaddress --bind 3/10 A00</v>
      </c>
      <c r="B15" t="str">
        <f>CONCATENATE("portaddress --bind 3/",'Slot 3'!M17," ",'Slot 3'!O17,"00")</f>
        <v>portaddress --bind 3/34 2200</v>
      </c>
    </row>
    <row r="16" spans="1:2" x14ac:dyDescent="0.35">
      <c r="A16" t="str">
        <f>CONCATENATE("portaddress --bind 3/",'Slot 3'!B18," ",'Slot 3'!D18,"00")</f>
        <v>portaddress --bind 3/9 900</v>
      </c>
      <c r="B16" t="str">
        <f>CONCATENATE("portaddress --bind 3/",'Slot 3'!M18," ",'Slot 3'!O18,"00")</f>
        <v>portaddress --bind 3/33 2100</v>
      </c>
    </row>
    <row r="17" spans="1:2" x14ac:dyDescent="0.35">
      <c r="A17" t="str">
        <f>CONCATENATE("portaddress --bind 3/",'Slot 3'!B19," ",'Slot 3'!D19,"00")</f>
        <v>portaddress --bind 3/8 800</v>
      </c>
      <c r="B17" t="str">
        <f>CONCATENATE("portaddress --bind 3/",'Slot 3'!M19," ",'Slot 3'!O19,"00")</f>
        <v>portaddress --bind 3/32 2000</v>
      </c>
    </row>
    <row r="18" spans="1:2" x14ac:dyDescent="0.35">
      <c r="A18" t="str">
        <f>CONCATENATE("portaddress --bind 3/",'Slot 3'!B20," ",'Slot 3'!D20,"00")</f>
        <v>portaddress --bind 3/7 700</v>
      </c>
      <c r="B18" t="str">
        <f>CONCATENATE("portaddress --bind 3/",'Slot 3'!M20," ",'Slot 3'!O20,"00")</f>
        <v>portaddress --bind 3/31 1F00</v>
      </c>
    </row>
    <row r="19" spans="1:2" x14ac:dyDescent="0.35">
      <c r="A19" t="str">
        <f>CONCATENATE("portaddress --bind 3/",'Slot 3'!B21," ",'Slot 3'!D21,"00")</f>
        <v>portaddress --bind 3/6 600</v>
      </c>
      <c r="B19" t="str">
        <f>CONCATENATE("portaddress --bind 3/",'Slot 3'!M21," ",'Slot 3'!O21,"00")</f>
        <v>portaddress --bind 3/30 1E00</v>
      </c>
    </row>
    <row r="20" spans="1:2" x14ac:dyDescent="0.35">
      <c r="A20" t="str">
        <f>CONCATENATE("portaddress --bind 3/",'Slot 3'!B22," ",'Slot 3'!D22,"00")</f>
        <v>portaddress --bind 3/5 500</v>
      </c>
      <c r="B20" t="str">
        <f>CONCATENATE("portaddress --bind 3/",'Slot 3'!M22," ",'Slot 3'!O22,"00")</f>
        <v>portaddress --bind 3/29 1D00</v>
      </c>
    </row>
    <row r="21" spans="1:2" x14ac:dyDescent="0.35">
      <c r="A21" t="str">
        <f>CONCATENATE("portaddress --bind 3/",'Slot 3'!B23," ",'Slot 3'!D23,"00")</f>
        <v>portaddress --bind 3/4 400</v>
      </c>
      <c r="B21" t="str">
        <f>CONCATENATE("portaddress --bind 3/",'Slot 3'!M23," ",'Slot 3'!O23,"00")</f>
        <v>portaddress --bind 3/28 1C00</v>
      </c>
    </row>
    <row r="22" spans="1:2" x14ac:dyDescent="0.35">
      <c r="A22" t="str">
        <f>CONCATENATE("portaddress --bind 3/",'Slot 3'!B24," ",'Slot 3'!D24,"00")</f>
        <v>portaddress --bind 3/3 300</v>
      </c>
      <c r="B22" t="str">
        <f>CONCATENATE("portaddress --bind 3/",'Slot 3'!M24," ",'Slot 3'!O24,"00")</f>
        <v>portaddress --bind 3/27 1B00</v>
      </c>
    </row>
    <row r="23" spans="1:2" x14ac:dyDescent="0.35">
      <c r="A23" t="str">
        <f>CONCATENATE("portaddress --bind 3/",'Slot 3'!B25," ",'Slot 3'!D25,"00")</f>
        <v>portaddress --bind 3/2 200</v>
      </c>
      <c r="B23" t="str">
        <f>CONCATENATE("portaddress --bind 3/",'Slot 3'!M25," ",'Slot 3'!O25,"00")</f>
        <v>portaddress --bind 3/26 1A00</v>
      </c>
    </row>
    <row r="24" spans="1:2" x14ac:dyDescent="0.35">
      <c r="A24" t="str">
        <f>CONCATENATE("portaddress --bind 3/",'Slot 3'!B26," ",'Slot 3'!D26,"00")</f>
        <v>portaddress --bind 3/1 100</v>
      </c>
      <c r="B24" t="str">
        <f>CONCATENATE("portaddress --bind 3/",'Slot 3'!M26," ",'Slot 3'!O26,"00")</f>
        <v>portaddress --bind 3/25 1900</v>
      </c>
    </row>
    <row r="25" spans="1:2" x14ac:dyDescent="0.35">
      <c r="A25" t="str">
        <f>CONCATENATE("portaddress --bind 3/",'Slot 3'!B27," ",'Slot 3'!D27,"00")</f>
        <v>portaddress --bind 3/0 000</v>
      </c>
      <c r="B25" t="str">
        <f>CONCATENATE("portaddress --bind 3/",'Slot 3'!M27," ",'Slot 3'!O27,"00")</f>
        <v>portaddress --bind 3/24 1800</v>
      </c>
    </row>
    <row r="27" spans="1:2" x14ac:dyDescent="0.35">
      <c r="A27" s="19" t="s">
        <v>11</v>
      </c>
      <c r="B27" s="19" t="s">
        <v>12</v>
      </c>
    </row>
    <row r="28" spans="1:2" x14ac:dyDescent="0.35">
      <c r="A28" t="str">
        <f>CONCATENATE("portaddress --bind 4/",'Slot 4'!B4," ",'Slot 4'!D4,"00")</f>
        <v>portaddress --bind 4/23 4700</v>
      </c>
      <c r="B28" t="str">
        <f>CONCATENATE("portaddress --bind 4/",'Slot 4'!M4," ",'Slot 4'!O4,"00")</f>
        <v>portaddress --bind 4/47 5F00</v>
      </c>
    </row>
    <row r="29" spans="1:2" x14ac:dyDescent="0.35">
      <c r="A29" t="str">
        <f>CONCATENATE("portaddress --bind 4/",'Slot 4'!B5," ",'Slot 4'!D5,"00")</f>
        <v>portaddress --bind 4/22 4600</v>
      </c>
      <c r="B29" t="str">
        <f>CONCATENATE("portaddress --bind 4/",'Slot 4'!M5," ",'Slot 4'!O5,"00")</f>
        <v>portaddress --bind 4/46 5E00</v>
      </c>
    </row>
    <row r="30" spans="1:2" x14ac:dyDescent="0.35">
      <c r="A30" t="str">
        <f>CONCATENATE("portaddress --bind 4/",'Slot 4'!B6," ",'Slot 4'!D6,"00")</f>
        <v>portaddress --bind 4/21 4500</v>
      </c>
      <c r="B30" t="str">
        <f>CONCATENATE("portaddress --bind 4/",'Slot 4'!M6," ",'Slot 4'!O6,"00")</f>
        <v>portaddress --bind 4/45 5D00</v>
      </c>
    </row>
    <row r="31" spans="1:2" x14ac:dyDescent="0.35">
      <c r="A31" t="str">
        <f>CONCATENATE("portaddress --bind 4/",'Slot 4'!B7," ",'Slot 4'!D7,"00")</f>
        <v>portaddress --bind 4/20 4400</v>
      </c>
      <c r="B31" t="str">
        <f>CONCATENATE("portaddress --bind 4/",'Slot 4'!M7," ",'Slot 4'!O7,"00")</f>
        <v>portaddress --bind 4/44 5C00</v>
      </c>
    </row>
    <row r="32" spans="1:2" x14ac:dyDescent="0.35">
      <c r="A32" t="str">
        <f>CONCATENATE("portaddress --bind 4/",'Slot 4'!B8," ",'Slot 4'!D8,"00")</f>
        <v>portaddress --bind 4/19 4300</v>
      </c>
      <c r="B32" t="str">
        <f>CONCATENATE("portaddress --bind 4/",'Slot 4'!M8," ",'Slot 4'!O8,"00")</f>
        <v>portaddress --bind 4/43 5B00</v>
      </c>
    </row>
    <row r="33" spans="1:2" x14ac:dyDescent="0.35">
      <c r="A33" t="str">
        <f>CONCATENATE("portaddress --bind 4/",'Slot 4'!B9," ",'Slot 4'!D9,"00")</f>
        <v>portaddress --bind 4/18 4200</v>
      </c>
      <c r="B33" t="str">
        <f>CONCATENATE("portaddress --bind 4/",'Slot 4'!M9," ",'Slot 4'!O9,"00")</f>
        <v>portaddress --bind 4/42 5A00</v>
      </c>
    </row>
    <row r="34" spans="1:2" x14ac:dyDescent="0.35">
      <c r="A34" t="str">
        <f>CONCATENATE("portaddress --bind 4/",'Slot 4'!B10," ",'Slot 4'!D10,"00")</f>
        <v>portaddress --bind 4/17 4100</v>
      </c>
      <c r="B34" t="str">
        <f>CONCATENATE("portaddress --bind 4/",'Slot 4'!M10," ",'Slot 4'!O10,"00")</f>
        <v>portaddress --bind 4/41 5900</v>
      </c>
    </row>
    <row r="35" spans="1:2" x14ac:dyDescent="0.35">
      <c r="A35" t="str">
        <f>CONCATENATE("portaddress --bind 4/",'Slot 4'!B11," ",'Slot 4'!D11,"00")</f>
        <v>portaddress --bind 4/16 4000</v>
      </c>
      <c r="B35" t="str">
        <f>CONCATENATE("portaddress --bind 4/",'Slot 4'!M11," ",'Slot 4'!O11,"00")</f>
        <v>portaddress --bind 4/40 5800</v>
      </c>
    </row>
    <row r="36" spans="1:2" x14ac:dyDescent="0.35">
      <c r="A36" t="str">
        <f>CONCATENATE("portaddress --bind 4/",'Slot 4'!B12," ",'Slot 4'!D12,"00")</f>
        <v>portaddress --bind 4/15 3F00</v>
      </c>
      <c r="B36" t="str">
        <f>CONCATENATE("portaddress --bind 4/",'Slot 4'!M12," ",'Slot 4'!O12,"00")</f>
        <v>portaddress --bind 4/39 5700</v>
      </c>
    </row>
    <row r="37" spans="1:2" x14ac:dyDescent="0.35">
      <c r="A37" t="str">
        <f>CONCATENATE("portaddress --bind 4/",'Slot 4'!B13," ",'Slot 4'!D13,"00")</f>
        <v>portaddress --bind 4/14 3E00</v>
      </c>
      <c r="B37" t="str">
        <f>CONCATENATE("portaddress --bind 4/",'Slot 4'!M13," ",'Slot 4'!O13,"00")</f>
        <v>portaddress --bind 4/38 5600</v>
      </c>
    </row>
    <row r="38" spans="1:2" x14ac:dyDescent="0.35">
      <c r="A38" t="str">
        <f>CONCATENATE("portaddress --bind 4/",'Slot 4'!B14," ",'Slot 4'!D14,"00")</f>
        <v>portaddress --bind 4/13 3D00</v>
      </c>
      <c r="B38" t="str">
        <f>CONCATENATE("portaddress --bind 4/",'Slot 4'!M14," ",'Slot 4'!O14,"00")</f>
        <v>portaddress --bind 4/37 5500</v>
      </c>
    </row>
    <row r="39" spans="1:2" x14ac:dyDescent="0.35">
      <c r="A39" t="str">
        <f>CONCATENATE("portaddress --bind 4/",'Slot 4'!B15," ",'Slot 4'!D15,"00")</f>
        <v>portaddress --bind 4/12 3C00</v>
      </c>
      <c r="B39" t="str">
        <f>CONCATENATE("portaddress --bind 4/",'Slot 4'!M15," ",'Slot 4'!O15,"00")</f>
        <v>portaddress --bind 4/36 5400</v>
      </c>
    </row>
    <row r="40" spans="1:2" x14ac:dyDescent="0.35">
      <c r="A40" t="str">
        <f>CONCATENATE("portaddress --bind 4/",'Slot 4'!B16," ",'Slot 4'!D16,"00")</f>
        <v>portaddress --bind 4/11 3B00</v>
      </c>
      <c r="B40" t="str">
        <f>CONCATENATE("portaddress --bind 4/",'Slot 4'!M16," ",'Slot 4'!O16,"00")</f>
        <v>portaddress --bind 4/35 5300</v>
      </c>
    </row>
    <row r="41" spans="1:2" x14ac:dyDescent="0.35">
      <c r="A41" t="str">
        <f>CONCATENATE("portaddress --bind 4/",'Slot 4'!B17," ",'Slot 4'!D17,"00")</f>
        <v>portaddress --bind 4/10 3A00</v>
      </c>
      <c r="B41" t="str">
        <f>CONCATENATE("portaddress --bind 4/",'Slot 4'!M17," ",'Slot 4'!O17,"00")</f>
        <v>portaddress --bind 4/34 5200</v>
      </c>
    </row>
    <row r="42" spans="1:2" x14ac:dyDescent="0.35">
      <c r="A42" t="str">
        <f>CONCATENATE("portaddress --bind 4/",'Slot 4'!B18," ",'Slot 4'!D18,"00")</f>
        <v>portaddress --bind 4/9 3900</v>
      </c>
      <c r="B42" t="str">
        <f>CONCATENATE("portaddress --bind 4/",'Slot 4'!M18," ",'Slot 4'!O18,"00")</f>
        <v>portaddress --bind 4/33 5100</v>
      </c>
    </row>
    <row r="43" spans="1:2" x14ac:dyDescent="0.35">
      <c r="A43" t="str">
        <f>CONCATENATE("portaddress --bind 4/",'Slot 4'!B19," ",'Slot 4'!D19,"00")</f>
        <v>portaddress --bind 4/8 3800</v>
      </c>
      <c r="B43" t="str">
        <f>CONCATENATE("portaddress --bind 4/",'Slot 4'!M19," ",'Slot 4'!O19,"00")</f>
        <v>portaddress --bind 4/32 5000</v>
      </c>
    </row>
    <row r="44" spans="1:2" x14ac:dyDescent="0.35">
      <c r="A44" t="str">
        <f>CONCATENATE("portaddress --bind 4/",'Slot 4'!B20," ",'Slot 4'!D20,"00")</f>
        <v>portaddress --bind 4/7 3700</v>
      </c>
      <c r="B44" t="str">
        <f>CONCATENATE("portaddress --bind 4/",'Slot 4'!M20," ",'Slot 4'!O20,"00")</f>
        <v>portaddress --bind 4/31 4F00</v>
      </c>
    </row>
    <row r="45" spans="1:2" x14ac:dyDescent="0.35">
      <c r="A45" t="str">
        <f>CONCATENATE("portaddress --bind 4/",'Slot 4'!B21," ",'Slot 4'!D21,"00")</f>
        <v>portaddress --bind 4/6 3600</v>
      </c>
      <c r="B45" t="str">
        <f>CONCATENATE("portaddress --bind 4/",'Slot 4'!M21," ",'Slot 4'!O21,"00")</f>
        <v>portaddress --bind 4/30 4E00</v>
      </c>
    </row>
    <row r="46" spans="1:2" x14ac:dyDescent="0.35">
      <c r="A46" t="str">
        <f>CONCATENATE("portaddress --bind 4/",'Slot 4'!B22," ",'Slot 4'!D22,"00")</f>
        <v>portaddress --bind 4/5 3500</v>
      </c>
      <c r="B46" t="str">
        <f>CONCATENATE("portaddress --bind 4/",'Slot 4'!M22," ",'Slot 4'!O22,"00")</f>
        <v>portaddress --bind 4/29 4D00</v>
      </c>
    </row>
    <row r="47" spans="1:2" x14ac:dyDescent="0.35">
      <c r="A47" t="str">
        <f>CONCATENATE("portaddress --bind 4/",'Slot 4'!B23," ",'Slot 4'!D23,"00")</f>
        <v>portaddress --bind 4/4 3400</v>
      </c>
      <c r="B47" t="str">
        <f>CONCATENATE("portaddress --bind 4/",'Slot 4'!M23," ",'Slot 4'!O23,"00")</f>
        <v>portaddress --bind 4/28 4C00</v>
      </c>
    </row>
    <row r="48" spans="1:2" x14ac:dyDescent="0.35">
      <c r="A48" t="str">
        <f>CONCATENATE("portaddress --bind 4/",'Slot 4'!B24," ",'Slot 4'!D24,"00")</f>
        <v>portaddress --bind 4/3 3300</v>
      </c>
      <c r="B48" t="str">
        <f>CONCATENATE("portaddress --bind 4/",'Slot 4'!M24," ",'Slot 4'!O24,"00")</f>
        <v>portaddress --bind 4/27 4B00</v>
      </c>
    </row>
    <row r="49" spans="1:2" x14ac:dyDescent="0.35">
      <c r="A49" t="str">
        <f>CONCATENATE("portaddress --bind 4/",'Slot 4'!B25," ",'Slot 4'!D25,"00")</f>
        <v>portaddress --bind 4/2 3200</v>
      </c>
      <c r="B49" t="str">
        <f>CONCATENATE("portaddress --bind 4/",'Slot 4'!M25," ",'Slot 4'!O25,"00")</f>
        <v>portaddress --bind 4/26 4A00</v>
      </c>
    </row>
    <row r="50" spans="1:2" x14ac:dyDescent="0.35">
      <c r="A50" t="str">
        <f>CONCATENATE("portaddress --bind 4/",'Slot 4'!B26," ",'Slot 4'!D26,"00")</f>
        <v>portaddress --bind 4/1 3100</v>
      </c>
      <c r="B50" t="str">
        <f>CONCATENATE("portaddress --bind 4/",'Slot 4'!M26," ",'Slot 4'!O26,"00")</f>
        <v>portaddress --bind 4/25 4900</v>
      </c>
    </row>
    <row r="51" spans="1:2" x14ac:dyDescent="0.35">
      <c r="A51" t="str">
        <f>CONCATENATE("portaddress --bind 4/",'Slot 4'!B27," ",'Slot 4'!D27,"00")</f>
        <v>portaddress --bind 4/0 3000</v>
      </c>
      <c r="B51" t="str">
        <f>CONCATENATE("portaddress --bind 4/",'Slot 4'!M27," ",'Slot 4'!O27,"00")</f>
        <v>portaddress --bind 4/24 4800</v>
      </c>
    </row>
    <row r="53" spans="1:2" x14ac:dyDescent="0.35">
      <c r="A53" s="19" t="s">
        <v>27</v>
      </c>
      <c r="B53" s="19" t="s">
        <v>28</v>
      </c>
    </row>
    <row r="54" spans="1:2" x14ac:dyDescent="0.35">
      <c r="A54" t="e">
        <f>CONCATENATE("portaddress --bind 5/",#REF!," ",#REF!,"00")</f>
        <v>#REF!</v>
      </c>
      <c r="B54" t="e">
        <f>CONCATENATE("portaddress --bind 5/",#REF!," ",#REF!,"00")</f>
        <v>#REF!</v>
      </c>
    </row>
    <row r="55" spans="1:2" x14ac:dyDescent="0.35">
      <c r="A55" t="e">
        <f>CONCATENATE("portaddress --bind 5/",#REF!," ",#REF!,"00")</f>
        <v>#REF!</v>
      </c>
      <c r="B55" t="e">
        <f>CONCATENATE("portaddress --bind 5/",#REF!," ",#REF!,"00")</f>
        <v>#REF!</v>
      </c>
    </row>
    <row r="56" spans="1:2" x14ac:dyDescent="0.35">
      <c r="A56" t="e">
        <f>CONCATENATE("portaddress --bind 5/",#REF!," ",#REF!,"00")</f>
        <v>#REF!</v>
      </c>
      <c r="B56" t="e">
        <f>CONCATENATE("portaddress --bind 5/",#REF!," ",#REF!,"00")</f>
        <v>#REF!</v>
      </c>
    </row>
    <row r="57" spans="1:2" x14ac:dyDescent="0.35">
      <c r="A57" t="e">
        <f>CONCATENATE("portaddress --bind 5/",#REF!," ",#REF!,"00")</f>
        <v>#REF!</v>
      </c>
      <c r="B57" t="e">
        <f>CONCATENATE("portaddress --bind 5/",#REF!," ",#REF!,"00")</f>
        <v>#REF!</v>
      </c>
    </row>
    <row r="58" spans="1:2" x14ac:dyDescent="0.35">
      <c r="A58" t="e">
        <f>CONCATENATE("portaddress --bind 5/",#REF!," ",#REF!,"00")</f>
        <v>#REF!</v>
      </c>
      <c r="B58" t="e">
        <f>CONCATENATE("portaddress --bind 5/",#REF!," ",#REF!,"00")</f>
        <v>#REF!</v>
      </c>
    </row>
    <row r="59" spans="1:2" x14ac:dyDescent="0.35">
      <c r="A59" t="e">
        <f>CONCATENATE("portaddress --bind 5/",#REF!," ",#REF!,"00")</f>
        <v>#REF!</v>
      </c>
      <c r="B59" t="e">
        <f>CONCATENATE("portaddress --bind 5/",#REF!," ",#REF!,"00")</f>
        <v>#REF!</v>
      </c>
    </row>
    <row r="60" spans="1:2" x14ac:dyDescent="0.35">
      <c r="A60" t="e">
        <f>CONCATENATE("portaddress --bind 5/",#REF!," ",#REF!,"00")</f>
        <v>#REF!</v>
      </c>
      <c r="B60" t="e">
        <f>CONCATENATE("portaddress --bind 5/",#REF!," ",#REF!,"00")</f>
        <v>#REF!</v>
      </c>
    </row>
    <row r="61" spans="1:2" x14ac:dyDescent="0.35">
      <c r="A61" t="e">
        <f>CONCATENATE("portaddress --bind 5/",#REF!," ",#REF!,"00")</f>
        <v>#REF!</v>
      </c>
      <c r="B61" t="e">
        <f>CONCATENATE("portaddress --bind 5/",#REF!," ",#REF!,"00")</f>
        <v>#REF!</v>
      </c>
    </row>
    <row r="62" spans="1:2" x14ac:dyDescent="0.35">
      <c r="A62" t="e">
        <f>CONCATENATE("portaddress --bind 5/",#REF!," ",#REF!,"00")</f>
        <v>#REF!</v>
      </c>
      <c r="B62" t="e">
        <f>CONCATENATE("portaddress --bind 5/",#REF!," ",#REF!,"00")</f>
        <v>#REF!</v>
      </c>
    </row>
    <row r="63" spans="1:2" x14ac:dyDescent="0.35">
      <c r="A63" t="e">
        <f>CONCATENATE("portaddress --bind 5/",#REF!," ",#REF!,"00")</f>
        <v>#REF!</v>
      </c>
      <c r="B63" t="e">
        <f>CONCATENATE("portaddress --bind 5/",#REF!," ",#REF!,"00")</f>
        <v>#REF!</v>
      </c>
    </row>
    <row r="64" spans="1:2" x14ac:dyDescent="0.35">
      <c r="A64" t="e">
        <f>CONCATENATE("portaddress --bind 5/",#REF!," ",#REF!,"00")</f>
        <v>#REF!</v>
      </c>
      <c r="B64" t="e">
        <f>CONCATENATE("portaddress --bind 5/",#REF!," ",#REF!,"00")</f>
        <v>#REF!</v>
      </c>
    </row>
    <row r="65" spans="1:2" x14ac:dyDescent="0.35">
      <c r="A65" t="e">
        <f>CONCATENATE("portaddress --bind 5/",#REF!," ",#REF!,"00")</f>
        <v>#REF!</v>
      </c>
      <c r="B65" t="e">
        <f>CONCATENATE("portaddress --bind 5/",#REF!," ",#REF!,"00")</f>
        <v>#REF!</v>
      </c>
    </row>
    <row r="66" spans="1:2" x14ac:dyDescent="0.35">
      <c r="A66" t="e">
        <f>CONCATENATE("portaddress --bind 5/",#REF!," ",#REF!,"00")</f>
        <v>#REF!</v>
      </c>
      <c r="B66" t="e">
        <f>CONCATENATE("portaddress --bind 5/",#REF!," ",#REF!,"00")</f>
        <v>#REF!</v>
      </c>
    </row>
    <row r="67" spans="1:2" x14ac:dyDescent="0.35">
      <c r="A67" t="e">
        <f>CONCATENATE("portaddress --bind 5/",#REF!," ",#REF!,"00")</f>
        <v>#REF!</v>
      </c>
      <c r="B67" t="e">
        <f>CONCATENATE("portaddress --bind 5/",#REF!," ",#REF!,"00")</f>
        <v>#REF!</v>
      </c>
    </row>
    <row r="68" spans="1:2" x14ac:dyDescent="0.35">
      <c r="A68" t="e">
        <f>CONCATENATE("portaddress --bind 5/",#REF!," ",#REF!,"00")</f>
        <v>#REF!</v>
      </c>
      <c r="B68" t="e">
        <f>CONCATENATE("portaddress --bind 5/",#REF!," ",#REF!,"00")</f>
        <v>#REF!</v>
      </c>
    </row>
    <row r="69" spans="1:2" x14ac:dyDescent="0.35">
      <c r="A69" t="e">
        <f>CONCATENATE("portaddress --bind 5/",#REF!," ",#REF!,"00")</f>
        <v>#REF!</v>
      </c>
      <c r="B69" t="e">
        <f>CONCATENATE("portaddress --bind 5/",#REF!," ",#REF!,"00")</f>
        <v>#REF!</v>
      </c>
    </row>
    <row r="70" spans="1:2" x14ac:dyDescent="0.35">
      <c r="A70" t="e">
        <f>CONCATENATE("portaddress --bind 5/",#REF!," ",#REF!,"00")</f>
        <v>#REF!</v>
      </c>
      <c r="B70" t="e">
        <f>CONCATENATE("portaddress --bind 5/",#REF!," ",#REF!,"00")</f>
        <v>#REF!</v>
      </c>
    </row>
    <row r="71" spans="1:2" x14ac:dyDescent="0.35">
      <c r="A71" t="e">
        <f>CONCATENATE("portaddress --bind 5/",#REF!," ",#REF!,"00")</f>
        <v>#REF!</v>
      </c>
      <c r="B71" t="e">
        <f>CONCATENATE("portaddress --bind 5/",#REF!," ",#REF!,"00")</f>
        <v>#REF!</v>
      </c>
    </row>
    <row r="72" spans="1:2" x14ac:dyDescent="0.35">
      <c r="A72" t="e">
        <f>CONCATENATE("portaddress --bind 5/",#REF!," ",#REF!,"00")</f>
        <v>#REF!</v>
      </c>
      <c r="B72" t="e">
        <f>CONCATENATE("portaddress --bind 5/",#REF!," ",#REF!,"00")</f>
        <v>#REF!</v>
      </c>
    </row>
    <row r="73" spans="1:2" x14ac:dyDescent="0.35">
      <c r="A73" t="e">
        <f>CONCATENATE("portaddress --bind 5/",#REF!," ",#REF!,"00")</f>
        <v>#REF!</v>
      </c>
      <c r="B73" t="e">
        <f>CONCATENATE("portaddress --bind 5/",#REF!," ",#REF!,"00")</f>
        <v>#REF!</v>
      </c>
    </row>
    <row r="74" spans="1:2" x14ac:dyDescent="0.35">
      <c r="A74" t="e">
        <f>CONCATENATE("portaddress --bind 5/",#REF!," ",#REF!,"00")</f>
        <v>#REF!</v>
      </c>
      <c r="B74" t="e">
        <f>CONCATENATE("portaddress --bind 5/",#REF!," ",#REF!,"00")</f>
        <v>#REF!</v>
      </c>
    </row>
    <row r="75" spans="1:2" x14ac:dyDescent="0.35">
      <c r="A75" t="e">
        <f>CONCATENATE("portaddress --bind 5/",#REF!," ",#REF!,"00")</f>
        <v>#REF!</v>
      </c>
      <c r="B75" t="e">
        <f>CONCATENATE("portaddress --bind 5/",#REF!," ",#REF!,"00")</f>
        <v>#REF!</v>
      </c>
    </row>
    <row r="76" spans="1:2" x14ac:dyDescent="0.35">
      <c r="A76" t="e">
        <f>CONCATENATE("portaddress --bind 5/",#REF!," ",#REF!,"00")</f>
        <v>#REF!</v>
      </c>
      <c r="B76" t="e">
        <f>CONCATENATE("portaddress --bind 5/",#REF!," ",#REF!,"00")</f>
        <v>#REF!</v>
      </c>
    </row>
    <row r="77" spans="1:2" x14ac:dyDescent="0.35">
      <c r="A77" t="e">
        <f>CONCATENATE("portaddress --bind 5/",#REF!," ",#REF!,"00")</f>
        <v>#REF!</v>
      </c>
      <c r="B77" t="e">
        <f>CONCATENATE("portaddress --bind 5/",#REF!," ",#REF!,"00")</f>
        <v>#REF!</v>
      </c>
    </row>
    <row r="79" spans="1:2" x14ac:dyDescent="0.35">
      <c r="A79" s="19" t="s">
        <v>29</v>
      </c>
      <c r="B79" s="19" t="s">
        <v>30</v>
      </c>
    </row>
    <row r="80" spans="1:2" x14ac:dyDescent="0.35">
      <c r="A80" t="e">
        <f>CONCATENATE("portaddress --bind 6/",#REF!," ",#REF!,"00")</f>
        <v>#REF!</v>
      </c>
      <c r="B80" t="e">
        <f>CONCATENATE("portaddress --bind 6/",#REF!," ",#REF!,"00")</f>
        <v>#REF!</v>
      </c>
    </row>
    <row r="81" spans="1:2" x14ac:dyDescent="0.35">
      <c r="A81" t="e">
        <f>CONCATENATE("portaddress --bind 6/",#REF!," ",#REF!,"00")</f>
        <v>#REF!</v>
      </c>
      <c r="B81" t="e">
        <f>CONCATENATE("portaddress --bind 6/",#REF!," ",#REF!,"00")</f>
        <v>#REF!</v>
      </c>
    </row>
    <row r="82" spans="1:2" x14ac:dyDescent="0.35">
      <c r="A82" t="e">
        <f>CONCATENATE("portaddress --bind 6/",#REF!," ",#REF!,"00")</f>
        <v>#REF!</v>
      </c>
      <c r="B82" t="e">
        <f>CONCATENATE("portaddress --bind 6/",#REF!," ",#REF!,"00")</f>
        <v>#REF!</v>
      </c>
    </row>
    <row r="83" spans="1:2" x14ac:dyDescent="0.35">
      <c r="A83" t="e">
        <f>CONCATENATE("portaddress --bind 6/",#REF!," ",#REF!,"00")</f>
        <v>#REF!</v>
      </c>
      <c r="B83" t="e">
        <f>CONCATENATE("portaddress --bind 6/",#REF!," ",#REF!,"00")</f>
        <v>#REF!</v>
      </c>
    </row>
    <row r="84" spans="1:2" x14ac:dyDescent="0.35">
      <c r="A84" t="e">
        <f>CONCATENATE("portaddress --bind 6/",#REF!," ",#REF!,"00")</f>
        <v>#REF!</v>
      </c>
      <c r="B84" t="e">
        <f>CONCATENATE("portaddress --bind 6/",#REF!," ",#REF!,"00")</f>
        <v>#REF!</v>
      </c>
    </row>
    <row r="85" spans="1:2" x14ac:dyDescent="0.35">
      <c r="A85" t="e">
        <f>CONCATENATE("portaddress --bind 6/",#REF!," ",#REF!,"00")</f>
        <v>#REF!</v>
      </c>
      <c r="B85" t="e">
        <f>CONCATENATE("portaddress --bind 6/",#REF!," ",#REF!,"00")</f>
        <v>#REF!</v>
      </c>
    </row>
    <row r="86" spans="1:2" x14ac:dyDescent="0.35">
      <c r="A86" t="e">
        <f>CONCATENATE("portaddress --bind 6/",#REF!," ",#REF!,"00")</f>
        <v>#REF!</v>
      </c>
      <c r="B86" t="e">
        <f>CONCATENATE("portaddress --bind 6/",#REF!," ",#REF!,"00")</f>
        <v>#REF!</v>
      </c>
    </row>
    <row r="87" spans="1:2" x14ac:dyDescent="0.35">
      <c r="A87" t="e">
        <f>CONCATENATE("portaddress --bind 6/",#REF!," ",#REF!,"00")</f>
        <v>#REF!</v>
      </c>
      <c r="B87" t="e">
        <f>CONCATENATE("portaddress --bind 6/",#REF!," ",#REF!,"00")</f>
        <v>#REF!</v>
      </c>
    </row>
    <row r="88" spans="1:2" x14ac:dyDescent="0.35">
      <c r="A88" t="e">
        <f>CONCATENATE("portaddress --bind 6/",#REF!," ",#REF!,"00")</f>
        <v>#REF!</v>
      </c>
      <c r="B88" t="e">
        <f>CONCATENATE("portaddress --bind 6/",#REF!," ",#REF!,"00")</f>
        <v>#REF!</v>
      </c>
    </row>
    <row r="89" spans="1:2" x14ac:dyDescent="0.35">
      <c r="A89" t="e">
        <f>CONCATENATE("portaddress --bind 6/",#REF!," ",#REF!,"00")</f>
        <v>#REF!</v>
      </c>
      <c r="B89" t="e">
        <f>CONCATENATE("portaddress --bind 6/",#REF!," ",#REF!,"00")</f>
        <v>#REF!</v>
      </c>
    </row>
    <row r="90" spans="1:2" x14ac:dyDescent="0.35">
      <c r="A90" t="e">
        <f>CONCATENATE("portaddress --bind 6/",#REF!," ",#REF!,"00")</f>
        <v>#REF!</v>
      </c>
      <c r="B90" t="e">
        <f>CONCATENATE("portaddress --bind 6/",#REF!," ",#REF!,"00")</f>
        <v>#REF!</v>
      </c>
    </row>
    <row r="91" spans="1:2" x14ac:dyDescent="0.35">
      <c r="A91" t="e">
        <f>CONCATENATE("portaddress --bind 6/",#REF!," ",#REF!,"00")</f>
        <v>#REF!</v>
      </c>
      <c r="B91" t="e">
        <f>CONCATENATE("portaddress --bind 6/",#REF!," ",#REF!,"00")</f>
        <v>#REF!</v>
      </c>
    </row>
    <row r="92" spans="1:2" x14ac:dyDescent="0.35">
      <c r="A92" t="e">
        <f>CONCATENATE("portaddress --bind 6/",#REF!," ",#REF!,"00")</f>
        <v>#REF!</v>
      </c>
      <c r="B92" t="e">
        <f>CONCATENATE("portaddress --bind 6/",#REF!," ",#REF!,"00")</f>
        <v>#REF!</v>
      </c>
    </row>
    <row r="93" spans="1:2" x14ac:dyDescent="0.35">
      <c r="A93" t="e">
        <f>CONCATENATE("portaddress --bind 6/",#REF!," ",#REF!,"00")</f>
        <v>#REF!</v>
      </c>
      <c r="B93" t="e">
        <f>CONCATENATE("portaddress --bind 6/",#REF!," ",#REF!,"00")</f>
        <v>#REF!</v>
      </c>
    </row>
    <row r="94" spans="1:2" x14ac:dyDescent="0.35">
      <c r="A94" t="e">
        <f>CONCATENATE("portaddress --bind 6/",#REF!," ",#REF!,"00")</f>
        <v>#REF!</v>
      </c>
      <c r="B94" t="e">
        <f>CONCATENATE("portaddress --bind 6/",#REF!," ",#REF!,"00")</f>
        <v>#REF!</v>
      </c>
    </row>
    <row r="95" spans="1:2" x14ac:dyDescent="0.35">
      <c r="A95" t="e">
        <f>CONCATENATE("portaddress --bind 6/",#REF!," ",#REF!,"00")</f>
        <v>#REF!</v>
      </c>
      <c r="B95" t="e">
        <f>CONCATENATE("portaddress --bind 6/",#REF!," ",#REF!,"00")</f>
        <v>#REF!</v>
      </c>
    </row>
    <row r="96" spans="1:2" x14ac:dyDescent="0.35">
      <c r="A96" t="e">
        <f>CONCATENATE("portaddress --bind 6/",#REF!," ",#REF!,"00")</f>
        <v>#REF!</v>
      </c>
      <c r="B96" t="e">
        <f>CONCATENATE("portaddress --bind 6/",#REF!," ",#REF!,"00")</f>
        <v>#REF!</v>
      </c>
    </row>
    <row r="97" spans="1:2" x14ac:dyDescent="0.35">
      <c r="A97" t="e">
        <f>CONCATENATE("portaddress --bind 6/",#REF!," ",#REF!,"00")</f>
        <v>#REF!</v>
      </c>
      <c r="B97" t="e">
        <f>CONCATENATE("portaddress --bind 6/",#REF!," ",#REF!,"00")</f>
        <v>#REF!</v>
      </c>
    </row>
    <row r="98" spans="1:2" x14ac:dyDescent="0.35">
      <c r="A98" t="e">
        <f>CONCATENATE("portaddress --bind 6/",#REF!," ",#REF!,"00")</f>
        <v>#REF!</v>
      </c>
      <c r="B98" t="e">
        <f>CONCATENATE("portaddress --bind 6/",#REF!," ",#REF!,"00")</f>
        <v>#REF!</v>
      </c>
    </row>
    <row r="99" spans="1:2" x14ac:dyDescent="0.35">
      <c r="A99" t="e">
        <f>CONCATENATE("portaddress --bind 6/",#REF!," ",#REF!,"00")</f>
        <v>#REF!</v>
      </c>
      <c r="B99" t="e">
        <f>CONCATENATE("portaddress --bind 6/",#REF!," ",#REF!,"00")</f>
        <v>#REF!</v>
      </c>
    </row>
    <row r="100" spans="1:2" x14ac:dyDescent="0.35">
      <c r="A100" t="e">
        <f>CONCATENATE("portaddress --bind 6/",#REF!," ",#REF!,"00")</f>
        <v>#REF!</v>
      </c>
      <c r="B100" t="e">
        <f>CONCATENATE("portaddress --bind 6/",#REF!," ",#REF!,"00")</f>
        <v>#REF!</v>
      </c>
    </row>
    <row r="101" spans="1:2" x14ac:dyDescent="0.35">
      <c r="A101" t="e">
        <f>CONCATENATE("portaddress --bind 6/",#REF!," ",#REF!,"00")</f>
        <v>#REF!</v>
      </c>
      <c r="B101" t="e">
        <f>CONCATENATE("portaddress --bind 6/",#REF!," ",#REF!,"00")</f>
        <v>#REF!</v>
      </c>
    </row>
    <row r="102" spans="1:2" x14ac:dyDescent="0.35">
      <c r="A102" t="e">
        <f>CONCATENATE("portaddress --bind 6/",#REF!," ",#REF!,"00")</f>
        <v>#REF!</v>
      </c>
      <c r="B102" t="e">
        <f>CONCATENATE("portaddress --bind 6/",#REF!," ",#REF!,"00")</f>
        <v>#REF!</v>
      </c>
    </row>
    <row r="103" spans="1:2" x14ac:dyDescent="0.35">
      <c r="A103" t="e">
        <f>CONCATENATE("portaddress --bind 6/",#REF!," ",#REF!,"00")</f>
        <v>#REF!</v>
      </c>
      <c r="B103" t="e">
        <f>CONCATENATE("portaddress --bind 6/",#REF!," ",#REF!,"00")</f>
        <v>#REF!</v>
      </c>
    </row>
    <row r="105" spans="1:2" x14ac:dyDescent="0.35">
      <c r="A105" s="19" t="s">
        <v>13</v>
      </c>
      <c r="B105" s="19" t="s">
        <v>14</v>
      </c>
    </row>
    <row r="106" spans="1:2" x14ac:dyDescent="0.35">
      <c r="A106" t="str">
        <f>CONCATENATE("portaddress --bind 9/",Slot_7!B4," ",Slot_7!D4,"00")</f>
        <v>portaddress --bind 9/23 7700</v>
      </c>
      <c r="B106" t="str">
        <f>CONCATENATE("portaddress --bind 9/",Slot_7!M4," ",Slot_7!O4,"00")</f>
        <v>portaddress --bind 9/47 8F00</v>
      </c>
    </row>
    <row r="107" spans="1:2" x14ac:dyDescent="0.35">
      <c r="A107" t="str">
        <f>CONCATENATE("portaddress --bind 9/",Slot_7!B5," ",Slot_7!D5,"00")</f>
        <v>portaddress --bind 9/22 7600</v>
      </c>
      <c r="B107" t="str">
        <f>CONCATENATE("portaddress --bind 9/",Slot_7!M5," ",Slot_7!O5,"00")</f>
        <v>portaddress --bind 9/46 8E00</v>
      </c>
    </row>
    <row r="108" spans="1:2" x14ac:dyDescent="0.35">
      <c r="A108" t="str">
        <f>CONCATENATE("portaddress --bind 9/",Slot_7!B6," ",Slot_7!D6,"00")</f>
        <v>portaddress --bind 9/21 7500</v>
      </c>
      <c r="B108" t="str">
        <f>CONCATENATE("portaddress --bind 9/",Slot_7!M6," ",Slot_7!O6,"00")</f>
        <v>portaddress --bind 9/45 8D00</v>
      </c>
    </row>
    <row r="109" spans="1:2" x14ac:dyDescent="0.35">
      <c r="A109" t="str">
        <f>CONCATENATE("portaddress --bind 9/",Slot_7!B7," ",Slot_7!D7,"00")</f>
        <v>portaddress --bind 9/20 7400</v>
      </c>
      <c r="B109" t="str">
        <f>CONCATENATE("portaddress --bind 9/",Slot_7!M7," ",Slot_7!O7,"00")</f>
        <v>portaddress --bind 9/44 8C00</v>
      </c>
    </row>
    <row r="110" spans="1:2" x14ac:dyDescent="0.35">
      <c r="A110" t="str">
        <f>CONCATENATE("portaddress --bind 9/",Slot_7!B8," ",Slot_7!D8,"00")</f>
        <v>portaddress --bind 9/19 7300</v>
      </c>
      <c r="B110" t="str">
        <f>CONCATENATE("portaddress --bind 9/",Slot_7!M8," ",Slot_7!O8,"00")</f>
        <v>portaddress --bind 9/43 8B00</v>
      </c>
    </row>
    <row r="111" spans="1:2" x14ac:dyDescent="0.35">
      <c r="A111" t="str">
        <f>CONCATENATE("portaddress --bind 9/",Slot_7!B9," ",Slot_7!D9,"00")</f>
        <v>portaddress --bind 9/18 7200</v>
      </c>
      <c r="B111" t="str">
        <f>CONCATENATE("portaddress --bind 9/",Slot_7!M9," ",Slot_7!O9,"00")</f>
        <v>portaddress --bind 9/42 8A00</v>
      </c>
    </row>
    <row r="112" spans="1:2" x14ac:dyDescent="0.35">
      <c r="A112" t="str">
        <f>CONCATENATE("portaddress --bind 9/",Slot_7!B10," ",Slot_7!D10,"00")</f>
        <v>portaddress --bind 9/17 7100</v>
      </c>
      <c r="B112" t="str">
        <f>CONCATENATE("portaddress --bind 9/",Slot_7!M10," ",Slot_7!O10,"00")</f>
        <v>portaddress --bind 9/41 8900</v>
      </c>
    </row>
    <row r="113" spans="1:2" x14ac:dyDescent="0.35">
      <c r="A113" t="str">
        <f>CONCATENATE("portaddress --bind 9/",Slot_7!B11," ",Slot_7!D11,"00")</f>
        <v>portaddress --bind 9/16 7000</v>
      </c>
      <c r="B113" t="str">
        <f>CONCATENATE("portaddress --bind 9/",Slot_7!M11," ",Slot_7!O11,"00")</f>
        <v>portaddress --bind 9/40 8800</v>
      </c>
    </row>
    <row r="114" spans="1:2" x14ac:dyDescent="0.35">
      <c r="A114" t="str">
        <f>CONCATENATE("portaddress --bind 9/",Slot_7!B12," ",Slot_7!D12,"00")</f>
        <v>portaddress --bind 9/15 6F00</v>
      </c>
      <c r="B114" t="str">
        <f>CONCATENATE("portaddress --bind 9/",Slot_7!M12," ",Slot_7!O12,"00")</f>
        <v>portaddress --bind 9/39 8700</v>
      </c>
    </row>
    <row r="115" spans="1:2" x14ac:dyDescent="0.35">
      <c r="A115" t="str">
        <f>CONCATENATE("portaddress --bind 9/",Slot_7!B13," ",Slot_7!D13,"00")</f>
        <v>portaddress --bind 9/14 6E00</v>
      </c>
      <c r="B115" t="str">
        <f>CONCATENATE("portaddress --bind 9/",Slot_7!M13," ",Slot_7!O13,"00")</f>
        <v>portaddress --bind 9/38 8600</v>
      </c>
    </row>
    <row r="116" spans="1:2" x14ac:dyDescent="0.35">
      <c r="A116" t="str">
        <f>CONCATENATE("portaddress --bind 9/",Slot_7!B14," ",Slot_7!D14,"00")</f>
        <v>portaddress --bind 9/13 6D00</v>
      </c>
      <c r="B116" t="str">
        <f>CONCATENATE("portaddress --bind 9/",Slot_7!M14," ",Slot_7!O14,"00")</f>
        <v>portaddress --bind 9/37 8500</v>
      </c>
    </row>
    <row r="117" spans="1:2" x14ac:dyDescent="0.35">
      <c r="A117" t="str">
        <f>CONCATENATE("portaddress --bind 9/",Slot_7!B15," ",Slot_7!D15,"00")</f>
        <v>portaddress --bind 9/12 6C00</v>
      </c>
      <c r="B117" t="str">
        <f>CONCATENATE("portaddress --bind 9/",Slot_7!M15," ",Slot_7!O15,"00")</f>
        <v>portaddress --bind 9/36 8400</v>
      </c>
    </row>
    <row r="118" spans="1:2" x14ac:dyDescent="0.35">
      <c r="A118" t="str">
        <f>CONCATENATE("portaddress --bind 9/",Slot_7!B16," ",Slot_7!D16,"00")</f>
        <v>portaddress --bind 9/11 6B00</v>
      </c>
      <c r="B118" t="str">
        <f>CONCATENATE("portaddress --bind 9/",Slot_7!M16," ",Slot_7!O16,"00")</f>
        <v>portaddress --bind 9/35 8300</v>
      </c>
    </row>
    <row r="119" spans="1:2" x14ac:dyDescent="0.35">
      <c r="A119" t="str">
        <f>CONCATENATE("portaddress --bind 9/",Slot_7!B17," ",Slot_7!D17,"00")</f>
        <v>portaddress --bind 9/10 6A00</v>
      </c>
      <c r="B119" t="str">
        <f>CONCATENATE("portaddress --bind 9/",Slot_7!M17," ",Slot_7!O17,"00")</f>
        <v>portaddress --bind 9/34 8200</v>
      </c>
    </row>
    <row r="120" spans="1:2" x14ac:dyDescent="0.35">
      <c r="A120" t="str">
        <f>CONCATENATE("portaddress --bind 9/",Slot_7!B18," ",Slot_7!D18,"00")</f>
        <v>portaddress --bind 9/9 6900</v>
      </c>
      <c r="B120" t="str">
        <f>CONCATENATE("portaddress --bind 9/",Slot_7!M18," ",Slot_7!O18,"00")</f>
        <v>portaddress --bind 9/33 8100</v>
      </c>
    </row>
    <row r="121" spans="1:2" x14ac:dyDescent="0.35">
      <c r="A121" t="str">
        <f>CONCATENATE("portaddress --bind 9/",Slot_7!B19," ",Slot_7!D19,"00")</f>
        <v>portaddress --bind 9/8 6800</v>
      </c>
      <c r="B121" t="str">
        <f>CONCATENATE("portaddress --bind 9/",Slot_7!M19," ",Slot_7!O19,"00")</f>
        <v>portaddress --bind 9/32 8000</v>
      </c>
    </row>
    <row r="122" spans="1:2" x14ac:dyDescent="0.35">
      <c r="A122" t="str">
        <f>CONCATENATE("portaddress --bind 9/",Slot_7!B20," ",Slot_7!D20,"00")</f>
        <v>portaddress --bind 9/7 6700</v>
      </c>
      <c r="B122" t="str">
        <f>CONCATENATE("portaddress --bind 9/",Slot_7!M20," ",Slot_7!O20,"00")</f>
        <v>portaddress --bind 9/31 7F00</v>
      </c>
    </row>
    <row r="123" spans="1:2" x14ac:dyDescent="0.35">
      <c r="A123" t="str">
        <f>CONCATENATE("portaddress --bind 9/",Slot_7!B21," ",Slot_7!D21,"00")</f>
        <v>portaddress --bind 9/6 6600</v>
      </c>
      <c r="B123" t="str">
        <f>CONCATENATE("portaddress --bind 9/",Slot_7!M21," ",Slot_7!O21,"00")</f>
        <v>portaddress --bind 9/30 7E00</v>
      </c>
    </row>
    <row r="124" spans="1:2" x14ac:dyDescent="0.35">
      <c r="A124" t="str">
        <f>CONCATENATE("portaddress --bind 9/",Slot_7!B22," ",Slot_7!D22,"00")</f>
        <v>portaddress --bind 9/5 6500</v>
      </c>
      <c r="B124" t="str">
        <f>CONCATENATE("portaddress --bind 9/",Slot_7!M22," ",Slot_7!O22,"00")</f>
        <v>portaddress --bind 9/29 7D00</v>
      </c>
    </row>
    <row r="125" spans="1:2" x14ac:dyDescent="0.35">
      <c r="A125" t="str">
        <f>CONCATENATE("portaddress --bind 9/",Slot_7!B23," ",Slot_7!D23,"00")</f>
        <v>portaddress --bind 9/4 6400</v>
      </c>
      <c r="B125" t="str">
        <f>CONCATENATE("portaddress --bind 9/",Slot_7!M23," ",Slot_7!O23,"00")</f>
        <v>portaddress --bind 9/28 7C00</v>
      </c>
    </row>
    <row r="126" spans="1:2" x14ac:dyDescent="0.35">
      <c r="A126" t="str">
        <f>CONCATENATE("portaddress --bind 9/",Slot_7!B24," ",Slot_7!D24,"00")</f>
        <v>portaddress --bind 9/3 6300</v>
      </c>
      <c r="B126" t="str">
        <f>CONCATENATE("portaddress --bind 9/",Slot_7!M24," ",Slot_7!O24,"00")</f>
        <v>portaddress --bind 9/27 7B00</v>
      </c>
    </row>
    <row r="127" spans="1:2" x14ac:dyDescent="0.35">
      <c r="A127" t="str">
        <f>CONCATENATE("portaddress --bind 9/",Slot_7!B25," ",Slot_7!D25,"00")</f>
        <v>portaddress --bind 9/2 6200</v>
      </c>
      <c r="B127" t="str">
        <f>CONCATENATE("portaddress --bind 9/",Slot_7!M25," ",Slot_7!O25,"00")</f>
        <v>portaddress --bind 9/26 7A00</v>
      </c>
    </row>
    <row r="128" spans="1:2" x14ac:dyDescent="0.35">
      <c r="A128" t="str">
        <f>CONCATENATE("portaddress --bind 9/",Slot_7!B26," ",Slot_7!D26,"00")</f>
        <v>portaddress --bind 9/1 6100</v>
      </c>
      <c r="B128" t="str">
        <f>CONCATENATE("portaddress --bind 9/",Slot_7!M26," ",Slot_7!O26,"00")</f>
        <v>portaddress --bind 9/25 7900</v>
      </c>
    </row>
    <row r="129" spans="1:2" x14ac:dyDescent="0.35">
      <c r="A129" t="str">
        <f>CONCATENATE("portaddress --bind 9/",Slot_7!B27," ",Slot_7!D27,"00")</f>
        <v>portaddress --bind 9/0 6000</v>
      </c>
      <c r="B129" t="str">
        <f>CONCATENATE("portaddress --bind 9/",Slot_7!M27," ",Slot_7!O27,"00")</f>
        <v>portaddress --bind 9/24 7800</v>
      </c>
    </row>
    <row r="131" spans="1:2" x14ac:dyDescent="0.35">
      <c r="A131" s="19" t="s">
        <v>15</v>
      </c>
      <c r="B131" s="19" t="s">
        <v>16</v>
      </c>
    </row>
    <row r="132" spans="1:2" x14ac:dyDescent="0.35">
      <c r="A132" t="str">
        <f>CONCATENATE("portaddress --bind 10/",'Slot 8'!B4," ",'Slot 8'!D4,"00")</f>
        <v>portaddress --bind 10/23 A700</v>
      </c>
      <c r="B132" t="str">
        <f>CONCATENATE("portaddress --bind 10/",'Slot 8'!M4," ",'Slot 8'!O4,"00")</f>
        <v>portaddress --bind 10/47 BF00</v>
      </c>
    </row>
    <row r="133" spans="1:2" x14ac:dyDescent="0.35">
      <c r="A133" t="str">
        <f>CONCATENATE("portaddress --bind 10/",'Slot 8'!B5," ",'Slot 8'!D5,"00")</f>
        <v>portaddress --bind 10/22 A600</v>
      </c>
      <c r="B133" t="str">
        <f>CONCATENATE("portaddress --bind 10/",'Slot 8'!M5," ",'Slot 8'!O5,"00")</f>
        <v>portaddress --bind 10/46 BE00</v>
      </c>
    </row>
    <row r="134" spans="1:2" x14ac:dyDescent="0.35">
      <c r="A134" t="str">
        <f>CONCATENATE("portaddress --bind 10/",'Slot 8'!B6," ",'Slot 8'!D6,"00")</f>
        <v>portaddress --bind 10/21 A500</v>
      </c>
      <c r="B134" t="str">
        <f>CONCATENATE("portaddress --bind 10/",'Slot 8'!M6," ",'Slot 8'!O6,"00")</f>
        <v>portaddress --bind 10/45 BD00</v>
      </c>
    </row>
    <row r="135" spans="1:2" x14ac:dyDescent="0.35">
      <c r="A135" t="str">
        <f>CONCATENATE("portaddress --bind 10/",'Slot 8'!B7," ",'Slot 8'!D7,"00")</f>
        <v>portaddress --bind 10/20 A400</v>
      </c>
      <c r="B135" t="str">
        <f>CONCATENATE("portaddress --bind 10/",'Slot 8'!M7," ",'Slot 8'!O7,"00")</f>
        <v>portaddress --bind 10/44 BC00</v>
      </c>
    </row>
    <row r="136" spans="1:2" x14ac:dyDescent="0.35">
      <c r="A136" t="str">
        <f>CONCATENATE("portaddress --bind 10/",'Slot 8'!B8," ",'Slot 8'!D8,"00")</f>
        <v>portaddress --bind 10/19 A300</v>
      </c>
      <c r="B136" t="str">
        <f>CONCATENATE("portaddress --bind 10/",'Slot 8'!M8," ",'Slot 8'!O8,"00")</f>
        <v>portaddress --bind 10/43 BB00</v>
      </c>
    </row>
    <row r="137" spans="1:2" x14ac:dyDescent="0.35">
      <c r="A137" t="str">
        <f>CONCATENATE("portaddress --bind 10/",'Slot 8'!B9," ",'Slot 8'!D9,"00")</f>
        <v>portaddress --bind 10/18 A200</v>
      </c>
      <c r="B137" t="str">
        <f>CONCATENATE("portaddress --bind 10/",'Slot 8'!M9," ",'Slot 8'!O9,"00")</f>
        <v>portaddress --bind 10/42 BA00</v>
      </c>
    </row>
    <row r="138" spans="1:2" x14ac:dyDescent="0.35">
      <c r="A138" t="str">
        <f>CONCATENATE("portaddress --bind 10/",'Slot 8'!B10," ",'Slot 8'!D10,"00")</f>
        <v>portaddress --bind 10/17 A100</v>
      </c>
      <c r="B138" t="str">
        <f>CONCATENATE("portaddress --bind 10/",'Slot 8'!M10," ",'Slot 8'!O10,"00")</f>
        <v>portaddress --bind 10/41 B900</v>
      </c>
    </row>
    <row r="139" spans="1:2" x14ac:dyDescent="0.35">
      <c r="A139" t="str">
        <f>CONCATENATE("portaddress --bind 10/",'Slot 8'!B11," ",'Slot 8'!D11,"00")</f>
        <v>portaddress --bind 10/16 A000</v>
      </c>
      <c r="B139" t="str">
        <f>CONCATENATE("portaddress --bind 10/",'Slot 8'!M11," ",'Slot 8'!O11,"00")</f>
        <v>portaddress --bind 10/40 B800</v>
      </c>
    </row>
    <row r="140" spans="1:2" x14ac:dyDescent="0.35">
      <c r="A140" t="str">
        <f>CONCATENATE("portaddress --bind 10/",'Slot 8'!B12," ",'Slot 8'!D12,"00")</f>
        <v>portaddress --bind 10/15 9F00</v>
      </c>
      <c r="B140" t="str">
        <f>CONCATENATE("portaddress --bind 10/",'Slot 8'!M12," ",'Slot 8'!O12,"00")</f>
        <v>portaddress --bind 10/39 B700</v>
      </c>
    </row>
    <row r="141" spans="1:2" x14ac:dyDescent="0.35">
      <c r="A141" t="str">
        <f>CONCATENATE("portaddress --bind 10/",'Slot 8'!B13," ",'Slot 8'!D13,"00")</f>
        <v>portaddress --bind 10/14 9E00</v>
      </c>
      <c r="B141" t="str">
        <f>CONCATENATE("portaddress --bind 10/",'Slot 8'!M13," ",'Slot 8'!O13,"00")</f>
        <v>portaddress --bind 10/38 B600</v>
      </c>
    </row>
    <row r="142" spans="1:2" x14ac:dyDescent="0.35">
      <c r="A142" t="str">
        <f>CONCATENATE("portaddress --bind 10/",'Slot 8'!B14," ",'Slot 8'!D14,"00")</f>
        <v>portaddress --bind 10/13 9D00</v>
      </c>
      <c r="B142" t="str">
        <f>CONCATENATE("portaddress --bind 10/",'Slot 8'!M14," ",'Slot 8'!O14,"00")</f>
        <v>portaddress --bind 10/37 B500</v>
      </c>
    </row>
    <row r="143" spans="1:2" x14ac:dyDescent="0.35">
      <c r="A143" t="str">
        <f>CONCATENATE("portaddress --bind 10/",'Slot 8'!B15," ",'Slot 8'!D15,"00")</f>
        <v>portaddress --bind 10/12 9C00</v>
      </c>
      <c r="B143" t="str">
        <f>CONCATENATE("portaddress --bind 10/",'Slot 8'!M15," ",'Slot 8'!O15,"00")</f>
        <v>portaddress --bind 10/36 B400</v>
      </c>
    </row>
    <row r="144" spans="1:2" x14ac:dyDescent="0.35">
      <c r="A144" t="str">
        <f>CONCATENATE("portaddress --bind 10/",'Slot 8'!B16," ",'Slot 8'!D16,"00")</f>
        <v>portaddress --bind 10/11 9B00</v>
      </c>
      <c r="B144" t="str">
        <f>CONCATENATE("portaddress --bind 10/",'Slot 8'!M16," ",'Slot 8'!O16,"00")</f>
        <v>portaddress --bind 10/35 B300</v>
      </c>
    </row>
    <row r="145" spans="1:2" x14ac:dyDescent="0.35">
      <c r="A145" t="str">
        <f>CONCATENATE("portaddress --bind 10/",'Slot 8'!B17," ",'Slot 8'!D17,"00")</f>
        <v>portaddress --bind 10/10 9A00</v>
      </c>
      <c r="B145" t="str">
        <f>CONCATENATE("portaddress --bind 10/",'Slot 8'!M17," ",'Slot 8'!O17,"00")</f>
        <v>portaddress --bind 10/34 B200</v>
      </c>
    </row>
    <row r="146" spans="1:2" x14ac:dyDescent="0.35">
      <c r="A146" t="str">
        <f>CONCATENATE("portaddress --bind 10/",'Slot 8'!B18," ",'Slot 8'!D18,"00")</f>
        <v>portaddress --bind 10/9 9900</v>
      </c>
      <c r="B146" t="str">
        <f>CONCATENATE("portaddress --bind 10/",'Slot 8'!M18," ",'Slot 8'!O18,"00")</f>
        <v>portaddress --bind 10/33 B100</v>
      </c>
    </row>
    <row r="147" spans="1:2" x14ac:dyDescent="0.35">
      <c r="A147" t="str">
        <f>CONCATENATE("portaddress --bind 10/",'Slot 8'!B19," ",'Slot 8'!D19,"00")</f>
        <v>portaddress --bind 10/8 9800</v>
      </c>
      <c r="B147" t="str">
        <f>CONCATENATE("portaddress --bind 10/",'Slot 8'!M19," ",'Slot 8'!O19,"00")</f>
        <v>portaddress --bind 10/32 B000</v>
      </c>
    </row>
    <row r="148" spans="1:2" x14ac:dyDescent="0.35">
      <c r="A148" t="str">
        <f>CONCATENATE("portaddress --bind 10/",'Slot 8'!B20," ",'Slot 8'!D20,"00")</f>
        <v>portaddress --bind 10/7 9700</v>
      </c>
      <c r="B148" t="str">
        <f>CONCATENATE("portaddress --bind 10/",'Slot 8'!M20," ",'Slot 8'!O20,"00")</f>
        <v>portaddress --bind 10/31 AF00</v>
      </c>
    </row>
    <row r="149" spans="1:2" x14ac:dyDescent="0.35">
      <c r="A149" t="str">
        <f>CONCATENATE("portaddress --bind 10/",'Slot 8'!B21," ",'Slot 8'!D21,"00")</f>
        <v>portaddress --bind 10/6 9600</v>
      </c>
      <c r="B149" t="str">
        <f>CONCATENATE("portaddress --bind 10/",'Slot 8'!M21," ",'Slot 8'!O21,"00")</f>
        <v>portaddress --bind 10/30 AE00</v>
      </c>
    </row>
    <row r="150" spans="1:2" x14ac:dyDescent="0.35">
      <c r="A150" t="str">
        <f>CONCATENATE("portaddress --bind 10/",'Slot 8'!B22," ",'Slot 8'!D22,"00")</f>
        <v>portaddress --bind 10/5 9500</v>
      </c>
      <c r="B150" t="str">
        <f>CONCATENATE("portaddress --bind 10/",'Slot 8'!M22," ",'Slot 8'!O22,"00")</f>
        <v>portaddress --bind 10/29 AD00</v>
      </c>
    </row>
    <row r="151" spans="1:2" x14ac:dyDescent="0.35">
      <c r="A151" t="str">
        <f>CONCATENATE("portaddress --bind 10/",'Slot 8'!B23," ",'Slot 8'!D23,"00")</f>
        <v>portaddress --bind 10/4 9400</v>
      </c>
      <c r="B151" t="str">
        <f>CONCATENATE("portaddress --bind 10/",'Slot 8'!M23," ",'Slot 8'!O23,"00")</f>
        <v>portaddress --bind 10/28 AC00</v>
      </c>
    </row>
    <row r="152" spans="1:2" x14ac:dyDescent="0.35">
      <c r="A152" t="str">
        <f>CONCATENATE("portaddress --bind 10/",'Slot 8'!B24," ",'Slot 8'!D24,"00")</f>
        <v>portaddress --bind 10/3 9300</v>
      </c>
      <c r="B152" t="str">
        <f>CONCATENATE("portaddress --bind 10/",'Slot 8'!M24," ",'Slot 8'!O24,"00")</f>
        <v>portaddress --bind 10/27 AB00</v>
      </c>
    </row>
    <row r="153" spans="1:2" x14ac:dyDescent="0.35">
      <c r="A153" t="str">
        <f>CONCATENATE("portaddress --bind 10/",'Slot 8'!B25," ",'Slot 8'!D25,"00")</f>
        <v>portaddress --bind 10/2 9200</v>
      </c>
      <c r="B153" t="str">
        <f>CONCATENATE("portaddress --bind 10/",'Slot 8'!M25," ",'Slot 8'!O25,"00")</f>
        <v>portaddress --bind 10/26 AA00</v>
      </c>
    </row>
    <row r="154" spans="1:2" x14ac:dyDescent="0.35">
      <c r="A154" t="str">
        <f>CONCATENATE("portaddress --bind 10/",'Slot 8'!B26," ",'Slot 8'!D26,"00")</f>
        <v>portaddress --bind 10/1 9100</v>
      </c>
      <c r="B154" t="str">
        <f>CONCATENATE("portaddress --bind 10/",'Slot 8'!M26," ",'Slot 8'!O26,"00")</f>
        <v>portaddress --bind 10/25 A900</v>
      </c>
    </row>
    <row r="155" spans="1:2" x14ac:dyDescent="0.35">
      <c r="A155" t="str">
        <f>CONCATENATE("portaddress --bind 10/",'Slot 8'!B27," ",'Slot 8'!D27,"00")</f>
        <v>portaddress --bind 10/0 9000</v>
      </c>
      <c r="B155" t="str">
        <f>CONCATENATE("portaddress --bind 10/",'Slot 8'!M27," ",'Slot 8'!O27,"00")</f>
        <v>portaddress --bind 10/24 A800</v>
      </c>
    </row>
    <row r="157" spans="1:2" x14ac:dyDescent="0.35">
      <c r="A157" s="19" t="s">
        <v>17</v>
      </c>
      <c r="B157" s="19" t="s">
        <v>18</v>
      </c>
    </row>
    <row r="158" spans="1:2" x14ac:dyDescent="0.35">
      <c r="A158" t="e">
        <f>CONCATENATE("portaddress --bind 11/",#REF!," ",#REF!,"00")</f>
        <v>#REF!</v>
      </c>
      <c r="B158" t="e">
        <f>CONCATENATE("portaddress --bind 11/",#REF!," ",#REF!,"00")</f>
        <v>#REF!</v>
      </c>
    </row>
    <row r="159" spans="1:2" x14ac:dyDescent="0.35">
      <c r="A159" t="e">
        <f>CONCATENATE("portaddress --bind 11/",#REF!," ",#REF!,"00")</f>
        <v>#REF!</v>
      </c>
      <c r="B159" t="e">
        <f>CONCATENATE("portaddress --bind 11/",#REF!," ",#REF!,"00")</f>
        <v>#REF!</v>
      </c>
    </row>
    <row r="160" spans="1:2" x14ac:dyDescent="0.35">
      <c r="A160" t="e">
        <f>CONCATENATE("portaddress --bind 11/",#REF!," ",#REF!,"00")</f>
        <v>#REF!</v>
      </c>
      <c r="B160" t="e">
        <f>CONCATENATE("portaddress --bind 11/",#REF!," ",#REF!,"00")</f>
        <v>#REF!</v>
      </c>
    </row>
    <row r="161" spans="1:2" x14ac:dyDescent="0.35">
      <c r="A161" t="e">
        <f>CONCATENATE("portaddress --bind 11/",#REF!," ",#REF!,"00")</f>
        <v>#REF!</v>
      </c>
      <c r="B161" t="e">
        <f>CONCATENATE("portaddress --bind 11/",#REF!," ",#REF!,"00")</f>
        <v>#REF!</v>
      </c>
    </row>
    <row r="162" spans="1:2" x14ac:dyDescent="0.35">
      <c r="A162" t="e">
        <f>CONCATENATE("portaddress --bind 11/",#REF!," ",#REF!,"00")</f>
        <v>#REF!</v>
      </c>
      <c r="B162" t="e">
        <f>CONCATENATE("portaddress --bind 11/",#REF!," ",#REF!,"00")</f>
        <v>#REF!</v>
      </c>
    </row>
    <row r="163" spans="1:2" x14ac:dyDescent="0.35">
      <c r="A163" t="e">
        <f>CONCATENATE("portaddress --bind 11/",#REF!," ",#REF!,"00")</f>
        <v>#REF!</v>
      </c>
      <c r="B163" t="e">
        <f>CONCATENATE("portaddress --bind 11/",#REF!," ",#REF!,"00")</f>
        <v>#REF!</v>
      </c>
    </row>
    <row r="164" spans="1:2" x14ac:dyDescent="0.35">
      <c r="A164" t="e">
        <f>CONCATENATE("portaddress --bind 11/",#REF!," ",#REF!,"00")</f>
        <v>#REF!</v>
      </c>
      <c r="B164" t="e">
        <f>CONCATENATE("portaddress --bind 11/",#REF!," ",#REF!,"00")</f>
        <v>#REF!</v>
      </c>
    </row>
    <row r="165" spans="1:2" x14ac:dyDescent="0.35">
      <c r="A165" t="e">
        <f>CONCATENATE("portaddress --bind 11/",#REF!," ",#REF!,"00")</f>
        <v>#REF!</v>
      </c>
      <c r="B165" t="e">
        <f>CONCATENATE("portaddress --bind 11/",#REF!," ",#REF!,"00")</f>
        <v>#REF!</v>
      </c>
    </row>
    <row r="166" spans="1:2" x14ac:dyDescent="0.35">
      <c r="A166" t="e">
        <f>CONCATENATE("portaddress --bind 11/",#REF!," ",#REF!,"00")</f>
        <v>#REF!</v>
      </c>
      <c r="B166" t="e">
        <f>CONCATENATE("portaddress --bind 11/",#REF!," ",#REF!,"00")</f>
        <v>#REF!</v>
      </c>
    </row>
    <row r="167" spans="1:2" x14ac:dyDescent="0.35">
      <c r="A167" t="e">
        <f>CONCATENATE("portaddress --bind 11/",#REF!," ",#REF!,"00")</f>
        <v>#REF!</v>
      </c>
      <c r="B167" t="e">
        <f>CONCATENATE("portaddress --bind 11/",#REF!," ",#REF!,"00")</f>
        <v>#REF!</v>
      </c>
    </row>
    <row r="168" spans="1:2" x14ac:dyDescent="0.35">
      <c r="A168" t="e">
        <f>CONCATENATE("portaddress --bind 11/",#REF!," ",#REF!,"00")</f>
        <v>#REF!</v>
      </c>
      <c r="B168" t="e">
        <f>CONCATENATE("portaddress --bind 11/",#REF!," ",#REF!,"00")</f>
        <v>#REF!</v>
      </c>
    </row>
    <row r="169" spans="1:2" x14ac:dyDescent="0.35">
      <c r="A169" t="e">
        <f>CONCATENATE("portaddress --bind 11/",#REF!," ",#REF!,"00")</f>
        <v>#REF!</v>
      </c>
      <c r="B169" t="e">
        <f>CONCATENATE("portaddress --bind 11/",#REF!," ",#REF!,"00")</f>
        <v>#REF!</v>
      </c>
    </row>
    <row r="170" spans="1:2" x14ac:dyDescent="0.35">
      <c r="A170" t="e">
        <f>CONCATENATE("portaddress --bind 11/",#REF!," ",#REF!,"00")</f>
        <v>#REF!</v>
      </c>
      <c r="B170" t="e">
        <f>CONCATENATE("portaddress --bind 11/",#REF!," ",#REF!,"00")</f>
        <v>#REF!</v>
      </c>
    </row>
    <row r="171" spans="1:2" x14ac:dyDescent="0.35">
      <c r="A171" t="e">
        <f>CONCATENATE("portaddress --bind 11/",#REF!," ",#REF!,"00")</f>
        <v>#REF!</v>
      </c>
      <c r="B171" t="e">
        <f>CONCATENATE("portaddress --bind 11/",#REF!," ",#REF!,"00")</f>
        <v>#REF!</v>
      </c>
    </row>
    <row r="172" spans="1:2" x14ac:dyDescent="0.35">
      <c r="A172" t="e">
        <f>CONCATENATE("portaddress --bind 11/",#REF!," ",#REF!,"00")</f>
        <v>#REF!</v>
      </c>
      <c r="B172" t="e">
        <f>CONCATENATE("portaddress --bind 11/",#REF!," ",#REF!,"00")</f>
        <v>#REF!</v>
      </c>
    </row>
    <row r="173" spans="1:2" x14ac:dyDescent="0.35">
      <c r="A173" t="e">
        <f>CONCATENATE("portaddress --bind 11/",#REF!," ",#REF!,"00")</f>
        <v>#REF!</v>
      </c>
      <c r="B173" t="e">
        <f>CONCATENATE("portaddress --bind 11/",#REF!," ",#REF!,"00")</f>
        <v>#REF!</v>
      </c>
    </row>
    <row r="174" spans="1:2" x14ac:dyDescent="0.35">
      <c r="A174" t="e">
        <f>CONCATENATE("portaddress --bind 11/",#REF!," ",#REF!,"00")</f>
        <v>#REF!</v>
      </c>
      <c r="B174" t="e">
        <f>CONCATENATE("portaddress --bind 11/",#REF!," ",#REF!,"00")</f>
        <v>#REF!</v>
      </c>
    </row>
    <row r="175" spans="1:2" x14ac:dyDescent="0.35">
      <c r="A175" t="e">
        <f>CONCATENATE("portaddress --bind 11/",#REF!," ",#REF!,"00")</f>
        <v>#REF!</v>
      </c>
      <c r="B175" t="e">
        <f>CONCATENATE("portaddress --bind 11/",#REF!," ",#REF!,"00")</f>
        <v>#REF!</v>
      </c>
    </row>
    <row r="176" spans="1:2" x14ac:dyDescent="0.35">
      <c r="A176" t="e">
        <f>CONCATENATE("portaddress --bind 11/",#REF!," ",#REF!,"00")</f>
        <v>#REF!</v>
      </c>
      <c r="B176" t="e">
        <f>CONCATENATE("portaddress --bind 11/",#REF!," ",#REF!,"00")</f>
        <v>#REF!</v>
      </c>
    </row>
    <row r="177" spans="1:2" x14ac:dyDescent="0.35">
      <c r="A177" t="e">
        <f>CONCATENATE("portaddress --bind 11/",#REF!," ",#REF!,"00")</f>
        <v>#REF!</v>
      </c>
      <c r="B177" t="e">
        <f>CONCATENATE("portaddress --bind 11/",#REF!," ",#REF!,"00")</f>
        <v>#REF!</v>
      </c>
    </row>
    <row r="178" spans="1:2" x14ac:dyDescent="0.35">
      <c r="A178" t="e">
        <f>CONCATENATE("portaddress --bind 11/",#REF!," ",#REF!,"00")</f>
        <v>#REF!</v>
      </c>
      <c r="B178" t="e">
        <f>CONCATENATE("portaddress --bind 11/",#REF!," ",#REF!,"00")</f>
        <v>#REF!</v>
      </c>
    </row>
    <row r="179" spans="1:2" x14ac:dyDescent="0.35">
      <c r="A179" t="e">
        <f>CONCATENATE("portaddress --bind 11/",#REF!," ",#REF!,"00")</f>
        <v>#REF!</v>
      </c>
      <c r="B179" t="e">
        <f>CONCATENATE("portaddress --bind 11/",#REF!," ",#REF!,"00")</f>
        <v>#REF!</v>
      </c>
    </row>
    <row r="180" spans="1:2" x14ac:dyDescent="0.35">
      <c r="A180" t="e">
        <f>CONCATENATE("portaddress --bind 11/",#REF!," ",#REF!,"00")</f>
        <v>#REF!</v>
      </c>
      <c r="B180" t="e">
        <f>CONCATENATE("portaddress --bind 11/",#REF!," ",#REF!,"00")</f>
        <v>#REF!</v>
      </c>
    </row>
    <row r="181" spans="1:2" x14ac:dyDescent="0.35">
      <c r="A181" t="e">
        <f>CONCATENATE("portaddress --bind 11/",#REF!," ",#REF!,"00")</f>
        <v>#REF!</v>
      </c>
      <c r="B181" t="e">
        <f>CONCATENATE("portaddress --bind 11/",#REF!," ",#REF!,"00")</f>
        <v>#REF!</v>
      </c>
    </row>
    <row r="183" spans="1:2" x14ac:dyDescent="0.35">
      <c r="A183" s="19" t="s">
        <v>19</v>
      </c>
      <c r="B183" s="19" t="s">
        <v>20</v>
      </c>
    </row>
    <row r="184" spans="1:2" x14ac:dyDescent="0.35">
      <c r="A184" t="e">
        <f>CONCATENATE("portaddress --bind 12/",#REF!," ",#REF!,"00")</f>
        <v>#REF!</v>
      </c>
      <c r="B184" t="e">
        <f>CONCATENATE("portaddress --bind 12/",#REF!," ",#REF!,"00")</f>
        <v>#REF!</v>
      </c>
    </row>
    <row r="185" spans="1:2" x14ac:dyDescent="0.35">
      <c r="A185" t="e">
        <f>CONCATENATE("portaddress --bind 12/",#REF!," ",#REF!,"00")</f>
        <v>#REF!</v>
      </c>
      <c r="B185" t="e">
        <f>CONCATENATE("portaddress --bind 12/",#REF!," ",#REF!,"00")</f>
        <v>#REF!</v>
      </c>
    </row>
    <row r="186" spans="1:2" x14ac:dyDescent="0.35">
      <c r="A186" t="e">
        <f>CONCATENATE("portaddress --bind 12/",#REF!," ",#REF!,"00")</f>
        <v>#REF!</v>
      </c>
      <c r="B186" t="e">
        <f>CONCATENATE("portaddress --bind 12/",#REF!," ",#REF!,"00")</f>
        <v>#REF!</v>
      </c>
    </row>
    <row r="187" spans="1:2" x14ac:dyDescent="0.35">
      <c r="A187" t="e">
        <f>CONCATENATE("portaddress --bind 12/",#REF!," ",#REF!,"00")</f>
        <v>#REF!</v>
      </c>
      <c r="B187" t="e">
        <f>CONCATENATE("portaddress --bind 12/",#REF!," ",#REF!,"00")</f>
        <v>#REF!</v>
      </c>
    </row>
    <row r="188" spans="1:2" x14ac:dyDescent="0.35">
      <c r="A188" t="e">
        <f>CONCATENATE("portaddress --bind 12/",#REF!," ",#REF!,"00")</f>
        <v>#REF!</v>
      </c>
      <c r="B188" t="e">
        <f>CONCATENATE("portaddress --bind 12/",#REF!," ",#REF!,"00")</f>
        <v>#REF!</v>
      </c>
    </row>
    <row r="189" spans="1:2" x14ac:dyDescent="0.35">
      <c r="A189" t="e">
        <f>CONCATENATE("portaddress --bind 12/",#REF!," ",#REF!,"00")</f>
        <v>#REF!</v>
      </c>
      <c r="B189" t="e">
        <f>CONCATENATE("portaddress --bind 12/",#REF!," ",#REF!,"00")</f>
        <v>#REF!</v>
      </c>
    </row>
    <row r="190" spans="1:2" x14ac:dyDescent="0.35">
      <c r="A190" t="e">
        <f>CONCATENATE("portaddress --bind 12/",#REF!," ",#REF!,"00")</f>
        <v>#REF!</v>
      </c>
      <c r="B190" t="e">
        <f>CONCATENATE("portaddress --bind 12/",#REF!," ",#REF!,"00")</f>
        <v>#REF!</v>
      </c>
    </row>
    <row r="191" spans="1:2" x14ac:dyDescent="0.35">
      <c r="A191" t="e">
        <f>CONCATENATE("portaddress --bind 12/",#REF!," ",#REF!,"00")</f>
        <v>#REF!</v>
      </c>
      <c r="B191" t="e">
        <f>CONCATENATE("portaddress --bind 12/",#REF!," ",#REF!,"00")</f>
        <v>#REF!</v>
      </c>
    </row>
    <row r="192" spans="1:2" x14ac:dyDescent="0.35">
      <c r="A192" t="e">
        <f>CONCATENATE("portaddress --bind 12/",#REF!," ",#REF!,"00")</f>
        <v>#REF!</v>
      </c>
      <c r="B192" t="e">
        <f>CONCATENATE("portaddress --bind 12/",#REF!," ",#REF!,"00")</f>
        <v>#REF!</v>
      </c>
    </row>
    <row r="193" spans="1:2" x14ac:dyDescent="0.35">
      <c r="A193" t="e">
        <f>CONCATENATE("portaddress --bind 12/",#REF!," ",#REF!,"00")</f>
        <v>#REF!</v>
      </c>
      <c r="B193" t="e">
        <f>CONCATENATE("portaddress --bind 12/",#REF!," ",#REF!,"00")</f>
        <v>#REF!</v>
      </c>
    </row>
    <row r="194" spans="1:2" x14ac:dyDescent="0.35">
      <c r="A194" t="e">
        <f>CONCATENATE("portaddress --bind 12/",#REF!," ",#REF!,"00")</f>
        <v>#REF!</v>
      </c>
      <c r="B194" t="e">
        <f>CONCATENATE("portaddress --bind 12/",#REF!," ",#REF!,"00")</f>
        <v>#REF!</v>
      </c>
    </row>
    <row r="195" spans="1:2" x14ac:dyDescent="0.35">
      <c r="A195" t="e">
        <f>CONCATENATE("portaddress --bind 12/",#REF!," ",#REF!,"00")</f>
        <v>#REF!</v>
      </c>
      <c r="B195" t="e">
        <f>CONCATENATE("portaddress --bind 12/",#REF!," ",#REF!,"00")</f>
        <v>#REF!</v>
      </c>
    </row>
    <row r="196" spans="1:2" x14ac:dyDescent="0.35">
      <c r="A196" t="e">
        <f>CONCATENATE("portaddress --bind 12/",#REF!," ",#REF!,"00")</f>
        <v>#REF!</v>
      </c>
      <c r="B196" t="e">
        <f>CONCATENATE("portaddress --bind 12/",#REF!," ",#REF!,"00")</f>
        <v>#REF!</v>
      </c>
    </row>
    <row r="197" spans="1:2" x14ac:dyDescent="0.35">
      <c r="A197" t="e">
        <f>CONCATENATE("portaddress --bind 12/",#REF!," ",#REF!,"00")</f>
        <v>#REF!</v>
      </c>
      <c r="B197" t="e">
        <f>CONCATENATE("portaddress --bind 12/",#REF!," ",#REF!,"00")</f>
        <v>#REF!</v>
      </c>
    </row>
    <row r="198" spans="1:2" x14ac:dyDescent="0.35">
      <c r="A198" t="e">
        <f>CONCATENATE("portaddress --bind 12/",#REF!," ",#REF!,"00")</f>
        <v>#REF!</v>
      </c>
      <c r="B198" t="e">
        <f>CONCATENATE("portaddress --bind 12/",#REF!," ",#REF!,"00")</f>
        <v>#REF!</v>
      </c>
    </row>
    <row r="199" spans="1:2" x14ac:dyDescent="0.35">
      <c r="A199" t="e">
        <f>CONCATENATE("portaddress --bind 12/",#REF!," ",#REF!,"00")</f>
        <v>#REF!</v>
      </c>
      <c r="B199" t="e">
        <f>CONCATENATE("portaddress --bind 12/",#REF!," ",#REF!,"00")</f>
        <v>#REF!</v>
      </c>
    </row>
    <row r="200" spans="1:2" x14ac:dyDescent="0.35">
      <c r="A200" t="e">
        <f>CONCATENATE("portaddress --bind 12/",#REF!," ",#REF!,"00")</f>
        <v>#REF!</v>
      </c>
      <c r="B200" t="e">
        <f>CONCATENATE("portaddress --bind 12/",#REF!," ",#REF!,"00")</f>
        <v>#REF!</v>
      </c>
    </row>
    <row r="201" spans="1:2" x14ac:dyDescent="0.35">
      <c r="A201" t="e">
        <f>CONCATENATE("portaddress --bind 12/",#REF!," ",#REF!,"00")</f>
        <v>#REF!</v>
      </c>
      <c r="B201" t="e">
        <f>CONCATENATE("portaddress --bind 12/",#REF!," ",#REF!,"00")</f>
        <v>#REF!</v>
      </c>
    </row>
    <row r="202" spans="1:2" x14ac:dyDescent="0.35">
      <c r="A202" t="e">
        <f>CONCATENATE("portaddress --bind 12/",#REF!," ",#REF!,"00")</f>
        <v>#REF!</v>
      </c>
      <c r="B202" t="e">
        <f>CONCATENATE("portaddress --bind 12/",#REF!," ",#REF!,"00")</f>
        <v>#REF!</v>
      </c>
    </row>
    <row r="203" spans="1:2" x14ac:dyDescent="0.35">
      <c r="A203" t="e">
        <f>CONCATENATE("portaddress --bind 12/",#REF!," ",#REF!,"00")</f>
        <v>#REF!</v>
      </c>
      <c r="B203" t="e">
        <f>CONCATENATE("portaddress --bind 12/",#REF!," ",#REF!,"00")</f>
        <v>#REF!</v>
      </c>
    </row>
    <row r="204" spans="1:2" x14ac:dyDescent="0.35">
      <c r="A204" t="e">
        <f>CONCATENATE("portaddress --bind 12/",#REF!," ",#REF!,"00")</f>
        <v>#REF!</v>
      </c>
      <c r="B204" t="e">
        <f>CONCATENATE("portaddress --bind 12/",#REF!," ",#REF!,"00")</f>
        <v>#REF!</v>
      </c>
    </row>
    <row r="205" spans="1:2" x14ac:dyDescent="0.35">
      <c r="A205" t="e">
        <f>CONCATENATE("portaddress --bind 12/",#REF!," ",#REF!,"00")</f>
        <v>#REF!</v>
      </c>
      <c r="B205" t="e">
        <f>CONCATENATE("portaddress --bind 12/",#REF!," ",#REF!,"00")</f>
        <v>#REF!</v>
      </c>
    </row>
    <row r="206" spans="1:2" x14ac:dyDescent="0.35">
      <c r="A206" t="e">
        <f>CONCATENATE("portaddress --bind 12/",#REF!," ",#REF!,"00")</f>
        <v>#REF!</v>
      </c>
      <c r="B206" t="e">
        <f>CONCATENATE("portaddress --bind 12/",#REF!," ",#REF!,"00")</f>
        <v>#REF!</v>
      </c>
    </row>
    <row r="207" spans="1:2" x14ac:dyDescent="0.35">
      <c r="A207" t="e">
        <f>CONCATENATE("portaddress --bind 12/",#REF!," ",#REF!,"00")</f>
        <v>#REF!</v>
      </c>
      <c r="B207" t="e">
        <f>CONCATENATE("portaddress --bind 12/",#REF!," ",#REF!,"00")</f>
        <v>#REF!</v>
      </c>
    </row>
  </sheetData>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F33"/>
  <sheetViews>
    <sheetView workbookViewId="0">
      <selection activeCell="H2" sqref="H2"/>
    </sheetView>
  </sheetViews>
  <sheetFormatPr defaultRowHeight="14.5" x14ac:dyDescent="0.35"/>
  <cols>
    <col min="1" max="1" width="2.81640625" customWidth="1"/>
    <col min="2" max="2" width="4.81640625" style="1" customWidth="1"/>
    <col min="3" max="4" width="5.81640625" style="1" customWidth="1"/>
    <col min="5" max="5" width="6.90625" style="1" customWidth="1"/>
    <col min="6" max="6" width="4.6328125" style="3" customWidth="1"/>
    <col min="7" max="8" width="27.6328125" style="5" customWidth="1"/>
    <col min="9" max="11" width="4.90625" style="3" customWidth="1"/>
    <col min="12" max="12" width="1.81640625" customWidth="1"/>
    <col min="13" max="13" width="4.81640625" customWidth="1"/>
    <col min="14" max="15" width="5.81640625" style="1" customWidth="1"/>
    <col min="16" max="16" width="6.81640625" style="1" customWidth="1"/>
    <col min="17" max="17" width="4.6328125" style="1" customWidth="1"/>
    <col min="18" max="19" width="27.6328125" style="5" customWidth="1"/>
    <col min="20" max="20" width="4.90625" style="5" customWidth="1"/>
    <col min="21" max="22" width="4.90625" style="3" customWidth="1"/>
  </cols>
  <sheetData>
    <row r="1" spans="2:32" x14ac:dyDescent="0.35">
      <c r="B1" s="32" t="s">
        <v>1</v>
      </c>
      <c r="C1" s="33"/>
      <c r="D1" s="33"/>
      <c r="E1" s="34"/>
      <c r="F1" s="34"/>
      <c r="G1" s="34"/>
      <c r="H1" s="34"/>
      <c r="I1" s="34"/>
      <c r="J1" s="34"/>
      <c r="K1" s="34"/>
      <c r="L1" s="34"/>
      <c r="M1" s="34"/>
      <c r="N1" s="34"/>
      <c r="O1" s="34"/>
      <c r="P1" s="34"/>
      <c r="Q1" s="34"/>
      <c r="R1" s="34"/>
      <c r="S1" s="34"/>
      <c r="T1" s="34"/>
      <c r="U1" s="34"/>
      <c r="V1" s="35"/>
      <c r="W1" s="6"/>
      <c r="X1" s="6"/>
      <c r="Y1" s="6"/>
      <c r="Z1" s="6"/>
      <c r="AA1" s="6"/>
      <c r="AB1" s="6"/>
      <c r="AC1" s="6"/>
      <c r="AD1" s="6"/>
      <c r="AE1" s="6"/>
      <c r="AF1" s="6"/>
    </row>
    <row r="2" spans="2:32" s="13" customFormat="1" ht="43.5" x14ac:dyDescent="0.35">
      <c r="B2" s="14" t="s">
        <v>0</v>
      </c>
      <c r="C2" s="14" t="s">
        <v>7</v>
      </c>
      <c r="D2" s="14" t="s">
        <v>8</v>
      </c>
      <c r="E2" s="14" t="s">
        <v>6</v>
      </c>
      <c r="F2" s="14" t="s">
        <v>5</v>
      </c>
      <c r="G2" s="14" t="s">
        <v>4</v>
      </c>
      <c r="H2" s="14" t="s">
        <v>326</v>
      </c>
      <c r="I2" s="14" t="s">
        <v>21</v>
      </c>
      <c r="J2" s="14" t="s">
        <v>22</v>
      </c>
      <c r="K2" s="14" t="s">
        <v>23</v>
      </c>
      <c r="M2" s="14" t="s">
        <v>0</v>
      </c>
      <c r="N2" s="14" t="s">
        <v>7</v>
      </c>
      <c r="O2" s="14" t="s">
        <v>8</v>
      </c>
      <c r="P2" s="14" t="s">
        <v>6</v>
      </c>
      <c r="Q2" s="14" t="s">
        <v>5</v>
      </c>
      <c r="R2" s="14" t="s">
        <v>4</v>
      </c>
      <c r="S2" s="14" t="s">
        <v>326</v>
      </c>
      <c r="T2" s="14" t="s">
        <v>21</v>
      </c>
      <c r="U2" s="14" t="s">
        <v>22</v>
      </c>
      <c r="V2" s="14" t="s">
        <v>23</v>
      </c>
    </row>
    <row r="3" spans="2:32" ht="6" customHeight="1" x14ac:dyDescent="0.35">
      <c r="M3" s="1"/>
      <c r="T3" s="3"/>
    </row>
    <row r="4" spans="2:32" ht="15" customHeight="1" x14ac:dyDescent="0.35">
      <c r="B4" s="7">
        <f t="shared" ref="B4:B12" si="0">B5+1</f>
        <v>23</v>
      </c>
      <c r="C4" s="7">
        <f t="shared" ref="C4:C12" si="1">C5</f>
        <v>1</v>
      </c>
      <c r="D4" s="7" t="str">
        <f t="shared" ref="D4:D12" si="2">DEC2HEX(HEX2DEC(D5)+1)</f>
        <v>17</v>
      </c>
      <c r="E4" s="8" t="str">
        <f t="shared" ref="E4:E12" si="3">IF(HEX2DEC(D4)&gt;15,IF(HEX2DEC(C4) &gt; 15,CONCATENATE(C4,D4),CONCATENATE("0",C4,D4)),IF(HEX2DEC(C4) &gt; 15,CONCATENATE(C4,"0",D4),CONCATENATE("0",C4,"0",D4)))</f>
        <v>0117</v>
      </c>
      <c r="F4" s="8">
        <f t="shared" ref="F4:F12" si="4">F5</f>
        <v>1</v>
      </c>
      <c r="G4" s="9"/>
      <c r="H4" s="9"/>
      <c r="I4" s="8">
        <f>LOOKUP(HEX2DEC(MID(E4,4,1)),VC!A1:C16)</f>
        <v>9</v>
      </c>
      <c r="J4" s="8">
        <f>LOOKUP(HEX2DEC(MID(E4,4,1)),VC!A1:B16)</f>
        <v>5</v>
      </c>
      <c r="K4" s="8">
        <f>LOOKUP(HEX2DEC(MID(E4,4,1)),VC!A1:D16)</f>
        <v>12</v>
      </c>
      <c r="L4" s="2"/>
      <c r="M4" s="7">
        <f t="shared" ref="M4:M12" si="5">M5+1</f>
        <v>47</v>
      </c>
      <c r="N4" s="7">
        <f t="shared" ref="N4:N12" si="6">N5</f>
        <v>1</v>
      </c>
      <c r="O4" s="7" t="str">
        <f t="shared" ref="O4:O12" si="7">DEC2HEX(HEX2DEC(O5)+1)</f>
        <v>2F</v>
      </c>
      <c r="P4" s="8" t="str">
        <f t="shared" ref="P4:P12" si="8">IF(HEX2DEC(O4)&gt;15,IF(HEX2DEC(N4) &gt; 15,CONCATENATE(N4,O4),CONCATENATE("0",N4,O4)),IF(HEX2DEC(N4) &gt; 15,CONCATENATE(N4,"0",O4),CONCATENATE("0",N4,"0",O4)))</f>
        <v>012F</v>
      </c>
      <c r="Q4" s="8">
        <f t="shared" ref="Q4:Q12" si="9">Q5</f>
        <v>1</v>
      </c>
      <c r="R4" s="9"/>
      <c r="S4" s="9"/>
      <c r="T4" s="8">
        <f>LOOKUP(HEX2DEC(MID(P4,4,1)),VC!A1:C16)</f>
        <v>9</v>
      </c>
      <c r="U4" s="8">
        <f>LOOKUP(HEX2DEC(MID(P4,4,1)),VC!A1:B16)</f>
        <v>5</v>
      </c>
      <c r="V4" s="8">
        <f>LOOKUP(HEX2DEC(MID(P4,4,1)),VC!A1:D16)</f>
        <v>10</v>
      </c>
    </row>
    <row r="5" spans="2:32" ht="15" customHeight="1" x14ac:dyDescent="0.35">
      <c r="B5" s="7">
        <f t="shared" si="0"/>
        <v>22</v>
      </c>
      <c r="C5" s="7">
        <f t="shared" si="1"/>
        <v>1</v>
      </c>
      <c r="D5" s="7" t="str">
        <f t="shared" si="2"/>
        <v>16</v>
      </c>
      <c r="E5" s="8" t="str">
        <f t="shared" si="3"/>
        <v>0116</v>
      </c>
      <c r="F5" s="8">
        <f t="shared" si="4"/>
        <v>1</v>
      </c>
      <c r="G5" s="9"/>
      <c r="H5" s="9"/>
      <c r="I5" s="8">
        <f>LOOKUP(HEX2DEC(MID(E5,4,1)),VC!A1:C16)</f>
        <v>8</v>
      </c>
      <c r="J5" s="8">
        <f>LOOKUP(HEX2DEC(MID(E5,4,1)),VC!A1:B16)</f>
        <v>4</v>
      </c>
      <c r="K5" s="8">
        <f>LOOKUP(HEX2DEC(MID(E5,4,1)),VC!A1:D16)</f>
        <v>11</v>
      </c>
      <c r="L5" s="2"/>
      <c r="M5" s="7">
        <f t="shared" si="5"/>
        <v>46</v>
      </c>
      <c r="N5" s="7">
        <f t="shared" si="6"/>
        <v>1</v>
      </c>
      <c r="O5" s="7" t="str">
        <f t="shared" si="7"/>
        <v>2E</v>
      </c>
      <c r="P5" s="8" t="str">
        <f t="shared" si="8"/>
        <v>012E</v>
      </c>
      <c r="Q5" s="8">
        <f t="shared" si="9"/>
        <v>1</v>
      </c>
      <c r="R5" s="9"/>
      <c r="S5" s="9"/>
      <c r="T5" s="8">
        <f>LOOKUP(HEX2DEC(MID(P5,4,1)),VC!A1:C16)</f>
        <v>8</v>
      </c>
      <c r="U5" s="8">
        <f>LOOKUP(HEX2DEC(MID(P5,4,1)),VC!A1:B16)</f>
        <v>4</v>
      </c>
      <c r="V5" s="8">
        <f>LOOKUP(HEX2DEC(MID(P5,4,1)),VC!A1:D16)</f>
        <v>14</v>
      </c>
    </row>
    <row r="6" spans="2:32" ht="15" customHeight="1" x14ac:dyDescent="0.35">
      <c r="B6" s="7">
        <f t="shared" si="0"/>
        <v>21</v>
      </c>
      <c r="C6" s="7">
        <f t="shared" si="1"/>
        <v>1</v>
      </c>
      <c r="D6" s="7" t="str">
        <f t="shared" si="2"/>
        <v>15</v>
      </c>
      <c r="E6" s="8" t="str">
        <f t="shared" si="3"/>
        <v>0115</v>
      </c>
      <c r="F6" s="8">
        <f t="shared" si="4"/>
        <v>1</v>
      </c>
      <c r="G6" s="9"/>
      <c r="H6" s="9"/>
      <c r="I6" s="8">
        <f>LOOKUP(HEX2DEC(MID(E6,4,1)),VC!A1:C16)</f>
        <v>9</v>
      </c>
      <c r="J6" s="8">
        <f>LOOKUP(HEX2DEC(MID(E6,4,1)),VC!A1:B16)</f>
        <v>3</v>
      </c>
      <c r="K6" s="8">
        <f>LOOKUP(HEX2DEC(MID(E6,4,1)),VC!A1:D16)</f>
        <v>10</v>
      </c>
      <c r="L6" s="2"/>
      <c r="M6" s="7">
        <f t="shared" si="5"/>
        <v>45</v>
      </c>
      <c r="N6" s="7">
        <f t="shared" si="6"/>
        <v>1</v>
      </c>
      <c r="O6" s="7" t="str">
        <f t="shared" si="7"/>
        <v>2D</v>
      </c>
      <c r="P6" s="8" t="str">
        <f t="shared" si="8"/>
        <v>012D</v>
      </c>
      <c r="Q6" s="8">
        <f t="shared" si="9"/>
        <v>1</v>
      </c>
      <c r="R6" s="9"/>
      <c r="S6" s="9"/>
      <c r="T6" s="8">
        <f>LOOKUP(HEX2DEC(MID(P6,4,1)),VC!A1:C16)</f>
        <v>9</v>
      </c>
      <c r="U6" s="8">
        <f>LOOKUP(HEX2DEC(MID(P6,4,1)),VC!A1:B16)</f>
        <v>3</v>
      </c>
      <c r="V6" s="8">
        <f>LOOKUP(HEX2DEC(MID(P6,4,1)),VC!A1:D16)</f>
        <v>13</v>
      </c>
    </row>
    <row r="7" spans="2:32" ht="15" customHeight="1" x14ac:dyDescent="0.35">
      <c r="B7" s="7">
        <f t="shared" si="0"/>
        <v>20</v>
      </c>
      <c r="C7" s="7">
        <f t="shared" si="1"/>
        <v>1</v>
      </c>
      <c r="D7" s="7" t="str">
        <f t="shared" si="2"/>
        <v>14</v>
      </c>
      <c r="E7" s="8" t="str">
        <f t="shared" si="3"/>
        <v>0114</v>
      </c>
      <c r="F7" s="8">
        <f t="shared" si="4"/>
        <v>1</v>
      </c>
      <c r="G7" s="9"/>
      <c r="H7" s="9"/>
      <c r="I7" s="8">
        <f>LOOKUP(HEX2DEC(MID(E7,4,1)),VC!A1:C16)</f>
        <v>8</v>
      </c>
      <c r="J7" s="8">
        <f>LOOKUP(HEX2DEC(MID(E7,4,1)),VC!A1:B16)</f>
        <v>2</v>
      </c>
      <c r="K7" s="8">
        <f>LOOKUP(HEX2DEC(MID(E7,4,1)),VC!A1:D16)</f>
        <v>14</v>
      </c>
      <c r="L7" s="2"/>
      <c r="M7" s="7">
        <f t="shared" si="5"/>
        <v>44</v>
      </c>
      <c r="N7" s="7">
        <f t="shared" si="6"/>
        <v>1</v>
      </c>
      <c r="O7" s="7" t="str">
        <f t="shared" si="7"/>
        <v>2C</v>
      </c>
      <c r="P7" s="8" t="str">
        <f t="shared" si="8"/>
        <v>012C</v>
      </c>
      <c r="Q7" s="8">
        <f t="shared" si="9"/>
        <v>1</v>
      </c>
      <c r="R7" s="9"/>
      <c r="S7" s="9"/>
      <c r="T7" s="8">
        <f>LOOKUP(HEX2DEC(MID(P7,4,1)),VC!A1:C16)</f>
        <v>8</v>
      </c>
      <c r="U7" s="8">
        <f>LOOKUP(HEX2DEC(MID(P7,4,1)),VC!A1:B16)</f>
        <v>2</v>
      </c>
      <c r="V7" s="8">
        <f>LOOKUP(HEX2DEC(MID(P7,4,1)),VC!A1:D16)</f>
        <v>12</v>
      </c>
    </row>
    <row r="8" spans="2:32" ht="15" customHeight="1" x14ac:dyDescent="0.35">
      <c r="B8" s="7">
        <f t="shared" si="0"/>
        <v>19</v>
      </c>
      <c r="C8" s="7">
        <f t="shared" si="1"/>
        <v>1</v>
      </c>
      <c r="D8" s="7" t="str">
        <f t="shared" si="2"/>
        <v>13</v>
      </c>
      <c r="E8" s="8" t="str">
        <f t="shared" si="3"/>
        <v>0113</v>
      </c>
      <c r="F8" s="8">
        <f t="shared" si="4"/>
        <v>1</v>
      </c>
      <c r="G8" s="9"/>
      <c r="H8" s="9"/>
      <c r="I8" s="8">
        <f>LOOKUP(HEX2DEC(MID(E8,4,1)),VC!A1:C16)</f>
        <v>9</v>
      </c>
      <c r="J8" s="8">
        <f>LOOKUP(HEX2DEC(MID(E8,4,1)),VC!A1:B16)</f>
        <v>5</v>
      </c>
      <c r="K8" s="8">
        <f>LOOKUP(HEX2DEC(MID(E8,4,1)),VC!A1:D16)</f>
        <v>13</v>
      </c>
      <c r="L8" s="2"/>
      <c r="M8" s="7">
        <f t="shared" si="5"/>
        <v>43</v>
      </c>
      <c r="N8" s="7">
        <f t="shared" si="6"/>
        <v>1</v>
      </c>
      <c r="O8" s="7" t="str">
        <f t="shared" si="7"/>
        <v>2B</v>
      </c>
      <c r="P8" s="8" t="str">
        <f t="shared" si="8"/>
        <v>012B</v>
      </c>
      <c r="Q8" s="8">
        <f t="shared" si="9"/>
        <v>1</v>
      </c>
      <c r="R8" s="9"/>
      <c r="S8" s="9"/>
      <c r="T8" s="8">
        <f>LOOKUP(HEX2DEC(MID(P8,4,1)),VC!A1:C16)</f>
        <v>9</v>
      </c>
      <c r="U8" s="8">
        <f>LOOKUP(HEX2DEC(MID(P8,4,1)),VC!A1:B16)</f>
        <v>5</v>
      </c>
      <c r="V8" s="8">
        <f>LOOKUP(HEX2DEC(MID(P8,4,1)),VC!A1:D16)</f>
        <v>11</v>
      </c>
    </row>
    <row r="9" spans="2:32" ht="15" customHeight="1" x14ac:dyDescent="0.35">
      <c r="B9" s="7">
        <f t="shared" si="0"/>
        <v>18</v>
      </c>
      <c r="C9" s="7">
        <f t="shared" si="1"/>
        <v>1</v>
      </c>
      <c r="D9" s="7" t="str">
        <f t="shared" si="2"/>
        <v>12</v>
      </c>
      <c r="E9" s="8" t="str">
        <f t="shared" si="3"/>
        <v>0112</v>
      </c>
      <c r="F9" s="8">
        <f t="shared" si="4"/>
        <v>1</v>
      </c>
      <c r="G9" s="9"/>
      <c r="H9" s="9"/>
      <c r="I9" s="8">
        <f>LOOKUP(HEX2DEC(MID(E9,4,1)),VC!A1:C16)</f>
        <v>8</v>
      </c>
      <c r="J9" s="8">
        <f>LOOKUP(HEX2DEC(MID(E9,4,1)),VC!A1:B16)</f>
        <v>4</v>
      </c>
      <c r="K9" s="8">
        <f>LOOKUP(HEX2DEC(MID(E9,4,1)),VC!A1:D16)</f>
        <v>12</v>
      </c>
      <c r="L9" s="2"/>
      <c r="M9" s="7">
        <f t="shared" si="5"/>
        <v>42</v>
      </c>
      <c r="N9" s="7">
        <f t="shared" si="6"/>
        <v>1</v>
      </c>
      <c r="O9" s="7" t="str">
        <f t="shared" si="7"/>
        <v>2A</v>
      </c>
      <c r="P9" s="8" t="str">
        <f t="shared" si="8"/>
        <v>012A</v>
      </c>
      <c r="Q9" s="8">
        <f t="shared" si="9"/>
        <v>1</v>
      </c>
      <c r="R9" s="9"/>
      <c r="S9" s="9"/>
      <c r="T9" s="8">
        <f>LOOKUP(HEX2DEC(MID(P9,4,1)),VC!A1:C16)</f>
        <v>8</v>
      </c>
      <c r="U9" s="8">
        <f>LOOKUP(HEX2DEC(MID(P9,4,1)),VC!A1:B16)</f>
        <v>4</v>
      </c>
      <c r="V9" s="8">
        <f>LOOKUP(HEX2DEC(MID(P9,4,1)),VC!A1:D16)</f>
        <v>10</v>
      </c>
    </row>
    <row r="10" spans="2:32" ht="15" customHeight="1" x14ac:dyDescent="0.35">
      <c r="B10" s="7">
        <f t="shared" si="0"/>
        <v>17</v>
      </c>
      <c r="C10" s="7">
        <f t="shared" si="1"/>
        <v>1</v>
      </c>
      <c r="D10" s="7" t="str">
        <f t="shared" si="2"/>
        <v>11</v>
      </c>
      <c r="E10" s="8" t="str">
        <f t="shared" si="3"/>
        <v>0111</v>
      </c>
      <c r="F10" s="8">
        <f t="shared" si="4"/>
        <v>1</v>
      </c>
      <c r="G10" s="9"/>
      <c r="H10" s="9"/>
      <c r="I10" s="8">
        <f>LOOKUP(HEX2DEC(MID(E10,4,1)),VC!A1:C16)</f>
        <v>9</v>
      </c>
      <c r="J10" s="8">
        <f>LOOKUP(HEX2DEC(MID(E10,4,1)),VC!A1:B16)</f>
        <v>3</v>
      </c>
      <c r="K10" s="8">
        <f>LOOKUP(HEX2DEC(MID(E10,4,1)),VC!A1:D16)</f>
        <v>11</v>
      </c>
      <c r="L10" s="2"/>
      <c r="M10" s="7">
        <f t="shared" si="5"/>
        <v>41</v>
      </c>
      <c r="N10" s="7">
        <f t="shared" si="6"/>
        <v>1</v>
      </c>
      <c r="O10" s="7" t="str">
        <f t="shared" si="7"/>
        <v>29</v>
      </c>
      <c r="P10" s="8" t="str">
        <f t="shared" si="8"/>
        <v>0129</v>
      </c>
      <c r="Q10" s="8">
        <f t="shared" si="9"/>
        <v>1</v>
      </c>
      <c r="R10" s="9"/>
      <c r="S10" s="9"/>
      <c r="T10" s="8">
        <f>LOOKUP(HEX2DEC(MID(P10,4,1)),VC!A1:C16)</f>
        <v>9</v>
      </c>
      <c r="U10" s="8">
        <f>LOOKUP(HEX2DEC(MID(P10,4,1)),VC!A1:B16)</f>
        <v>3</v>
      </c>
      <c r="V10" s="8">
        <f>LOOKUP(HEX2DEC(MID(P10,4,1)),VC!A1:D16)</f>
        <v>14</v>
      </c>
    </row>
    <row r="11" spans="2:32" ht="15" customHeight="1" x14ac:dyDescent="0.35">
      <c r="B11" s="7">
        <f t="shared" si="0"/>
        <v>16</v>
      </c>
      <c r="C11" s="7">
        <f t="shared" si="1"/>
        <v>1</v>
      </c>
      <c r="D11" s="7" t="str">
        <f t="shared" si="2"/>
        <v>10</v>
      </c>
      <c r="E11" s="8" t="str">
        <f t="shared" si="3"/>
        <v>0110</v>
      </c>
      <c r="F11" s="8">
        <f t="shared" si="4"/>
        <v>1</v>
      </c>
      <c r="G11" s="9"/>
      <c r="H11" s="9"/>
      <c r="I11" s="8">
        <f>LOOKUP(HEX2DEC(MID(E11,4,1)),VC!A1:C16)</f>
        <v>8</v>
      </c>
      <c r="J11" s="8">
        <f>LOOKUP(HEX2DEC(MID(E11,4,1)),VC!A1:B16)</f>
        <v>2</v>
      </c>
      <c r="K11" s="8">
        <f>LOOKUP(HEX2DEC(MID(E11,4,1)),VC!A1:D16)</f>
        <v>10</v>
      </c>
      <c r="L11" s="2"/>
      <c r="M11" s="7">
        <f t="shared" si="5"/>
        <v>40</v>
      </c>
      <c r="N11" s="7">
        <f t="shared" si="6"/>
        <v>1</v>
      </c>
      <c r="O11" s="7" t="str">
        <f t="shared" si="7"/>
        <v>28</v>
      </c>
      <c r="P11" s="8" t="str">
        <f t="shared" si="8"/>
        <v>0128</v>
      </c>
      <c r="Q11" s="8">
        <f t="shared" si="9"/>
        <v>1</v>
      </c>
      <c r="R11" s="9"/>
      <c r="S11" s="9"/>
      <c r="T11" s="8">
        <f>LOOKUP(HEX2DEC(MID(P11,4,1)),VC!A1:C16)</f>
        <v>8</v>
      </c>
      <c r="U11" s="8">
        <f>LOOKUP(HEX2DEC(MID(P11,4,1)),VC!A1:B16)</f>
        <v>2</v>
      </c>
      <c r="V11" s="8">
        <f>LOOKUP(HEX2DEC(MID(P11,4,1)),VC!A1:D16)</f>
        <v>13</v>
      </c>
    </row>
    <row r="12" spans="2:32" ht="15" customHeight="1" x14ac:dyDescent="0.35">
      <c r="B12" s="7">
        <f t="shared" si="0"/>
        <v>15</v>
      </c>
      <c r="C12" s="7">
        <f t="shared" si="1"/>
        <v>1</v>
      </c>
      <c r="D12" s="7" t="str">
        <f t="shared" si="2"/>
        <v>F</v>
      </c>
      <c r="E12" s="8" t="str">
        <f t="shared" si="3"/>
        <v>010F</v>
      </c>
      <c r="F12" s="8">
        <f t="shared" si="4"/>
        <v>1</v>
      </c>
      <c r="G12" s="9"/>
      <c r="H12" s="9"/>
      <c r="I12" s="8">
        <f>LOOKUP(HEX2DEC(MID(E12,4,1)),VC!A1:C16)</f>
        <v>9</v>
      </c>
      <c r="J12" s="8">
        <f>LOOKUP(HEX2DEC(MID(E12,4,1)),VC!A1:B16)</f>
        <v>5</v>
      </c>
      <c r="K12" s="8">
        <f>LOOKUP(HEX2DEC(MID(E12,4,1)),VC!A1:D16)</f>
        <v>10</v>
      </c>
      <c r="L12" s="2"/>
      <c r="M12" s="10">
        <f t="shared" si="5"/>
        <v>39</v>
      </c>
      <c r="N12" s="10">
        <f t="shared" si="6"/>
        <v>1</v>
      </c>
      <c r="O12" s="10" t="str">
        <f t="shared" si="7"/>
        <v>27</v>
      </c>
      <c r="P12" s="10" t="str">
        <f t="shared" si="8"/>
        <v>0127</v>
      </c>
      <c r="Q12" s="10">
        <f t="shared" si="9"/>
        <v>1</v>
      </c>
      <c r="R12" s="10"/>
      <c r="S12" s="10"/>
      <c r="T12" s="10">
        <f>LOOKUP(HEX2DEC(MID(P12,4,1)),VC!A1:C16)</f>
        <v>9</v>
      </c>
      <c r="U12" s="10">
        <f>LOOKUP(HEX2DEC(MID(P12,4,1)),VC!A1:B16)</f>
        <v>5</v>
      </c>
      <c r="V12" s="10">
        <f>LOOKUP(HEX2DEC(MID(P12,4,1)),VC!A1:D16)</f>
        <v>12</v>
      </c>
    </row>
    <row r="13" spans="2:32" ht="15" customHeight="1" x14ac:dyDescent="0.35">
      <c r="B13" s="7">
        <f t="shared" ref="B13:B18" si="10">B14+1</f>
        <v>14</v>
      </c>
      <c r="C13" s="7">
        <f t="shared" ref="C13:C25" si="11">C14</f>
        <v>1</v>
      </c>
      <c r="D13" s="7" t="str">
        <f t="shared" ref="D13:D25" si="12">DEC2HEX(HEX2DEC(D14)+1)</f>
        <v>E</v>
      </c>
      <c r="E13" s="8" t="str">
        <f t="shared" ref="E13:E26" si="13">IF(HEX2DEC(D13)&gt;15,IF(HEX2DEC(C13) &gt; 15,CONCATENATE(C13,D13),CONCATENATE("0",C13,D13)),IF(HEX2DEC(C13) &gt; 15,CONCATENATE(C13,"0",D13),CONCATENATE("0",C13,"0",D13)))</f>
        <v>010E</v>
      </c>
      <c r="F13" s="8">
        <f t="shared" ref="F13:F25" si="14">F14</f>
        <v>1</v>
      </c>
      <c r="G13" s="9"/>
      <c r="H13" s="9"/>
      <c r="I13" s="8">
        <f>LOOKUP(HEX2DEC(MID(E13,4,1)),VC!A1:C16)</f>
        <v>8</v>
      </c>
      <c r="J13" s="8">
        <f>LOOKUP(HEX2DEC(MID(E13,4,1)),VC!A1:B16)</f>
        <v>4</v>
      </c>
      <c r="K13" s="8">
        <f>LOOKUP(HEX2DEC(MID(E13,4,1)),VC!A1:D16)</f>
        <v>14</v>
      </c>
      <c r="L13" s="2"/>
      <c r="M13" s="10">
        <f t="shared" ref="M13:M25" si="15">M14+1</f>
        <v>38</v>
      </c>
      <c r="N13" s="10">
        <f t="shared" ref="N13:N25" si="16">N14</f>
        <v>1</v>
      </c>
      <c r="O13" s="10" t="str">
        <f t="shared" ref="O13:O25" si="17">DEC2HEX(HEX2DEC(O14)+1)</f>
        <v>26</v>
      </c>
      <c r="P13" s="10" t="str">
        <f t="shared" ref="P13:P26" si="18">IF(HEX2DEC(O13)&gt;15,IF(HEX2DEC(N13) &gt; 15,CONCATENATE(N13,O13),CONCATENATE("0",N13,O13)),IF(HEX2DEC(N13) &gt; 15,CONCATENATE(N13,"0",O13),CONCATENATE("0",N13,"0",O13)))</f>
        <v>0126</v>
      </c>
      <c r="Q13" s="10">
        <f t="shared" ref="Q13:Q25" si="19">Q14</f>
        <v>1</v>
      </c>
      <c r="R13" s="10"/>
      <c r="S13" s="10"/>
      <c r="T13" s="10">
        <f>LOOKUP(HEX2DEC(MID(P13,4,1)),VC!A1:C16)</f>
        <v>8</v>
      </c>
      <c r="U13" s="10">
        <f>LOOKUP(HEX2DEC(MID(P13,4,1)),VC!A1:B16)</f>
        <v>4</v>
      </c>
      <c r="V13" s="10">
        <f>LOOKUP(HEX2DEC(MID(P13,4,1)),VC!A1:D16)</f>
        <v>11</v>
      </c>
    </row>
    <row r="14" spans="2:32" ht="15" customHeight="1" x14ac:dyDescent="0.35">
      <c r="B14" s="7">
        <f t="shared" si="10"/>
        <v>13</v>
      </c>
      <c r="C14" s="7">
        <f t="shared" si="11"/>
        <v>1</v>
      </c>
      <c r="D14" s="7" t="str">
        <f t="shared" si="12"/>
        <v>D</v>
      </c>
      <c r="E14" s="8" t="str">
        <f t="shared" si="13"/>
        <v>010D</v>
      </c>
      <c r="F14" s="8">
        <f t="shared" si="14"/>
        <v>1</v>
      </c>
      <c r="G14" s="9"/>
      <c r="H14" s="9"/>
      <c r="I14" s="8">
        <f>LOOKUP(HEX2DEC(MID(E14,4,1)),VC!A1:C16)</f>
        <v>9</v>
      </c>
      <c r="J14" s="8">
        <f>LOOKUP(HEX2DEC(MID(E14,4,1)),VC!A1:B16)</f>
        <v>3</v>
      </c>
      <c r="K14" s="8">
        <f>LOOKUP(HEX2DEC(MID(E14,4,1)),VC!A1:D16)</f>
        <v>13</v>
      </c>
      <c r="L14" s="2"/>
      <c r="M14" s="10">
        <f t="shared" si="15"/>
        <v>37</v>
      </c>
      <c r="N14" s="10">
        <f t="shared" si="16"/>
        <v>1</v>
      </c>
      <c r="O14" s="10" t="str">
        <f t="shared" si="17"/>
        <v>25</v>
      </c>
      <c r="P14" s="10" t="str">
        <f t="shared" si="18"/>
        <v>0125</v>
      </c>
      <c r="Q14" s="10">
        <f t="shared" si="19"/>
        <v>1</v>
      </c>
      <c r="R14" s="10"/>
      <c r="S14" s="10"/>
      <c r="T14" s="10">
        <f>LOOKUP(HEX2DEC(MID(P14,4,1)),VC!A1:C16)</f>
        <v>9</v>
      </c>
      <c r="U14" s="10">
        <f>LOOKUP(HEX2DEC(MID(P14,4,1)),VC!A1:B16)</f>
        <v>3</v>
      </c>
      <c r="V14" s="10">
        <f>LOOKUP(HEX2DEC(MID(P14,4,1)),VC!A1:D16)</f>
        <v>10</v>
      </c>
    </row>
    <row r="15" spans="2:32" ht="15" customHeight="1" x14ac:dyDescent="0.35">
      <c r="B15" s="7">
        <f t="shared" si="10"/>
        <v>12</v>
      </c>
      <c r="C15" s="7">
        <f t="shared" si="11"/>
        <v>1</v>
      </c>
      <c r="D15" s="7" t="str">
        <f t="shared" si="12"/>
        <v>C</v>
      </c>
      <c r="E15" s="8" t="str">
        <f t="shared" si="13"/>
        <v>010C</v>
      </c>
      <c r="F15" s="8">
        <f t="shared" si="14"/>
        <v>1</v>
      </c>
      <c r="G15" s="9"/>
      <c r="H15" s="9"/>
      <c r="I15" s="8">
        <f>LOOKUP(HEX2DEC(MID(E15,4,1)),VC!A1:C16)</f>
        <v>8</v>
      </c>
      <c r="J15" s="8">
        <f>LOOKUP(HEX2DEC(MID(E15,4,1)),VC!A1:B16)</f>
        <v>2</v>
      </c>
      <c r="K15" s="8">
        <f>LOOKUP(HEX2DEC(MID(E15,4,1)),VC!A1:D16)</f>
        <v>12</v>
      </c>
      <c r="L15" s="2"/>
      <c r="M15" s="10">
        <f t="shared" si="15"/>
        <v>36</v>
      </c>
      <c r="N15" s="10">
        <f t="shared" si="16"/>
        <v>1</v>
      </c>
      <c r="O15" s="10" t="str">
        <f t="shared" si="17"/>
        <v>24</v>
      </c>
      <c r="P15" s="10" t="str">
        <f t="shared" si="18"/>
        <v>0124</v>
      </c>
      <c r="Q15" s="10">
        <f t="shared" si="19"/>
        <v>1</v>
      </c>
      <c r="R15" s="10"/>
      <c r="S15" s="10"/>
      <c r="T15" s="10">
        <f>LOOKUP(HEX2DEC(MID(P15,4,1)),VC!A1:C16)</f>
        <v>8</v>
      </c>
      <c r="U15" s="10">
        <f>LOOKUP(HEX2DEC(MID(P15,4,1)),VC!A1:B16)</f>
        <v>2</v>
      </c>
      <c r="V15" s="10">
        <f>LOOKUP(HEX2DEC(MID(P15,4,1)),VC!A1:D16)</f>
        <v>14</v>
      </c>
    </row>
    <row r="16" spans="2:32" ht="15" customHeight="1" x14ac:dyDescent="0.35">
      <c r="B16" s="7">
        <f t="shared" si="10"/>
        <v>11</v>
      </c>
      <c r="C16" s="7">
        <f t="shared" si="11"/>
        <v>1</v>
      </c>
      <c r="D16" s="7" t="str">
        <f t="shared" si="12"/>
        <v>B</v>
      </c>
      <c r="E16" s="8" t="str">
        <f t="shared" si="13"/>
        <v>010B</v>
      </c>
      <c r="F16" s="8">
        <f t="shared" si="14"/>
        <v>1</v>
      </c>
      <c r="G16" s="9"/>
      <c r="H16" s="9"/>
      <c r="I16" s="8">
        <f>LOOKUP(HEX2DEC(MID(E16,4,1)),VC!A1:C16)</f>
        <v>9</v>
      </c>
      <c r="J16" s="8">
        <f>LOOKUP(HEX2DEC(MID(E16,4,1)),VC!A1:B16)</f>
        <v>5</v>
      </c>
      <c r="K16" s="8">
        <f>LOOKUP(HEX2DEC(MID(E16,4,1)),VC!A1:D16)</f>
        <v>11</v>
      </c>
      <c r="L16" s="2"/>
      <c r="M16" s="10">
        <f t="shared" si="15"/>
        <v>35</v>
      </c>
      <c r="N16" s="10">
        <f t="shared" si="16"/>
        <v>1</v>
      </c>
      <c r="O16" s="10" t="str">
        <f t="shared" si="17"/>
        <v>23</v>
      </c>
      <c r="P16" s="10" t="str">
        <f t="shared" si="18"/>
        <v>0123</v>
      </c>
      <c r="Q16" s="10">
        <f t="shared" si="19"/>
        <v>1</v>
      </c>
      <c r="R16" s="10"/>
      <c r="S16" s="10"/>
      <c r="T16" s="10">
        <f>LOOKUP(HEX2DEC(MID(P16,4,1)),VC!A1:C16)</f>
        <v>9</v>
      </c>
      <c r="U16" s="10">
        <f>LOOKUP(HEX2DEC(MID(P16,4,1)),VC!A1:B16)</f>
        <v>5</v>
      </c>
      <c r="V16" s="10">
        <f>LOOKUP(HEX2DEC(MID(P16,4,1)),VC!A1:D16)</f>
        <v>13</v>
      </c>
      <c r="Y16" s="2"/>
    </row>
    <row r="17" spans="2:28" ht="15" customHeight="1" x14ac:dyDescent="0.35">
      <c r="B17" s="7">
        <f t="shared" si="10"/>
        <v>10</v>
      </c>
      <c r="C17" s="7">
        <f t="shared" si="11"/>
        <v>1</v>
      </c>
      <c r="D17" s="7" t="str">
        <f t="shared" si="12"/>
        <v>A</v>
      </c>
      <c r="E17" s="8" t="str">
        <f t="shared" si="13"/>
        <v>010A</v>
      </c>
      <c r="F17" s="8">
        <f t="shared" si="14"/>
        <v>1</v>
      </c>
      <c r="G17" s="9"/>
      <c r="H17" s="9"/>
      <c r="I17" s="8">
        <f>LOOKUP(HEX2DEC(MID(E17,4,1)),VC!A1:C16)</f>
        <v>8</v>
      </c>
      <c r="J17" s="8">
        <f>LOOKUP(HEX2DEC(MID(E17,4,1)),VC!A1:B16)</f>
        <v>4</v>
      </c>
      <c r="K17" s="8">
        <f>LOOKUP(HEX2DEC(MID(E17,4,1)),VC!A1:D16)</f>
        <v>10</v>
      </c>
      <c r="L17" s="2"/>
      <c r="M17" s="10">
        <f t="shared" si="15"/>
        <v>34</v>
      </c>
      <c r="N17" s="10">
        <f t="shared" si="16"/>
        <v>1</v>
      </c>
      <c r="O17" s="10" t="str">
        <f t="shared" si="17"/>
        <v>22</v>
      </c>
      <c r="P17" s="10" t="str">
        <f t="shared" si="18"/>
        <v>0122</v>
      </c>
      <c r="Q17" s="10">
        <f t="shared" si="19"/>
        <v>1</v>
      </c>
      <c r="R17" s="10"/>
      <c r="S17" s="10"/>
      <c r="T17" s="10">
        <f>LOOKUP(HEX2DEC(MID(P17,4,1)),VC!A1:C16)</f>
        <v>8</v>
      </c>
      <c r="U17" s="10">
        <f>LOOKUP(HEX2DEC(MID(P17,4,1)),VC!A1:B16)</f>
        <v>4</v>
      </c>
      <c r="V17" s="10">
        <f>LOOKUP(HEX2DEC(MID(P17,4,1)),VC!A1:D16)</f>
        <v>12</v>
      </c>
    </row>
    <row r="18" spans="2:28" ht="15" customHeight="1" x14ac:dyDescent="0.35">
      <c r="B18" s="7">
        <f t="shared" si="10"/>
        <v>9</v>
      </c>
      <c r="C18" s="7">
        <f t="shared" si="11"/>
        <v>1</v>
      </c>
      <c r="D18" s="7" t="str">
        <f t="shared" si="12"/>
        <v>9</v>
      </c>
      <c r="E18" s="8" t="str">
        <f t="shared" si="13"/>
        <v>0109</v>
      </c>
      <c r="F18" s="8">
        <f t="shared" si="14"/>
        <v>1</v>
      </c>
      <c r="G18" s="9"/>
      <c r="H18" s="9"/>
      <c r="I18" s="8">
        <f>LOOKUP(HEX2DEC(MID(E18,4,1)),VC!A1:C16)</f>
        <v>9</v>
      </c>
      <c r="J18" s="8">
        <f>LOOKUP(HEX2DEC(MID(E18,4,1)),VC!A1:B16)</f>
        <v>3</v>
      </c>
      <c r="K18" s="8">
        <f>LOOKUP(HEX2DEC(MID(E18,4,1)),VC!A1:D16)</f>
        <v>14</v>
      </c>
      <c r="L18" s="2"/>
      <c r="M18" s="10">
        <f t="shared" si="15"/>
        <v>33</v>
      </c>
      <c r="N18" s="10">
        <f t="shared" si="16"/>
        <v>1</v>
      </c>
      <c r="O18" s="10" t="str">
        <f t="shared" si="17"/>
        <v>21</v>
      </c>
      <c r="P18" s="10" t="str">
        <f t="shared" si="18"/>
        <v>0121</v>
      </c>
      <c r="Q18" s="10">
        <f t="shared" si="19"/>
        <v>1</v>
      </c>
      <c r="R18" s="10"/>
      <c r="S18" s="10"/>
      <c r="T18" s="10">
        <f>LOOKUP(HEX2DEC(MID(P18,4,1)),VC!A1:C16)</f>
        <v>9</v>
      </c>
      <c r="U18" s="10">
        <f>LOOKUP(HEX2DEC(MID(P18,4,1)),VC!A1:B16)</f>
        <v>3</v>
      </c>
      <c r="V18" s="10">
        <f>LOOKUP(HEX2DEC(MID(P18,4,1)),VC!A1:D16)</f>
        <v>11</v>
      </c>
    </row>
    <row r="19" spans="2:28" ht="15" customHeight="1" x14ac:dyDescent="0.35">
      <c r="B19" s="7">
        <f>B20+1</f>
        <v>8</v>
      </c>
      <c r="C19" s="7">
        <f t="shared" si="11"/>
        <v>1</v>
      </c>
      <c r="D19" s="7" t="str">
        <f t="shared" si="12"/>
        <v>8</v>
      </c>
      <c r="E19" s="8" t="str">
        <f t="shared" si="13"/>
        <v>0108</v>
      </c>
      <c r="F19" s="8">
        <f t="shared" si="14"/>
        <v>1</v>
      </c>
      <c r="G19" s="9"/>
      <c r="H19" s="9"/>
      <c r="I19" s="8">
        <f>LOOKUP(HEX2DEC(MID(E19,4,1)),VC!A1:C16)</f>
        <v>8</v>
      </c>
      <c r="J19" s="8">
        <f>LOOKUP(HEX2DEC(MID(E19,4,1)),VC!A1:B16)</f>
        <v>2</v>
      </c>
      <c r="K19" s="8">
        <f>LOOKUP(HEX2DEC(MID(E19,4,1)),VC!A1:D16)</f>
        <v>13</v>
      </c>
      <c r="L19" s="2"/>
      <c r="M19" s="10">
        <f t="shared" si="15"/>
        <v>32</v>
      </c>
      <c r="N19" s="10">
        <f t="shared" si="16"/>
        <v>1</v>
      </c>
      <c r="O19" s="10" t="str">
        <f t="shared" si="17"/>
        <v>20</v>
      </c>
      <c r="P19" s="10" t="str">
        <f t="shared" si="18"/>
        <v>0120</v>
      </c>
      <c r="Q19" s="10">
        <f t="shared" si="19"/>
        <v>1</v>
      </c>
      <c r="R19" s="10"/>
      <c r="S19" s="10"/>
      <c r="T19" s="10">
        <f>LOOKUP(HEX2DEC(MID(P19,4,1)),VC!A1:C16)</f>
        <v>8</v>
      </c>
      <c r="U19" s="10">
        <f>LOOKUP(HEX2DEC(MID(P19,4,1)),VC!A1:B16)</f>
        <v>2</v>
      </c>
      <c r="V19" s="10">
        <f>LOOKUP(HEX2DEC(MID(P19,4,1)),VC!A1:D16)</f>
        <v>10</v>
      </c>
    </row>
    <row r="20" spans="2:28" ht="15" customHeight="1" x14ac:dyDescent="0.35">
      <c r="B20" s="10">
        <f t="shared" ref="B20:B25" si="20">B21+1</f>
        <v>7</v>
      </c>
      <c r="C20" s="10">
        <f t="shared" si="11"/>
        <v>1</v>
      </c>
      <c r="D20" s="10" t="str">
        <f t="shared" si="12"/>
        <v>7</v>
      </c>
      <c r="E20" s="10" t="str">
        <f t="shared" si="13"/>
        <v>0107</v>
      </c>
      <c r="F20" s="11">
        <f t="shared" si="14"/>
        <v>1</v>
      </c>
      <c r="G20" s="12"/>
      <c r="H20" s="12"/>
      <c r="I20" s="11">
        <f>LOOKUP(HEX2DEC(MID(E20,4,1)),VC!A1:C16)</f>
        <v>9</v>
      </c>
      <c r="J20" s="11">
        <f>LOOKUP(HEX2DEC(MID(E20,4,1)),VC!A1:B16)</f>
        <v>5</v>
      </c>
      <c r="K20" s="11">
        <f>LOOKUP(HEX2DEC(MID(E20,4,1)),VC!A1:D16)</f>
        <v>12</v>
      </c>
      <c r="L20" s="2"/>
      <c r="M20" s="10">
        <f t="shared" si="15"/>
        <v>31</v>
      </c>
      <c r="N20" s="10">
        <f t="shared" si="16"/>
        <v>1</v>
      </c>
      <c r="O20" s="10" t="str">
        <f t="shared" si="17"/>
        <v>1F</v>
      </c>
      <c r="P20" s="10" t="str">
        <f t="shared" si="18"/>
        <v>011F</v>
      </c>
      <c r="Q20" s="10">
        <f t="shared" si="19"/>
        <v>1</v>
      </c>
      <c r="R20" s="12"/>
      <c r="S20" s="10"/>
      <c r="T20" s="11">
        <f>LOOKUP(HEX2DEC(MID(P20,4,1)),VC!A1:C16)</f>
        <v>9</v>
      </c>
      <c r="U20" s="11">
        <f>LOOKUP(HEX2DEC(MID(P20,4,1)),VC!A1:B16)</f>
        <v>5</v>
      </c>
      <c r="V20" s="11">
        <f>LOOKUP(HEX2DEC(MID(P20,4,1)),VC!A1:D16)</f>
        <v>10</v>
      </c>
    </row>
    <row r="21" spans="2:28" ht="15" customHeight="1" x14ac:dyDescent="0.35">
      <c r="B21" s="10">
        <f t="shared" si="20"/>
        <v>6</v>
      </c>
      <c r="C21" s="10">
        <f t="shared" si="11"/>
        <v>1</v>
      </c>
      <c r="D21" s="10" t="str">
        <f t="shared" si="12"/>
        <v>6</v>
      </c>
      <c r="E21" s="10" t="str">
        <f t="shared" si="13"/>
        <v>0106</v>
      </c>
      <c r="F21" s="11">
        <f t="shared" si="14"/>
        <v>1</v>
      </c>
      <c r="G21" s="12"/>
      <c r="H21" s="12"/>
      <c r="I21" s="11">
        <f>LOOKUP(HEX2DEC(MID(E21,4,1)),VC!A1:C16)</f>
        <v>8</v>
      </c>
      <c r="J21" s="11">
        <f>LOOKUP(HEX2DEC(MID(E21,4,1)),VC!A1:B16)</f>
        <v>4</v>
      </c>
      <c r="K21" s="11">
        <f>LOOKUP(HEX2DEC(MID(E21,4,1)),VC!A1:D16)</f>
        <v>11</v>
      </c>
      <c r="L21" s="2"/>
      <c r="M21" s="10">
        <f t="shared" si="15"/>
        <v>30</v>
      </c>
      <c r="N21" s="10">
        <f t="shared" si="16"/>
        <v>1</v>
      </c>
      <c r="O21" s="10" t="str">
        <f t="shared" si="17"/>
        <v>1E</v>
      </c>
      <c r="P21" s="10" t="str">
        <f t="shared" si="18"/>
        <v>011E</v>
      </c>
      <c r="Q21" s="10">
        <f t="shared" si="19"/>
        <v>1</v>
      </c>
      <c r="R21" s="12"/>
      <c r="S21" s="10"/>
      <c r="T21" s="11">
        <f>LOOKUP(HEX2DEC(MID(P21,4,1)),VC!A1:C16)</f>
        <v>8</v>
      </c>
      <c r="U21" s="11">
        <f>LOOKUP(HEX2DEC(MID(P21,4,1)),VC!A1:B16)</f>
        <v>4</v>
      </c>
      <c r="V21" s="11">
        <f>LOOKUP(HEX2DEC(MID(P21,4,1)),VC!A1:D16)</f>
        <v>14</v>
      </c>
    </row>
    <row r="22" spans="2:28" ht="15" customHeight="1" x14ac:dyDescent="0.35">
      <c r="B22" s="10">
        <f t="shared" si="20"/>
        <v>5</v>
      </c>
      <c r="C22" s="10">
        <f t="shared" si="11"/>
        <v>1</v>
      </c>
      <c r="D22" s="10" t="str">
        <f t="shared" si="12"/>
        <v>5</v>
      </c>
      <c r="E22" s="10" t="str">
        <f t="shared" si="13"/>
        <v>0105</v>
      </c>
      <c r="F22" s="11">
        <f t="shared" si="14"/>
        <v>1</v>
      </c>
      <c r="G22" s="12"/>
      <c r="H22" s="12"/>
      <c r="I22" s="11">
        <f>LOOKUP(HEX2DEC(MID(E22,4,1)),VC!A1:C16)</f>
        <v>9</v>
      </c>
      <c r="J22" s="11">
        <f>LOOKUP(HEX2DEC(MID(E22,4,1)),VC!A1:B16)</f>
        <v>3</v>
      </c>
      <c r="K22" s="11">
        <f>LOOKUP(HEX2DEC(MID(E22,4,1)),VC!A1:D16)</f>
        <v>10</v>
      </c>
      <c r="L22" s="2"/>
      <c r="M22" s="10">
        <f t="shared" si="15"/>
        <v>29</v>
      </c>
      <c r="N22" s="10">
        <f t="shared" si="16"/>
        <v>1</v>
      </c>
      <c r="O22" s="10" t="str">
        <f t="shared" si="17"/>
        <v>1D</v>
      </c>
      <c r="P22" s="10" t="str">
        <f t="shared" si="18"/>
        <v>011D</v>
      </c>
      <c r="Q22" s="10">
        <f t="shared" si="19"/>
        <v>1</v>
      </c>
      <c r="R22" s="12"/>
      <c r="S22" s="10"/>
      <c r="T22" s="11">
        <f>LOOKUP(HEX2DEC(MID(P22,4,1)),VC!A1:C16)</f>
        <v>9</v>
      </c>
      <c r="U22" s="11">
        <f>LOOKUP(HEX2DEC(MID(P22,4,1)),VC!A1:B16)</f>
        <v>3</v>
      </c>
      <c r="V22" s="11">
        <f>LOOKUP(HEX2DEC(MID(P22,4,1)),VC!A1:D16)</f>
        <v>13</v>
      </c>
    </row>
    <row r="23" spans="2:28" ht="15" customHeight="1" x14ac:dyDescent="0.35">
      <c r="B23" s="10">
        <f t="shared" si="20"/>
        <v>4</v>
      </c>
      <c r="C23" s="10">
        <f t="shared" si="11"/>
        <v>1</v>
      </c>
      <c r="D23" s="10" t="str">
        <f t="shared" si="12"/>
        <v>4</v>
      </c>
      <c r="E23" s="10" t="str">
        <f t="shared" si="13"/>
        <v>0104</v>
      </c>
      <c r="F23" s="11">
        <f t="shared" si="14"/>
        <v>1</v>
      </c>
      <c r="G23" s="12"/>
      <c r="H23" s="12"/>
      <c r="I23" s="11">
        <f>LOOKUP(HEX2DEC(MID(E23,4,1)),VC!A1:C16)</f>
        <v>8</v>
      </c>
      <c r="J23" s="11">
        <f>LOOKUP(HEX2DEC(MID(E23,4,1)),VC!A1:B16)</f>
        <v>2</v>
      </c>
      <c r="K23" s="11">
        <f>LOOKUP(HEX2DEC(MID(E23,4,1)),VC!A1:D16)</f>
        <v>14</v>
      </c>
      <c r="L23" s="2"/>
      <c r="M23" s="10">
        <f t="shared" si="15"/>
        <v>28</v>
      </c>
      <c r="N23" s="10">
        <f t="shared" si="16"/>
        <v>1</v>
      </c>
      <c r="O23" s="10" t="str">
        <f t="shared" si="17"/>
        <v>1C</v>
      </c>
      <c r="P23" s="10" t="str">
        <f t="shared" si="18"/>
        <v>011C</v>
      </c>
      <c r="Q23" s="10">
        <f t="shared" si="19"/>
        <v>1</v>
      </c>
      <c r="R23" s="12"/>
      <c r="S23" s="10"/>
      <c r="T23" s="11">
        <f>LOOKUP(HEX2DEC(MID(P23,4,1)),VC!A1:C16)</f>
        <v>8</v>
      </c>
      <c r="U23" s="11">
        <f>LOOKUP(HEX2DEC(MID(P23,4,1)),VC!A1:B16)</f>
        <v>2</v>
      </c>
      <c r="V23" s="11">
        <f>LOOKUP(HEX2DEC(MID(P23,4,1)),VC!A1:D16)</f>
        <v>12</v>
      </c>
    </row>
    <row r="24" spans="2:28" ht="15" customHeight="1" x14ac:dyDescent="0.35">
      <c r="B24" s="10">
        <f t="shared" si="20"/>
        <v>3</v>
      </c>
      <c r="C24" s="10">
        <f t="shared" si="11"/>
        <v>1</v>
      </c>
      <c r="D24" s="10" t="str">
        <f t="shared" si="12"/>
        <v>3</v>
      </c>
      <c r="E24" s="10" t="str">
        <f t="shared" si="13"/>
        <v>0103</v>
      </c>
      <c r="F24" s="11">
        <f t="shared" si="14"/>
        <v>1</v>
      </c>
      <c r="G24" s="12"/>
      <c r="H24" s="12"/>
      <c r="I24" s="11">
        <f>LOOKUP(HEX2DEC(MID(E24,4,1)),VC!A1:C16)</f>
        <v>9</v>
      </c>
      <c r="J24" s="11">
        <f>LOOKUP(HEX2DEC(MID(E24,4,1)),VC!A1:B16)</f>
        <v>5</v>
      </c>
      <c r="K24" s="11">
        <f>LOOKUP(HEX2DEC(MID(E24,4,1)),VC!A1:D16)</f>
        <v>13</v>
      </c>
      <c r="L24" s="2"/>
      <c r="M24" s="10">
        <f t="shared" si="15"/>
        <v>27</v>
      </c>
      <c r="N24" s="10">
        <f t="shared" si="16"/>
        <v>1</v>
      </c>
      <c r="O24" s="10" t="str">
        <f t="shared" si="17"/>
        <v>1B</v>
      </c>
      <c r="P24" s="10" t="str">
        <f t="shared" si="18"/>
        <v>011B</v>
      </c>
      <c r="Q24" s="10">
        <f t="shared" si="19"/>
        <v>1</v>
      </c>
      <c r="R24" s="12"/>
      <c r="S24" s="10"/>
      <c r="T24" s="11">
        <f>LOOKUP(HEX2DEC(MID(P24,4,1)),VC!A1:C16)</f>
        <v>9</v>
      </c>
      <c r="U24" s="11">
        <f>LOOKUP(HEX2DEC(MID(P24,4,1)),VC!A1:B16)</f>
        <v>5</v>
      </c>
      <c r="V24" s="11">
        <f>LOOKUP(HEX2DEC(MID(P24,4,1)),VC!A1:D16)</f>
        <v>11</v>
      </c>
    </row>
    <row r="25" spans="2:28" ht="15" customHeight="1" x14ac:dyDescent="0.35">
      <c r="B25" s="10">
        <f t="shared" si="20"/>
        <v>2</v>
      </c>
      <c r="C25" s="10">
        <f t="shared" si="11"/>
        <v>1</v>
      </c>
      <c r="D25" s="10" t="str">
        <f t="shared" si="12"/>
        <v>2</v>
      </c>
      <c r="E25" s="10" t="str">
        <f t="shared" si="13"/>
        <v>0102</v>
      </c>
      <c r="F25" s="11">
        <f t="shared" si="14"/>
        <v>1</v>
      </c>
      <c r="G25" s="12"/>
      <c r="H25" s="12"/>
      <c r="I25" s="11">
        <f>LOOKUP(HEX2DEC(MID(E25,4,1)),VC!A1:C16)</f>
        <v>8</v>
      </c>
      <c r="J25" s="11">
        <f>LOOKUP(HEX2DEC(MID(E25,4,1)),VC!A1:B16)</f>
        <v>4</v>
      </c>
      <c r="K25" s="11">
        <f>LOOKUP(HEX2DEC(MID(E25,4,1)),VC!A1:D16)</f>
        <v>12</v>
      </c>
      <c r="L25" s="2"/>
      <c r="M25" s="10">
        <f t="shared" si="15"/>
        <v>26</v>
      </c>
      <c r="N25" s="10">
        <f t="shared" si="16"/>
        <v>1</v>
      </c>
      <c r="O25" s="10" t="str">
        <f t="shared" si="17"/>
        <v>1A</v>
      </c>
      <c r="P25" s="10" t="str">
        <f t="shared" si="18"/>
        <v>011A</v>
      </c>
      <c r="Q25" s="10">
        <f t="shared" si="19"/>
        <v>1</v>
      </c>
      <c r="R25" s="12"/>
      <c r="S25" s="10"/>
      <c r="T25" s="11">
        <f>LOOKUP(HEX2DEC(MID(P25,4,1)),VC!A1:C16)</f>
        <v>8</v>
      </c>
      <c r="U25" s="11">
        <f>LOOKUP(HEX2DEC(MID(P25,4,1)),VC!A1:B16)</f>
        <v>4</v>
      </c>
      <c r="V25" s="11">
        <f>LOOKUP(HEX2DEC(MID(P25,4,1)),VC!A1:D16)</f>
        <v>10</v>
      </c>
    </row>
    <row r="26" spans="2:28" ht="15" customHeight="1" x14ac:dyDescent="0.35">
      <c r="B26" s="10">
        <f>B27+1</f>
        <v>1</v>
      </c>
      <c r="C26" s="10">
        <f>C27</f>
        <v>1</v>
      </c>
      <c r="D26" s="10" t="str">
        <f>DEC2HEX(HEX2DEC(D27)+1)</f>
        <v>1</v>
      </c>
      <c r="E26" s="10" t="str">
        <f t="shared" si="13"/>
        <v>0101</v>
      </c>
      <c r="F26" s="11">
        <f>F27</f>
        <v>1</v>
      </c>
      <c r="G26" s="12"/>
      <c r="H26" s="12"/>
      <c r="I26" s="11">
        <f>LOOKUP(HEX2DEC(MID(E26,4,1)),VC!A1:C16)</f>
        <v>9</v>
      </c>
      <c r="J26" s="11">
        <f>LOOKUP(HEX2DEC(MID(E26,4,1)),VC!A1:B16)</f>
        <v>3</v>
      </c>
      <c r="K26" s="11">
        <f>LOOKUP(HEX2DEC(MID(E26,4,1)),VC!A1:D16)</f>
        <v>11</v>
      </c>
      <c r="L26" s="2"/>
      <c r="M26" s="10">
        <f>M27+1</f>
        <v>25</v>
      </c>
      <c r="N26" s="10">
        <f>N27</f>
        <v>1</v>
      </c>
      <c r="O26" s="10" t="str">
        <f>DEC2HEX(HEX2DEC(O27)+1)</f>
        <v>19</v>
      </c>
      <c r="P26" s="10" t="str">
        <f t="shared" si="18"/>
        <v>0119</v>
      </c>
      <c r="Q26" s="10">
        <f>Q27</f>
        <v>1</v>
      </c>
      <c r="R26" s="12"/>
      <c r="S26" s="10"/>
      <c r="T26" s="11">
        <f>LOOKUP(HEX2DEC(MID(P26,4,1)),VC!A1:C16)</f>
        <v>9</v>
      </c>
      <c r="U26" s="11">
        <f>LOOKUP(HEX2DEC(MID(P26,4,1)),VC!A1:B16)</f>
        <v>3</v>
      </c>
      <c r="V26" s="11">
        <f>LOOKUP(HEX2DEC(MID(P26,4,1)),VC!A1:D16)</f>
        <v>14</v>
      </c>
    </row>
    <row r="27" spans="2:28" ht="15" customHeight="1" x14ac:dyDescent="0.35">
      <c r="B27" s="10">
        <v>0</v>
      </c>
      <c r="C27" s="10">
        <v>1</v>
      </c>
      <c r="D27" s="10">
        <v>0</v>
      </c>
      <c r="E27" s="10" t="str">
        <f>IF(HEX2DEC(D27)&gt;15,IF(HEX2DEC(C27) &gt; 15,CONCATENATE(C27,D27),CONCATENATE("0",C27,D27)),IF(HEX2DEC(C27) &gt; 15,CONCATENATE(C27,"0",D27),CONCATENATE("0",C27,"0",D27)))</f>
        <v>0100</v>
      </c>
      <c r="F27" s="11">
        <v>1</v>
      </c>
      <c r="G27" s="12"/>
      <c r="H27" s="12"/>
      <c r="I27" s="11">
        <f>LOOKUP(HEX2DEC(MID(E27,4,1)),VC!A1:C16)</f>
        <v>8</v>
      </c>
      <c r="J27" s="11">
        <f>LOOKUP(HEX2DEC(MID(E27,4,1)),VC!A1:B16)</f>
        <v>2</v>
      </c>
      <c r="K27" s="11">
        <f>LOOKUP(HEX2DEC(MID(E27,4,1)),VC!A1:D16)</f>
        <v>10</v>
      </c>
      <c r="L27" s="2"/>
      <c r="M27" s="10">
        <f>B4+1</f>
        <v>24</v>
      </c>
      <c r="N27" s="10">
        <f>C4</f>
        <v>1</v>
      </c>
      <c r="O27" s="10" t="str">
        <f>DEC2HEX(HEX2DEC(D4)+1)</f>
        <v>18</v>
      </c>
      <c r="P27" s="10" t="str">
        <f>IF(HEX2DEC(O27)&gt;15,IF(HEX2DEC(N27) &gt; 15,CONCATENATE(N27,O27),CONCATENATE("0",N27,O27)),IF(HEX2DEC(N27) &gt; 15,CONCATENATE(N27,"0",O27),CONCATENATE("0",N27,"0",O27)))</f>
        <v>0118</v>
      </c>
      <c r="Q27" s="10">
        <f>F4</f>
        <v>1</v>
      </c>
      <c r="R27" s="12"/>
      <c r="S27" s="10"/>
      <c r="T27" s="11">
        <f>LOOKUP(HEX2DEC(MID(P27,4,1)),VC!A1:C16)</f>
        <v>8</v>
      </c>
      <c r="U27" s="11">
        <f>LOOKUP(HEX2DEC(MID(P27,4,1)),VC!A1:B16)</f>
        <v>2</v>
      </c>
      <c r="V27" s="11">
        <f>LOOKUP(HEX2DEC(MID(P27,4,1)),VC!A1:D16)</f>
        <v>13</v>
      </c>
    </row>
    <row r="29" spans="2:28" ht="11.15" customHeight="1" x14ac:dyDescent="0.35">
      <c r="B29" s="10"/>
      <c r="C29" s="4"/>
      <c r="D29" s="4"/>
      <c r="E29" s="30" t="s">
        <v>2</v>
      </c>
      <c r="F29" s="31"/>
      <c r="G29" s="4"/>
      <c r="H29" s="4"/>
      <c r="I29" s="15"/>
      <c r="J29" s="15"/>
      <c r="K29" s="15"/>
      <c r="M29" s="4"/>
      <c r="N29" s="4"/>
      <c r="O29" s="4"/>
      <c r="P29" s="15"/>
      <c r="Q29" s="15"/>
      <c r="R29" s="4"/>
      <c r="S29" s="4"/>
      <c r="T29" s="4"/>
      <c r="U29" s="15"/>
      <c r="V29" s="15"/>
      <c r="W29" s="4"/>
      <c r="X29" s="4"/>
      <c r="Y29" s="4"/>
      <c r="Z29" s="4"/>
      <c r="AA29" s="4"/>
      <c r="AB29" s="4"/>
    </row>
    <row r="30" spans="2:28" ht="11.15" customHeight="1" x14ac:dyDescent="0.35">
      <c r="C30" s="4"/>
      <c r="D30" s="4"/>
      <c r="E30" s="16"/>
      <c r="F30" s="15"/>
      <c r="G30" s="4"/>
      <c r="H30" s="4"/>
      <c r="I30" s="15"/>
      <c r="J30" s="15"/>
      <c r="K30" s="15"/>
      <c r="M30" s="4"/>
      <c r="N30" s="4"/>
      <c r="O30" s="4"/>
      <c r="P30" s="15"/>
      <c r="Q30" s="15"/>
      <c r="R30" s="4"/>
      <c r="S30" s="4"/>
      <c r="T30" s="4"/>
      <c r="U30" s="15"/>
      <c r="V30" s="15"/>
      <c r="W30" s="4"/>
      <c r="X30" s="4"/>
      <c r="Y30" s="4"/>
      <c r="Z30" s="4"/>
      <c r="AA30" s="4"/>
      <c r="AB30" s="4"/>
    </row>
    <row r="31" spans="2:28" ht="11.15" customHeight="1" x14ac:dyDescent="0.35">
      <c r="B31" s="18"/>
      <c r="C31" s="4"/>
      <c r="D31" s="4"/>
      <c r="E31" s="30" t="s">
        <v>3</v>
      </c>
      <c r="F31" s="31"/>
      <c r="G31" s="4"/>
      <c r="H31" s="4"/>
      <c r="I31" s="15"/>
      <c r="J31" s="15"/>
      <c r="K31" s="15"/>
      <c r="M31" s="4"/>
      <c r="N31" s="4"/>
      <c r="O31" s="4"/>
      <c r="P31" s="15"/>
      <c r="Q31" s="15"/>
      <c r="R31" s="4"/>
      <c r="S31" s="4"/>
      <c r="T31" s="4"/>
      <c r="U31" s="15"/>
      <c r="V31" s="15"/>
      <c r="W31" s="4"/>
      <c r="X31" s="4"/>
      <c r="Y31" s="4"/>
      <c r="Z31" s="4"/>
      <c r="AA31" s="4"/>
      <c r="AB31" s="4"/>
    </row>
    <row r="32" spans="2:28" ht="11.15" customHeight="1" x14ac:dyDescent="0.35">
      <c r="E32" s="16"/>
      <c r="F32" s="15"/>
      <c r="G32" s="4"/>
      <c r="H32" s="4"/>
      <c r="I32" s="15"/>
      <c r="J32" s="15"/>
      <c r="K32" s="15"/>
      <c r="M32" s="4"/>
      <c r="N32" s="4"/>
      <c r="O32" s="4"/>
      <c r="P32" s="15"/>
      <c r="Q32" s="15"/>
      <c r="R32" s="4"/>
      <c r="S32" s="4"/>
      <c r="T32" s="4"/>
      <c r="U32" s="15"/>
      <c r="V32" s="15"/>
      <c r="W32" s="4"/>
      <c r="X32" s="4"/>
      <c r="Y32" s="4"/>
      <c r="Z32" s="4"/>
      <c r="AA32" s="4"/>
      <c r="AB32" s="4"/>
    </row>
    <row r="33" spans="13:28" x14ac:dyDescent="0.35">
      <c r="M33" s="4"/>
      <c r="N33" s="4"/>
      <c r="O33" s="4"/>
      <c r="P33" s="15"/>
      <c r="Q33" s="15"/>
      <c r="R33" s="4"/>
      <c r="T33" s="4"/>
      <c r="W33" s="4"/>
      <c r="X33" s="4"/>
      <c r="Y33" s="4"/>
      <c r="Z33" s="4"/>
      <c r="AA33" s="4"/>
      <c r="AB33" s="4"/>
    </row>
  </sheetData>
  <mergeCells count="3">
    <mergeCell ref="E29:F29"/>
    <mergeCell ref="E31:F31"/>
    <mergeCell ref="B1:V1"/>
  </mergeCells>
  <pageMargins left="0.7" right="0.7" top="0.75" bottom="0.75" header="0.3" footer="0.3"/>
  <pageSetup orientation="landscape" horizont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F33"/>
  <sheetViews>
    <sheetView workbookViewId="0">
      <selection activeCell="D27" sqref="D27"/>
    </sheetView>
  </sheetViews>
  <sheetFormatPr defaultRowHeight="14.5" x14ac:dyDescent="0.35"/>
  <cols>
    <col min="1" max="1" width="2.81640625" customWidth="1"/>
    <col min="2" max="2" width="4.81640625" style="1" customWidth="1"/>
    <col min="3" max="4" width="5.81640625" style="1" customWidth="1"/>
    <col min="5" max="5" width="6.81640625" style="1" customWidth="1"/>
    <col min="6" max="6" width="4.6328125" style="3" customWidth="1"/>
    <col min="7" max="8" width="27.6328125" style="5" customWidth="1"/>
    <col min="9" max="11" width="4.90625" style="3" customWidth="1"/>
    <col min="12" max="12" width="1.81640625" customWidth="1"/>
    <col min="13" max="13" width="4.81640625" customWidth="1"/>
    <col min="14" max="15" width="5.81640625" style="1" customWidth="1"/>
    <col min="16" max="16" width="6.81640625" style="1" customWidth="1"/>
    <col min="17" max="17" width="4.6328125" style="1" customWidth="1"/>
    <col min="18" max="19" width="27.6328125" style="5" customWidth="1"/>
    <col min="20" max="20" width="4.90625" style="5" customWidth="1"/>
    <col min="21" max="22" width="4.90625" style="3" customWidth="1"/>
  </cols>
  <sheetData>
    <row r="1" spans="2:32" x14ac:dyDescent="0.35">
      <c r="B1" s="32" t="s">
        <v>31</v>
      </c>
      <c r="C1" s="33"/>
      <c r="D1" s="33"/>
      <c r="E1" s="34"/>
      <c r="F1" s="34"/>
      <c r="G1" s="34"/>
      <c r="H1" s="34"/>
      <c r="I1" s="34"/>
      <c r="J1" s="34"/>
      <c r="K1" s="34"/>
      <c r="L1" s="34"/>
      <c r="M1" s="34"/>
      <c r="N1" s="34"/>
      <c r="O1" s="34"/>
      <c r="P1" s="34"/>
      <c r="Q1" s="34"/>
      <c r="R1" s="34"/>
      <c r="S1" s="34"/>
      <c r="T1" s="34"/>
      <c r="U1" s="34"/>
      <c r="V1" s="35"/>
      <c r="W1" s="6"/>
      <c r="X1" s="6"/>
      <c r="Y1" s="6"/>
      <c r="Z1" s="6"/>
      <c r="AA1" s="6"/>
      <c r="AB1" s="6"/>
      <c r="AC1" s="6"/>
      <c r="AD1" s="6"/>
      <c r="AE1" s="6"/>
      <c r="AF1" s="6"/>
    </row>
    <row r="2" spans="2:32" s="13" customFormat="1" ht="43.5" x14ac:dyDescent="0.35">
      <c r="B2" s="14" t="s">
        <v>0</v>
      </c>
      <c r="C2" s="14" t="s">
        <v>7</v>
      </c>
      <c r="D2" s="14" t="s">
        <v>8</v>
      </c>
      <c r="E2" s="14" t="s">
        <v>6</v>
      </c>
      <c r="F2" s="14" t="s">
        <v>5</v>
      </c>
      <c r="G2" s="14" t="s">
        <v>4</v>
      </c>
      <c r="H2" s="14" t="s">
        <v>326</v>
      </c>
      <c r="I2" s="14" t="s">
        <v>21</v>
      </c>
      <c r="J2" s="14" t="s">
        <v>22</v>
      </c>
      <c r="K2" s="14" t="s">
        <v>23</v>
      </c>
      <c r="M2" s="14" t="s">
        <v>0</v>
      </c>
      <c r="N2" s="14" t="s">
        <v>7</v>
      </c>
      <c r="O2" s="14" t="s">
        <v>8</v>
      </c>
      <c r="P2" s="14" t="s">
        <v>6</v>
      </c>
      <c r="Q2" s="14" t="s">
        <v>5</v>
      </c>
      <c r="R2" s="14" t="s">
        <v>4</v>
      </c>
      <c r="S2" s="14" t="s">
        <v>326</v>
      </c>
      <c r="T2" s="14" t="s">
        <v>21</v>
      </c>
      <c r="U2" s="14" t="s">
        <v>22</v>
      </c>
      <c r="V2" s="14" t="s">
        <v>23</v>
      </c>
    </row>
    <row r="3" spans="2:32" ht="6" customHeight="1" x14ac:dyDescent="0.35">
      <c r="M3" s="1"/>
      <c r="T3" s="3"/>
    </row>
    <row r="4" spans="2:32" ht="15" customHeight="1" x14ac:dyDescent="0.35">
      <c r="B4" s="7">
        <f t="shared" ref="B4:B18" si="0">B5+1</f>
        <v>23</v>
      </c>
      <c r="C4" s="7">
        <f t="shared" ref="C4:C25" si="1">C5</f>
        <v>1</v>
      </c>
      <c r="D4" s="7" t="str">
        <f t="shared" ref="D4:D25" si="2">DEC2HEX(HEX2DEC(D5)+1)</f>
        <v>47</v>
      </c>
      <c r="E4" s="8" t="str">
        <f t="shared" ref="E4:E26" si="3">IF(HEX2DEC(D4)&gt;15,IF(HEX2DEC(C4) &gt; 15,CONCATENATE(C4,D4),CONCATENATE("0",C4,D4)),IF(HEX2DEC(C4) &gt; 15,CONCATENATE(C4,"0",D4),CONCATENATE("0",C4,"0",D4)))</f>
        <v>0147</v>
      </c>
      <c r="F4" s="8">
        <f t="shared" ref="F4:F25" si="4">F5</f>
        <v>1</v>
      </c>
      <c r="G4" s="9"/>
      <c r="H4" s="9"/>
      <c r="I4" s="8">
        <f>LOOKUP(HEX2DEC(MID(E4,4,1)),VC!A1:C16)</f>
        <v>9</v>
      </c>
      <c r="J4" s="8">
        <f>LOOKUP(HEX2DEC(MID(E4,4,1)),VC!A1:B16)</f>
        <v>5</v>
      </c>
      <c r="K4" s="8">
        <f>LOOKUP(HEX2DEC(MID(E4,4,1)),VC!A1:D16)</f>
        <v>12</v>
      </c>
      <c r="L4" s="2"/>
      <c r="M4" s="7">
        <f t="shared" ref="M4:M25" si="5">M5+1</f>
        <v>47</v>
      </c>
      <c r="N4" s="7">
        <f t="shared" ref="N4:N25" si="6">N5</f>
        <v>1</v>
      </c>
      <c r="O4" s="7" t="str">
        <f t="shared" ref="O4:O25" si="7">DEC2HEX(HEX2DEC(O5)+1)</f>
        <v>5F</v>
      </c>
      <c r="P4" s="8" t="str">
        <f t="shared" ref="P4:P26" si="8">IF(HEX2DEC(O4)&gt;15,IF(HEX2DEC(N4) &gt; 15,CONCATENATE(N4,O4),CONCATENATE("0",N4,O4)),IF(HEX2DEC(N4) &gt; 15,CONCATENATE(N4,"0",O4),CONCATENATE("0",N4,"0",O4)))</f>
        <v>015F</v>
      </c>
      <c r="Q4" s="8">
        <f t="shared" ref="Q4:Q25" si="9">Q5</f>
        <v>1</v>
      </c>
      <c r="R4" s="9"/>
      <c r="S4" s="9"/>
      <c r="T4" s="8">
        <f>LOOKUP(HEX2DEC(MID(P4,4,1)),VC!A1:C16)</f>
        <v>9</v>
      </c>
      <c r="U4" s="8">
        <f>LOOKUP(HEX2DEC(MID(P4,4,1)),VC!A1:B16)</f>
        <v>5</v>
      </c>
      <c r="V4" s="8">
        <f>LOOKUP(HEX2DEC(MID(P4,4,1)),VC!A1:D16)</f>
        <v>10</v>
      </c>
    </row>
    <row r="5" spans="2:32" ht="15" customHeight="1" x14ac:dyDescent="0.35">
      <c r="B5" s="7">
        <f t="shared" si="0"/>
        <v>22</v>
      </c>
      <c r="C5" s="7">
        <f t="shared" si="1"/>
        <v>1</v>
      </c>
      <c r="D5" s="7" t="str">
        <f t="shared" si="2"/>
        <v>46</v>
      </c>
      <c r="E5" s="8" t="str">
        <f t="shared" si="3"/>
        <v>0146</v>
      </c>
      <c r="F5" s="8">
        <f t="shared" si="4"/>
        <v>1</v>
      </c>
      <c r="G5" s="9"/>
      <c r="H5" s="9"/>
      <c r="I5" s="8">
        <f>LOOKUP(HEX2DEC(MID(E5,4,1)),VC!A1:C16)</f>
        <v>8</v>
      </c>
      <c r="J5" s="8">
        <f>LOOKUP(HEX2DEC(MID(E5,4,1)),VC!A1:B16)</f>
        <v>4</v>
      </c>
      <c r="K5" s="8">
        <f>LOOKUP(HEX2DEC(MID(E5,4,1)),VC!A1:D16)</f>
        <v>11</v>
      </c>
      <c r="L5" s="2"/>
      <c r="M5" s="7">
        <f t="shared" si="5"/>
        <v>46</v>
      </c>
      <c r="N5" s="7">
        <f t="shared" si="6"/>
        <v>1</v>
      </c>
      <c r="O5" s="7" t="str">
        <f t="shared" si="7"/>
        <v>5E</v>
      </c>
      <c r="P5" s="8" t="str">
        <f t="shared" si="8"/>
        <v>015E</v>
      </c>
      <c r="Q5" s="8">
        <f t="shared" si="9"/>
        <v>1</v>
      </c>
      <c r="R5" s="9"/>
      <c r="S5" s="9"/>
      <c r="T5" s="8">
        <f>LOOKUP(HEX2DEC(MID(P5,4,1)),VC!A1:C16)</f>
        <v>8</v>
      </c>
      <c r="U5" s="8">
        <f>LOOKUP(HEX2DEC(MID(P5,4,1)),VC!A1:B16)</f>
        <v>4</v>
      </c>
      <c r="V5" s="8">
        <f>LOOKUP(HEX2DEC(MID(P5,4,1)),VC!A1:D16)</f>
        <v>14</v>
      </c>
    </row>
    <row r="6" spans="2:32" ht="15" customHeight="1" x14ac:dyDescent="0.35">
      <c r="B6" s="7">
        <f t="shared" si="0"/>
        <v>21</v>
      </c>
      <c r="C6" s="7">
        <f t="shared" si="1"/>
        <v>1</v>
      </c>
      <c r="D6" s="7" t="str">
        <f t="shared" si="2"/>
        <v>45</v>
      </c>
      <c r="E6" s="8" t="str">
        <f t="shared" si="3"/>
        <v>0145</v>
      </c>
      <c r="F6" s="8">
        <f t="shared" si="4"/>
        <v>1</v>
      </c>
      <c r="G6" s="9"/>
      <c r="H6" s="9"/>
      <c r="I6" s="8">
        <f>LOOKUP(HEX2DEC(MID(E6,4,1)),VC!A1:C16)</f>
        <v>9</v>
      </c>
      <c r="J6" s="8">
        <f>LOOKUP(HEX2DEC(MID(E6,4,1)),VC!A1:B16)</f>
        <v>3</v>
      </c>
      <c r="K6" s="8">
        <f>LOOKUP(HEX2DEC(MID(E6,4,1)),VC!A1:D16)</f>
        <v>10</v>
      </c>
      <c r="L6" s="2"/>
      <c r="M6" s="7">
        <f t="shared" si="5"/>
        <v>45</v>
      </c>
      <c r="N6" s="7">
        <f t="shared" si="6"/>
        <v>1</v>
      </c>
      <c r="O6" s="7" t="str">
        <f t="shared" si="7"/>
        <v>5D</v>
      </c>
      <c r="P6" s="8" t="str">
        <f t="shared" si="8"/>
        <v>015D</v>
      </c>
      <c r="Q6" s="8">
        <f t="shared" si="9"/>
        <v>1</v>
      </c>
      <c r="R6" s="9"/>
      <c r="S6" s="9"/>
      <c r="T6" s="8">
        <f>LOOKUP(HEX2DEC(MID(P6,4,1)),VC!A1:C16)</f>
        <v>9</v>
      </c>
      <c r="U6" s="8">
        <f>LOOKUP(HEX2DEC(MID(P6,4,1)),VC!A1:B16)</f>
        <v>3</v>
      </c>
      <c r="V6" s="8">
        <f>LOOKUP(HEX2DEC(MID(P6,4,1)),VC!A1:D16)</f>
        <v>13</v>
      </c>
    </row>
    <row r="7" spans="2:32" ht="15" customHeight="1" x14ac:dyDescent="0.35">
      <c r="B7" s="7">
        <f t="shared" si="0"/>
        <v>20</v>
      </c>
      <c r="C7" s="7">
        <f t="shared" si="1"/>
        <v>1</v>
      </c>
      <c r="D7" s="7" t="str">
        <f t="shared" si="2"/>
        <v>44</v>
      </c>
      <c r="E7" s="8" t="str">
        <f t="shared" si="3"/>
        <v>0144</v>
      </c>
      <c r="F7" s="8">
        <f t="shared" si="4"/>
        <v>1</v>
      </c>
      <c r="G7" s="9"/>
      <c r="H7" s="9"/>
      <c r="I7" s="8">
        <f>LOOKUP(HEX2DEC(MID(E7,4,1)),VC!A1:C16)</f>
        <v>8</v>
      </c>
      <c r="J7" s="8">
        <f>LOOKUP(HEX2DEC(MID(E7,4,1)),VC!A1:B16)</f>
        <v>2</v>
      </c>
      <c r="K7" s="8">
        <f>LOOKUP(HEX2DEC(MID(E7,4,1)),VC!A1:D16)</f>
        <v>14</v>
      </c>
      <c r="L7" s="2"/>
      <c r="M7" s="7">
        <f t="shared" si="5"/>
        <v>44</v>
      </c>
      <c r="N7" s="7">
        <f t="shared" si="6"/>
        <v>1</v>
      </c>
      <c r="O7" s="7" t="str">
        <f t="shared" si="7"/>
        <v>5C</v>
      </c>
      <c r="P7" s="8" t="str">
        <f t="shared" si="8"/>
        <v>015C</v>
      </c>
      <c r="Q7" s="8">
        <f t="shared" si="9"/>
        <v>1</v>
      </c>
      <c r="R7" s="9"/>
      <c r="S7" s="9"/>
      <c r="T7" s="8">
        <f>LOOKUP(HEX2DEC(MID(P7,4,1)),VC!A1:C16)</f>
        <v>8</v>
      </c>
      <c r="U7" s="8">
        <f>LOOKUP(HEX2DEC(MID(P7,4,1)),VC!A1:B16)</f>
        <v>2</v>
      </c>
      <c r="V7" s="8">
        <f>LOOKUP(HEX2DEC(MID(P7,4,1)),VC!A1:D16)</f>
        <v>12</v>
      </c>
    </row>
    <row r="8" spans="2:32" ht="15" customHeight="1" x14ac:dyDescent="0.35">
      <c r="B8" s="7">
        <f t="shared" si="0"/>
        <v>19</v>
      </c>
      <c r="C8" s="7">
        <f t="shared" si="1"/>
        <v>1</v>
      </c>
      <c r="D8" s="7" t="str">
        <f t="shared" si="2"/>
        <v>43</v>
      </c>
      <c r="E8" s="8" t="str">
        <f t="shared" si="3"/>
        <v>0143</v>
      </c>
      <c r="F8" s="8">
        <f t="shared" si="4"/>
        <v>1</v>
      </c>
      <c r="G8" s="9"/>
      <c r="H8" s="9"/>
      <c r="I8" s="8">
        <f>LOOKUP(HEX2DEC(MID(E8,4,1)),VC!A1:C16)</f>
        <v>9</v>
      </c>
      <c r="J8" s="8">
        <f>LOOKUP(HEX2DEC(MID(E8,4,1)),VC!A1:B16)</f>
        <v>5</v>
      </c>
      <c r="K8" s="8">
        <f>LOOKUP(HEX2DEC(MID(E8,4,1)),VC!A1:D16)</f>
        <v>13</v>
      </c>
      <c r="L8" s="2"/>
      <c r="M8" s="7">
        <f t="shared" si="5"/>
        <v>43</v>
      </c>
      <c r="N8" s="7">
        <f t="shared" si="6"/>
        <v>1</v>
      </c>
      <c r="O8" s="7" t="str">
        <f t="shared" si="7"/>
        <v>5B</v>
      </c>
      <c r="P8" s="8" t="str">
        <f t="shared" si="8"/>
        <v>015B</v>
      </c>
      <c r="Q8" s="8">
        <f t="shared" si="9"/>
        <v>1</v>
      </c>
      <c r="R8" s="9"/>
      <c r="S8" s="9"/>
      <c r="T8" s="8">
        <f>LOOKUP(HEX2DEC(MID(P8,4,1)),VC!A1:C16)</f>
        <v>9</v>
      </c>
      <c r="U8" s="8">
        <f>LOOKUP(HEX2DEC(MID(P8,4,1)),VC!A1:B16)</f>
        <v>5</v>
      </c>
      <c r="V8" s="8">
        <f>LOOKUP(HEX2DEC(MID(P8,4,1)),VC!A1:D16)</f>
        <v>11</v>
      </c>
    </row>
    <row r="9" spans="2:32" ht="15" customHeight="1" x14ac:dyDescent="0.35">
      <c r="B9" s="7">
        <f t="shared" si="0"/>
        <v>18</v>
      </c>
      <c r="C9" s="7">
        <f t="shared" si="1"/>
        <v>1</v>
      </c>
      <c r="D9" s="7" t="str">
        <f t="shared" si="2"/>
        <v>42</v>
      </c>
      <c r="E9" s="8" t="str">
        <f t="shared" si="3"/>
        <v>0142</v>
      </c>
      <c r="F9" s="8">
        <f t="shared" si="4"/>
        <v>1</v>
      </c>
      <c r="G9" s="9"/>
      <c r="H9" s="9"/>
      <c r="I9" s="8">
        <f>LOOKUP(HEX2DEC(MID(E9,4,1)),VC!A1:C16)</f>
        <v>8</v>
      </c>
      <c r="J9" s="8">
        <f>LOOKUP(HEX2DEC(MID(E9,4,1)),VC!A1:B16)</f>
        <v>4</v>
      </c>
      <c r="K9" s="8">
        <f>LOOKUP(HEX2DEC(MID(E9,4,1)),VC!A1:D16)</f>
        <v>12</v>
      </c>
      <c r="L9" s="2"/>
      <c r="M9" s="7">
        <f t="shared" si="5"/>
        <v>42</v>
      </c>
      <c r="N9" s="7">
        <f t="shared" si="6"/>
        <v>1</v>
      </c>
      <c r="O9" s="7" t="str">
        <f t="shared" si="7"/>
        <v>5A</v>
      </c>
      <c r="P9" s="8" t="str">
        <f t="shared" si="8"/>
        <v>015A</v>
      </c>
      <c r="Q9" s="8">
        <f t="shared" si="9"/>
        <v>1</v>
      </c>
      <c r="R9" s="9"/>
      <c r="S9" s="9"/>
      <c r="T9" s="8">
        <f>LOOKUP(HEX2DEC(MID(P9,4,1)),VC!A1:C16)</f>
        <v>8</v>
      </c>
      <c r="U9" s="8">
        <f>LOOKUP(HEX2DEC(MID(P9,4,1)),VC!A1:B16)</f>
        <v>4</v>
      </c>
      <c r="V9" s="8">
        <f>LOOKUP(HEX2DEC(MID(P9,4,1)),VC!A1:D16)</f>
        <v>10</v>
      </c>
    </row>
    <row r="10" spans="2:32" ht="15" customHeight="1" x14ac:dyDescent="0.35">
      <c r="B10" s="7">
        <f t="shared" si="0"/>
        <v>17</v>
      </c>
      <c r="C10" s="7">
        <f t="shared" si="1"/>
        <v>1</v>
      </c>
      <c r="D10" s="7" t="str">
        <f t="shared" si="2"/>
        <v>41</v>
      </c>
      <c r="E10" s="8" t="str">
        <f t="shared" si="3"/>
        <v>0141</v>
      </c>
      <c r="F10" s="8">
        <f t="shared" si="4"/>
        <v>1</v>
      </c>
      <c r="G10" s="9"/>
      <c r="H10" s="9"/>
      <c r="I10" s="8">
        <f>LOOKUP(HEX2DEC(MID(E10,4,1)),VC!A1:C16)</f>
        <v>9</v>
      </c>
      <c r="J10" s="8">
        <f>LOOKUP(HEX2DEC(MID(E10,4,1)),VC!A1:B16)</f>
        <v>3</v>
      </c>
      <c r="K10" s="8">
        <f>LOOKUP(HEX2DEC(MID(E10,4,1)),VC!A1:D16)</f>
        <v>11</v>
      </c>
      <c r="L10" s="2"/>
      <c r="M10" s="7">
        <f t="shared" si="5"/>
        <v>41</v>
      </c>
      <c r="N10" s="7">
        <f t="shared" si="6"/>
        <v>1</v>
      </c>
      <c r="O10" s="7" t="str">
        <f t="shared" si="7"/>
        <v>59</v>
      </c>
      <c r="P10" s="8" t="str">
        <f t="shared" si="8"/>
        <v>0159</v>
      </c>
      <c r="Q10" s="8">
        <f t="shared" si="9"/>
        <v>1</v>
      </c>
      <c r="R10" s="9"/>
      <c r="S10" s="9"/>
      <c r="T10" s="8">
        <f>LOOKUP(HEX2DEC(MID(P10,4,1)),VC!A1:C16)</f>
        <v>9</v>
      </c>
      <c r="U10" s="8">
        <f>LOOKUP(HEX2DEC(MID(P10,4,1)),VC!A1:B16)</f>
        <v>3</v>
      </c>
      <c r="V10" s="8">
        <f>LOOKUP(HEX2DEC(MID(P10,4,1)),VC!A1:D16)</f>
        <v>14</v>
      </c>
    </row>
    <row r="11" spans="2:32" ht="15" customHeight="1" x14ac:dyDescent="0.35">
      <c r="B11" s="7">
        <f t="shared" si="0"/>
        <v>16</v>
      </c>
      <c r="C11" s="7">
        <f t="shared" si="1"/>
        <v>1</v>
      </c>
      <c r="D11" s="7" t="str">
        <f t="shared" si="2"/>
        <v>40</v>
      </c>
      <c r="E11" s="8" t="str">
        <f t="shared" si="3"/>
        <v>0140</v>
      </c>
      <c r="F11" s="8">
        <f t="shared" si="4"/>
        <v>1</v>
      </c>
      <c r="G11" s="9"/>
      <c r="H11" s="9"/>
      <c r="I11" s="8">
        <f>LOOKUP(HEX2DEC(MID(E11,4,1)),VC!A1:C16)</f>
        <v>8</v>
      </c>
      <c r="J11" s="8">
        <f>LOOKUP(HEX2DEC(MID(E11,4,1)),VC!A1:B16)</f>
        <v>2</v>
      </c>
      <c r="K11" s="8">
        <f>LOOKUP(HEX2DEC(MID(E11,4,1)),VC!A1:D16)</f>
        <v>10</v>
      </c>
      <c r="L11" s="2"/>
      <c r="M11" s="7">
        <f t="shared" si="5"/>
        <v>40</v>
      </c>
      <c r="N11" s="7">
        <f t="shared" si="6"/>
        <v>1</v>
      </c>
      <c r="O11" s="7" t="str">
        <f t="shared" si="7"/>
        <v>58</v>
      </c>
      <c r="P11" s="8" t="str">
        <f t="shared" si="8"/>
        <v>0158</v>
      </c>
      <c r="Q11" s="8">
        <f t="shared" si="9"/>
        <v>1</v>
      </c>
      <c r="R11" s="9"/>
      <c r="S11" s="9"/>
      <c r="T11" s="8">
        <f>LOOKUP(HEX2DEC(MID(P11,4,1)),VC!A1:C16)</f>
        <v>8</v>
      </c>
      <c r="U11" s="8">
        <f>LOOKUP(HEX2DEC(MID(P11,4,1)),VC!A1:B16)</f>
        <v>2</v>
      </c>
      <c r="V11" s="8">
        <f>LOOKUP(HEX2DEC(MID(P11,4,1)),VC!A1:D16)</f>
        <v>13</v>
      </c>
    </row>
    <row r="12" spans="2:32" ht="15" customHeight="1" x14ac:dyDescent="0.35">
      <c r="B12" s="7">
        <f t="shared" si="0"/>
        <v>15</v>
      </c>
      <c r="C12" s="7">
        <f t="shared" si="1"/>
        <v>1</v>
      </c>
      <c r="D12" s="7" t="str">
        <f t="shared" si="2"/>
        <v>3F</v>
      </c>
      <c r="E12" s="8" t="str">
        <f t="shared" si="3"/>
        <v>013F</v>
      </c>
      <c r="F12" s="8">
        <f t="shared" si="4"/>
        <v>1</v>
      </c>
      <c r="G12" s="9"/>
      <c r="H12" s="9"/>
      <c r="I12" s="8">
        <f>LOOKUP(HEX2DEC(MID(E12,4,1)),VC!A1:C16)</f>
        <v>9</v>
      </c>
      <c r="J12" s="8">
        <f>LOOKUP(HEX2DEC(MID(E12,4,1)),VC!A1:B16)</f>
        <v>5</v>
      </c>
      <c r="K12" s="8">
        <f>LOOKUP(HEX2DEC(MID(E12,4,1)),VC!A1:D16)</f>
        <v>10</v>
      </c>
      <c r="L12" s="2"/>
      <c r="M12" s="10">
        <f t="shared" si="5"/>
        <v>39</v>
      </c>
      <c r="N12" s="10">
        <f t="shared" si="6"/>
        <v>1</v>
      </c>
      <c r="O12" s="10" t="str">
        <f t="shared" si="7"/>
        <v>57</v>
      </c>
      <c r="P12" s="10" t="str">
        <f t="shared" si="8"/>
        <v>0157</v>
      </c>
      <c r="Q12" s="10">
        <f t="shared" si="9"/>
        <v>1</v>
      </c>
      <c r="R12" s="10"/>
      <c r="S12" s="10"/>
      <c r="T12" s="10">
        <f>LOOKUP(HEX2DEC(MID(P12,4,1)),VC!A1:C16)</f>
        <v>9</v>
      </c>
      <c r="U12" s="10">
        <f>LOOKUP(HEX2DEC(MID(P12,4,1)),VC!A1:B16)</f>
        <v>5</v>
      </c>
      <c r="V12" s="10">
        <f>LOOKUP(HEX2DEC(MID(P12,4,1)),VC!A1:D16)</f>
        <v>12</v>
      </c>
    </row>
    <row r="13" spans="2:32" ht="15" customHeight="1" x14ac:dyDescent="0.35">
      <c r="B13" s="7">
        <f t="shared" si="0"/>
        <v>14</v>
      </c>
      <c r="C13" s="7">
        <f t="shared" si="1"/>
        <v>1</v>
      </c>
      <c r="D13" s="7" t="str">
        <f t="shared" si="2"/>
        <v>3E</v>
      </c>
      <c r="E13" s="8" t="str">
        <f t="shared" si="3"/>
        <v>013E</v>
      </c>
      <c r="F13" s="8">
        <f t="shared" si="4"/>
        <v>1</v>
      </c>
      <c r="G13" s="9"/>
      <c r="H13" s="9"/>
      <c r="I13" s="8">
        <f>LOOKUP(HEX2DEC(MID(E13,4,1)),VC!A1:C16)</f>
        <v>8</v>
      </c>
      <c r="J13" s="8">
        <f>LOOKUP(HEX2DEC(MID(E13,4,1)),VC!A1:B16)</f>
        <v>4</v>
      </c>
      <c r="K13" s="8">
        <f>LOOKUP(HEX2DEC(MID(E13,4,1)),VC!A1:D16)</f>
        <v>14</v>
      </c>
      <c r="L13" s="2"/>
      <c r="M13" s="10">
        <f t="shared" si="5"/>
        <v>38</v>
      </c>
      <c r="N13" s="10">
        <f t="shared" si="6"/>
        <v>1</v>
      </c>
      <c r="O13" s="10" t="str">
        <f t="shared" si="7"/>
        <v>56</v>
      </c>
      <c r="P13" s="10" t="str">
        <f t="shared" si="8"/>
        <v>0156</v>
      </c>
      <c r="Q13" s="10">
        <f t="shared" si="9"/>
        <v>1</v>
      </c>
      <c r="R13" s="10"/>
      <c r="S13" s="10"/>
      <c r="T13" s="10">
        <f>LOOKUP(HEX2DEC(MID(P13,4,1)),VC!A1:C16)</f>
        <v>8</v>
      </c>
      <c r="U13" s="10">
        <f>LOOKUP(HEX2DEC(MID(P13,4,1)),VC!A1:B16)</f>
        <v>4</v>
      </c>
      <c r="V13" s="10">
        <f>LOOKUP(HEX2DEC(MID(P13,4,1)),VC!A1:D16)</f>
        <v>11</v>
      </c>
    </row>
    <row r="14" spans="2:32" ht="15" customHeight="1" x14ac:dyDescent="0.35">
      <c r="B14" s="7">
        <f t="shared" si="0"/>
        <v>13</v>
      </c>
      <c r="C14" s="7">
        <f t="shared" si="1"/>
        <v>1</v>
      </c>
      <c r="D14" s="7" t="str">
        <f t="shared" si="2"/>
        <v>3D</v>
      </c>
      <c r="E14" s="8" t="str">
        <f t="shared" si="3"/>
        <v>013D</v>
      </c>
      <c r="F14" s="8">
        <f t="shared" si="4"/>
        <v>1</v>
      </c>
      <c r="G14" s="9"/>
      <c r="H14" s="9"/>
      <c r="I14" s="8">
        <f>LOOKUP(HEX2DEC(MID(E14,4,1)),VC!A1:C16)</f>
        <v>9</v>
      </c>
      <c r="J14" s="8">
        <f>LOOKUP(HEX2DEC(MID(E14,4,1)),VC!A1:B16)</f>
        <v>3</v>
      </c>
      <c r="K14" s="8">
        <f>LOOKUP(HEX2DEC(MID(E14,4,1)),VC!A1:D16)</f>
        <v>13</v>
      </c>
      <c r="L14" s="2"/>
      <c r="M14" s="10">
        <f t="shared" si="5"/>
        <v>37</v>
      </c>
      <c r="N14" s="10">
        <f t="shared" si="6"/>
        <v>1</v>
      </c>
      <c r="O14" s="10" t="str">
        <f t="shared" si="7"/>
        <v>55</v>
      </c>
      <c r="P14" s="10" t="str">
        <f t="shared" si="8"/>
        <v>0155</v>
      </c>
      <c r="Q14" s="10">
        <f t="shared" si="9"/>
        <v>1</v>
      </c>
      <c r="R14" s="10"/>
      <c r="S14" s="10"/>
      <c r="T14" s="10">
        <f>LOOKUP(HEX2DEC(MID(P14,4,1)),VC!A1:C16)</f>
        <v>9</v>
      </c>
      <c r="U14" s="10">
        <f>LOOKUP(HEX2DEC(MID(P14,4,1)),VC!A1:B16)</f>
        <v>3</v>
      </c>
      <c r="V14" s="10">
        <f>LOOKUP(HEX2DEC(MID(P14,4,1)),VC!A1:D16)</f>
        <v>10</v>
      </c>
    </row>
    <row r="15" spans="2:32" ht="15" customHeight="1" x14ac:dyDescent="0.35">
      <c r="B15" s="7">
        <f t="shared" si="0"/>
        <v>12</v>
      </c>
      <c r="C15" s="7">
        <f t="shared" si="1"/>
        <v>1</v>
      </c>
      <c r="D15" s="7" t="str">
        <f t="shared" si="2"/>
        <v>3C</v>
      </c>
      <c r="E15" s="8" t="str">
        <f t="shared" si="3"/>
        <v>013C</v>
      </c>
      <c r="F15" s="8">
        <f t="shared" si="4"/>
        <v>1</v>
      </c>
      <c r="G15" s="9"/>
      <c r="H15" s="9"/>
      <c r="I15" s="8">
        <f>LOOKUP(HEX2DEC(MID(E15,4,1)),VC!A1:C16)</f>
        <v>8</v>
      </c>
      <c r="J15" s="8">
        <f>LOOKUP(HEX2DEC(MID(E15,4,1)),VC!A1:B16)</f>
        <v>2</v>
      </c>
      <c r="K15" s="8">
        <f>LOOKUP(HEX2DEC(MID(E15,4,1)),VC!A1:D16)</f>
        <v>12</v>
      </c>
      <c r="L15" s="2"/>
      <c r="M15" s="10">
        <f t="shared" si="5"/>
        <v>36</v>
      </c>
      <c r="N15" s="10">
        <f t="shared" si="6"/>
        <v>1</v>
      </c>
      <c r="O15" s="10" t="str">
        <f t="shared" si="7"/>
        <v>54</v>
      </c>
      <c r="P15" s="10" t="str">
        <f t="shared" si="8"/>
        <v>0154</v>
      </c>
      <c r="Q15" s="10">
        <f t="shared" si="9"/>
        <v>1</v>
      </c>
      <c r="R15" s="10"/>
      <c r="S15" s="10"/>
      <c r="T15" s="10">
        <f>LOOKUP(HEX2DEC(MID(P15,4,1)),VC!A1:C16)</f>
        <v>8</v>
      </c>
      <c r="U15" s="10">
        <f>LOOKUP(HEX2DEC(MID(P15,4,1)),VC!A1:B16)</f>
        <v>2</v>
      </c>
      <c r="V15" s="10">
        <f>LOOKUP(HEX2DEC(MID(P15,4,1)),VC!A1:D16)</f>
        <v>14</v>
      </c>
    </row>
    <row r="16" spans="2:32" ht="15" customHeight="1" x14ac:dyDescent="0.35">
      <c r="B16" s="7">
        <f t="shared" si="0"/>
        <v>11</v>
      </c>
      <c r="C16" s="7">
        <f t="shared" si="1"/>
        <v>1</v>
      </c>
      <c r="D16" s="7" t="str">
        <f t="shared" si="2"/>
        <v>3B</v>
      </c>
      <c r="E16" s="8" t="str">
        <f t="shared" si="3"/>
        <v>013B</v>
      </c>
      <c r="F16" s="8">
        <f t="shared" si="4"/>
        <v>1</v>
      </c>
      <c r="G16" s="9"/>
      <c r="H16" s="9"/>
      <c r="I16" s="8">
        <f>LOOKUP(HEX2DEC(MID(E16,4,1)),VC!A1:C16)</f>
        <v>9</v>
      </c>
      <c r="J16" s="8">
        <f>LOOKUP(HEX2DEC(MID(E16,4,1)),VC!A1:B16)</f>
        <v>5</v>
      </c>
      <c r="K16" s="8">
        <f>LOOKUP(HEX2DEC(MID(E16,4,1)),VC!A1:D16)</f>
        <v>11</v>
      </c>
      <c r="L16" s="2"/>
      <c r="M16" s="10">
        <f t="shared" si="5"/>
        <v>35</v>
      </c>
      <c r="N16" s="10">
        <f t="shared" si="6"/>
        <v>1</v>
      </c>
      <c r="O16" s="10" t="str">
        <f t="shared" si="7"/>
        <v>53</v>
      </c>
      <c r="P16" s="10" t="str">
        <f t="shared" si="8"/>
        <v>0153</v>
      </c>
      <c r="Q16" s="10">
        <f t="shared" si="9"/>
        <v>1</v>
      </c>
      <c r="R16" s="10"/>
      <c r="S16" s="10"/>
      <c r="T16" s="10">
        <f>LOOKUP(HEX2DEC(MID(P16,4,1)),VC!A1:C16)</f>
        <v>9</v>
      </c>
      <c r="U16" s="10">
        <f>LOOKUP(HEX2DEC(MID(P16,4,1)),VC!A1:B16)</f>
        <v>5</v>
      </c>
      <c r="V16" s="10">
        <f>LOOKUP(HEX2DEC(MID(P16,4,1)),VC!A1:D16)</f>
        <v>13</v>
      </c>
      <c r="Y16" s="2"/>
    </row>
    <row r="17" spans="2:28" ht="15" customHeight="1" x14ac:dyDescent="0.35">
      <c r="B17" s="7">
        <f t="shared" si="0"/>
        <v>10</v>
      </c>
      <c r="C17" s="7">
        <f t="shared" si="1"/>
        <v>1</v>
      </c>
      <c r="D17" s="7" t="str">
        <f t="shared" si="2"/>
        <v>3A</v>
      </c>
      <c r="E17" s="8" t="str">
        <f t="shared" si="3"/>
        <v>013A</v>
      </c>
      <c r="F17" s="8">
        <f t="shared" si="4"/>
        <v>1</v>
      </c>
      <c r="G17" s="9"/>
      <c r="H17" s="9"/>
      <c r="I17" s="8">
        <f>LOOKUP(HEX2DEC(MID(E17,4,1)),VC!A1:C16)</f>
        <v>8</v>
      </c>
      <c r="J17" s="8">
        <f>LOOKUP(HEX2DEC(MID(E17,4,1)),VC!A1:B16)</f>
        <v>4</v>
      </c>
      <c r="K17" s="8">
        <f>LOOKUP(HEX2DEC(MID(E17,4,1)),VC!A1:D16)</f>
        <v>10</v>
      </c>
      <c r="L17" s="2"/>
      <c r="M17" s="10">
        <f t="shared" si="5"/>
        <v>34</v>
      </c>
      <c r="N17" s="10">
        <f t="shared" si="6"/>
        <v>1</v>
      </c>
      <c r="O17" s="10" t="str">
        <f t="shared" si="7"/>
        <v>52</v>
      </c>
      <c r="P17" s="10" t="str">
        <f t="shared" si="8"/>
        <v>0152</v>
      </c>
      <c r="Q17" s="10">
        <f t="shared" si="9"/>
        <v>1</v>
      </c>
      <c r="R17" s="10"/>
      <c r="S17" s="10"/>
      <c r="T17" s="10">
        <f>LOOKUP(HEX2DEC(MID(P17,4,1)),VC!A1:C16)</f>
        <v>8</v>
      </c>
      <c r="U17" s="10">
        <f>LOOKUP(HEX2DEC(MID(P17,4,1)),VC!A1:B16)</f>
        <v>4</v>
      </c>
      <c r="V17" s="10">
        <f>LOOKUP(HEX2DEC(MID(P17,4,1)),VC!A1:D16)</f>
        <v>12</v>
      </c>
    </row>
    <row r="18" spans="2:28" ht="15" customHeight="1" x14ac:dyDescent="0.35">
      <c r="B18" s="7">
        <f t="shared" si="0"/>
        <v>9</v>
      </c>
      <c r="C18" s="7">
        <f t="shared" si="1"/>
        <v>1</v>
      </c>
      <c r="D18" s="7" t="str">
        <f t="shared" si="2"/>
        <v>39</v>
      </c>
      <c r="E18" s="8" t="str">
        <f t="shared" si="3"/>
        <v>0139</v>
      </c>
      <c r="F18" s="8">
        <f t="shared" si="4"/>
        <v>1</v>
      </c>
      <c r="G18" s="9"/>
      <c r="H18" s="9"/>
      <c r="I18" s="8">
        <f>LOOKUP(HEX2DEC(MID(E18,4,1)),VC!A1:C16)</f>
        <v>9</v>
      </c>
      <c r="J18" s="8">
        <f>LOOKUP(HEX2DEC(MID(E18,4,1)),VC!A1:B16)</f>
        <v>3</v>
      </c>
      <c r="K18" s="8">
        <f>LOOKUP(HEX2DEC(MID(E18,4,1)),VC!A1:D16)</f>
        <v>14</v>
      </c>
      <c r="L18" s="2"/>
      <c r="M18" s="10">
        <f t="shared" si="5"/>
        <v>33</v>
      </c>
      <c r="N18" s="10">
        <f t="shared" si="6"/>
        <v>1</v>
      </c>
      <c r="O18" s="10" t="str">
        <f t="shared" si="7"/>
        <v>51</v>
      </c>
      <c r="P18" s="10" t="str">
        <f t="shared" si="8"/>
        <v>0151</v>
      </c>
      <c r="Q18" s="10">
        <f t="shared" si="9"/>
        <v>1</v>
      </c>
      <c r="R18" s="10"/>
      <c r="S18" s="10"/>
      <c r="T18" s="10">
        <f>LOOKUP(HEX2DEC(MID(P18,4,1)),VC!A1:C16)</f>
        <v>9</v>
      </c>
      <c r="U18" s="10">
        <f>LOOKUP(HEX2DEC(MID(P18,4,1)),VC!A1:B16)</f>
        <v>3</v>
      </c>
      <c r="V18" s="10">
        <f>LOOKUP(HEX2DEC(MID(P18,4,1)),VC!A1:D16)</f>
        <v>11</v>
      </c>
    </row>
    <row r="19" spans="2:28" ht="15" customHeight="1" x14ac:dyDescent="0.35">
      <c r="B19" s="7">
        <f>B20+1</f>
        <v>8</v>
      </c>
      <c r="C19" s="7">
        <f t="shared" si="1"/>
        <v>1</v>
      </c>
      <c r="D19" s="7" t="str">
        <f t="shared" si="2"/>
        <v>38</v>
      </c>
      <c r="E19" s="8" t="str">
        <f t="shared" si="3"/>
        <v>0138</v>
      </c>
      <c r="F19" s="8">
        <f t="shared" si="4"/>
        <v>1</v>
      </c>
      <c r="G19" s="9"/>
      <c r="H19" s="9"/>
      <c r="I19" s="8">
        <f>LOOKUP(HEX2DEC(MID(E19,4,1)),VC!A1:C16)</f>
        <v>8</v>
      </c>
      <c r="J19" s="8">
        <f>LOOKUP(HEX2DEC(MID(E19,4,1)),VC!A1:B16)</f>
        <v>2</v>
      </c>
      <c r="K19" s="8">
        <f>LOOKUP(HEX2DEC(MID(E19,4,1)),VC!A1:D16)</f>
        <v>13</v>
      </c>
      <c r="L19" s="2"/>
      <c r="M19" s="10">
        <f t="shared" si="5"/>
        <v>32</v>
      </c>
      <c r="N19" s="10">
        <f t="shared" si="6"/>
        <v>1</v>
      </c>
      <c r="O19" s="10" t="str">
        <f t="shared" si="7"/>
        <v>50</v>
      </c>
      <c r="P19" s="10" t="str">
        <f t="shared" si="8"/>
        <v>0150</v>
      </c>
      <c r="Q19" s="10">
        <f t="shared" si="9"/>
        <v>1</v>
      </c>
      <c r="R19" s="10"/>
      <c r="S19" s="10"/>
      <c r="T19" s="10">
        <f>LOOKUP(HEX2DEC(MID(P19,4,1)),VC!A1:C16)</f>
        <v>8</v>
      </c>
      <c r="U19" s="10">
        <f>LOOKUP(HEX2DEC(MID(P19,4,1)),VC!A1:B16)</f>
        <v>2</v>
      </c>
      <c r="V19" s="10">
        <f>LOOKUP(HEX2DEC(MID(P19,4,1)),VC!A1:D16)</f>
        <v>10</v>
      </c>
    </row>
    <row r="20" spans="2:28" ht="15" customHeight="1" x14ac:dyDescent="0.35">
      <c r="B20" s="10">
        <f t="shared" ref="B20:B25" si="10">B21+1</f>
        <v>7</v>
      </c>
      <c r="C20" s="10">
        <f t="shared" si="1"/>
        <v>1</v>
      </c>
      <c r="D20" s="10" t="str">
        <f t="shared" si="2"/>
        <v>37</v>
      </c>
      <c r="E20" s="10" t="str">
        <f t="shared" si="3"/>
        <v>0137</v>
      </c>
      <c r="F20" s="11">
        <f t="shared" si="4"/>
        <v>1</v>
      </c>
      <c r="G20" s="12"/>
      <c r="H20" s="12"/>
      <c r="I20" s="11">
        <f>LOOKUP(HEX2DEC(MID(E20,4,1)),VC!A1:C16)</f>
        <v>9</v>
      </c>
      <c r="J20" s="11">
        <f>LOOKUP(HEX2DEC(MID(E20,4,1)),VC!A1:B16)</f>
        <v>5</v>
      </c>
      <c r="K20" s="11">
        <f>LOOKUP(HEX2DEC(MID(E20,4,1)),VC!A1:D16)</f>
        <v>12</v>
      </c>
      <c r="L20" s="2"/>
      <c r="M20" s="10">
        <f t="shared" si="5"/>
        <v>31</v>
      </c>
      <c r="N20" s="10">
        <f t="shared" si="6"/>
        <v>1</v>
      </c>
      <c r="O20" s="10" t="str">
        <f t="shared" si="7"/>
        <v>4F</v>
      </c>
      <c r="P20" s="10" t="str">
        <f t="shared" si="8"/>
        <v>014F</v>
      </c>
      <c r="Q20" s="10">
        <f t="shared" si="9"/>
        <v>1</v>
      </c>
      <c r="R20" s="12"/>
      <c r="S20" s="10"/>
      <c r="T20" s="11">
        <f>LOOKUP(HEX2DEC(MID(P20,4,1)),VC!A1:C16)</f>
        <v>9</v>
      </c>
      <c r="U20" s="11">
        <f>LOOKUP(HEX2DEC(MID(P20,4,1)),VC!A1:B16)</f>
        <v>5</v>
      </c>
      <c r="V20" s="11">
        <f>LOOKUP(HEX2DEC(MID(P20,4,1)),VC!A1:D16)</f>
        <v>10</v>
      </c>
    </row>
    <row r="21" spans="2:28" ht="15" customHeight="1" x14ac:dyDescent="0.35">
      <c r="B21" s="10">
        <f t="shared" si="10"/>
        <v>6</v>
      </c>
      <c r="C21" s="10">
        <f t="shared" si="1"/>
        <v>1</v>
      </c>
      <c r="D21" s="10" t="str">
        <f t="shared" si="2"/>
        <v>36</v>
      </c>
      <c r="E21" s="10" t="str">
        <f t="shared" si="3"/>
        <v>0136</v>
      </c>
      <c r="F21" s="11">
        <f t="shared" si="4"/>
        <v>1</v>
      </c>
      <c r="G21" s="12"/>
      <c r="H21" s="12"/>
      <c r="I21" s="11">
        <f>LOOKUP(HEX2DEC(MID(E21,4,1)),VC!A1:C16)</f>
        <v>8</v>
      </c>
      <c r="J21" s="11">
        <f>LOOKUP(HEX2DEC(MID(E21,4,1)),VC!A1:B16)</f>
        <v>4</v>
      </c>
      <c r="K21" s="11">
        <f>LOOKUP(HEX2DEC(MID(E21,4,1)),VC!A1:D16)</f>
        <v>11</v>
      </c>
      <c r="L21" s="2"/>
      <c r="M21" s="10">
        <f t="shared" si="5"/>
        <v>30</v>
      </c>
      <c r="N21" s="10">
        <f t="shared" si="6"/>
        <v>1</v>
      </c>
      <c r="O21" s="10" t="str">
        <f t="shared" si="7"/>
        <v>4E</v>
      </c>
      <c r="P21" s="10" t="str">
        <f t="shared" si="8"/>
        <v>014E</v>
      </c>
      <c r="Q21" s="10">
        <f t="shared" si="9"/>
        <v>1</v>
      </c>
      <c r="R21" s="12"/>
      <c r="S21" s="10"/>
      <c r="T21" s="11">
        <f>LOOKUP(HEX2DEC(MID(P21,4,1)),VC!A1:C16)</f>
        <v>8</v>
      </c>
      <c r="U21" s="11">
        <f>LOOKUP(HEX2DEC(MID(P21,4,1)),VC!A1:B16)</f>
        <v>4</v>
      </c>
      <c r="V21" s="11">
        <f>LOOKUP(HEX2DEC(MID(P21,4,1)),VC!A1:D16)</f>
        <v>14</v>
      </c>
    </row>
    <row r="22" spans="2:28" ht="15" customHeight="1" x14ac:dyDescent="0.35">
      <c r="B22" s="10">
        <f t="shared" si="10"/>
        <v>5</v>
      </c>
      <c r="C22" s="10">
        <f t="shared" si="1"/>
        <v>1</v>
      </c>
      <c r="D22" s="10" t="str">
        <f t="shared" si="2"/>
        <v>35</v>
      </c>
      <c r="E22" s="10" t="str">
        <f t="shared" si="3"/>
        <v>0135</v>
      </c>
      <c r="F22" s="11">
        <f t="shared" si="4"/>
        <v>1</v>
      </c>
      <c r="G22" s="12"/>
      <c r="H22" s="12"/>
      <c r="I22" s="11">
        <f>LOOKUP(HEX2DEC(MID(E22,4,1)),VC!A1:C16)</f>
        <v>9</v>
      </c>
      <c r="J22" s="11">
        <f>LOOKUP(HEX2DEC(MID(E22,4,1)),VC!A1:B16)</f>
        <v>3</v>
      </c>
      <c r="K22" s="11">
        <f>LOOKUP(HEX2DEC(MID(E22,4,1)),VC!A1:D16)</f>
        <v>10</v>
      </c>
      <c r="L22" s="2"/>
      <c r="M22" s="10">
        <f t="shared" si="5"/>
        <v>29</v>
      </c>
      <c r="N22" s="10">
        <f t="shared" si="6"/>
        <v>1</v>
      </c>
      <c r="O22" s="10" t="str">
        <f t="shared" si="7"/>
        <v>4D</v>
      </c>
      <c r="P22" s="10" t="str">
        <f t="shared" si="8"/>
        <v>014D</v>
      </c>
      <c r="Q22" s="10">
        <f t="shared" si="9"/>
        <v>1</v>
      </c>
      <c r="R22" s="12"/>
      <c r="S22" s="10"/>
      <c r="T22" s="11">
        <f>LOOKUP(HEX2DEC(MID(P22,4,1)),VC!A1:C16)</f>
        <v>9</v>
      </c>
      <c r="U22" s="11">
        <f>LOOKUP(HEX2DEC(MID(P22,4,1)),VC!A1:B16)</f>
        <v>3</v>
      </c>
      <c r="V22" s="11">
        <f>LOOKUP(HEX2DEC(MID(P22,4,1)),VC!A1:D16)</f>
        <v>13</v>
      </c>
    </row>
    <row r="23" spans="2:28" ht="15" customHeight="1" x14ac:dyDescent="0.35">
      <c r="B23" s="10">
        <f t="shared" si="10"/>
        <v>4</v>
      </c>
      <c r="C23" s="10">
        <f t="shared" si="1"/>
        <v>1</v>
      </c>
      <c r="D23" s="10" t="str">
        <f t="shared" si="2"/>
        <v>34</v>
      </c>
      <c r="E23" s="10" t="str">
        <f t="shared" si="3"/>
        <v>0134</v>
      </c>
      <c r="F23" s="11">
        <f t="shared" si="4"/>
        <v>1</v>
      </c>
      <c r="G23" s="12"/>
      <c r="H23" s="12"/>
      <c r="I23" s="11">
        <f>LOOKUP(HEX2DEC(MID(E23,4,1)),VC!A1:C16)</f>
        <v>8</v>
      </c>
      <c r="J23" s="11">
        <f>LOOKUP(HEX2DEC(MID(E23,4,1)),VC!A1:B16)</f>
        <v>2</v>
      </c>
      <c r="K23" s="11">
        <f>LOOKUP(HEX2DEC(MID(E23,4,1)),VC!A1:D16)</f>
        <v>14</v>
      </c>
      <c r="L23" s="2"/>
      <c r="M23" s="10">
        <f t="shared" si="5"/>
        <v>28</v>
      </c>
      <c r="N23" s="10">
        <f t="shared" si="6"/>
        <v>1</v>
      </c>
      <c r="O23" s="10" t="str">
        <f t="shared" si="7"/>
        <v>4C</v>
      </c>
      <c r="P23" s="10" t="str">
        <f t="shared" si="8"/>
        <v>014C</v>
      </c>
      <c r="Q23" s="10">
        <f t="shared" si="9"/>
        <v>1</v>
      </c>
      <c r="R23" s="12"/>
      <c r="S23" s="10"/>
      <c r="T23" s="11">
        <f>LOOKUP(HEX2DEC(MID(P23,4,1)),VC!A1:C16)</f>
        <v>8</v>
      </c>
      <c r="U23" s="11">
        <f>LOOKUP(HEX2DEC(MID(P23,4,1)),VC!A1:B16)</f>
        <v>2</v>
      </c>
      <c r="V23" s="11">
        <f>LOOKUP(HEX2DEC(MID(P23,4,1)),VC!A1:D16)</f>
        <v>12</v>
      </c>
    </row>
    <row r="24" spans="2:28" ht="15" customHeight="1" x14ac:dyDescent="0.35">
      <c r="B24" s="10">
        <f t="shared" si="10"/>
        <v>3</v>
      </c>
      <c r="C24" s="10">
        <f t="shared" si="1"/>
        <v>1</v>
      </c>
      <c r="D24" s="10" t="str">
        <f t="shared" si="2"/>
        <v>33</v>
      </c>
      <c r="E24" s="10" t="str">
        <f t="shared" si="3"/>
        <v>0133</v>
      </c>
      <c r="F24" s="11">
        <f t="shared" si="4"/>
        <v>1</v>
      </c>
      <c r="G24" s="12"/>
      <c r="H24" s="12"/>
      <c r="I24" s="11">
        <f>LOOKUP(HEX2DEC(MID(E24,4,1)),VC!A1:C16)</f>
        <v>9</v>
      </c>
      <c r="J24" s="11">
        <f>LOOKUP(HEX2DEC(MID(E24,4,1)),VC!A1:B16)</f>
        <v>5</v>
      </c>
      <c r="K24" s="11">
        <f>LOOKUP(HEX2DEC(MID(E24,4,1)),VC!A1:D16)</f>
        <v>13</v>
      </c>
      <c r="L24" s="2"/>
      <c r="M24" s="10">
        <f t="shared" si="5"/>
        <v>27</v>
      </c>
      <c r="N24" s="10">
        <f t="shared" si="6"/>
        <v>1</v>
      </c>
      <c r="O24" s="10" t="str">
        <f t="shared" si="7"/>
        <v>4B</v>
      </c>
      <c r="P24" s="10" t="str">
        <f t="shared" si="8"/>
        <v>014B</v>
      </c>
      <c r="Q24" s="10">
        <f t="shared" si="9"/>
        <v>1</v>
      </c>
      <c r="R24" s="12"/>
      <c r="S24" s="10"/>
      <c r="T24" s="11">
        <f>LOOKUP(HEX2DEC(MID(P24,4,1)),VC!A1:C16)</f>
        <v>9</v>
      </c>
      <c r="U24" s="11">
        <f>LOOKUP(HEX2DEC(MID(P24,4,1)),VC!A1:B16)</f>
        <v>5</v>
      </c>
      <c r="V24" s="11">
        <f>LOOKUP(HEX2DEC(MID(P24,4,1)),VC!A1:D16)</f>
        <v>11</v>
      </c>
    </row>
    <row r="25" spans="2:28" ht="15" customHeight="1" x14ac:dyDescent="0.35">
      <c r="B25" s="10">
        <f t="shared" si="10"/>
        <v>2</v>
      </c>
      <c r="C25" s="10">
        <f t="shared" si="1"/>
        <v>1</v>
      </c>
      <c r="D25" s="10" t="str">
        <f t="shared" si="2"/>
        <v>32</v>
      </c>
      <c r="E25" s="10" t="str">
        <f t="shared" si="3"/>
        <v>0132</v>
      </c>
      <c r="F25" s="11">
        <f t="shared" si="4"/>
        <v>1</v>
      </c>
      <c r="G25" s="12"/>
      <c r="H25" s="12"/>
      <c r="I25" s="11">
        <f>LOOKUP(HEX2DEC(MID(E25,4,1)),VC!A1:C16)</f>
        <v>8</v>
      </c>
      <c r="J25" s="11">
        <f>LOOKUP(HEX2DEC(MID(E25,4,1)),VC!A1:B16)</f>
        <v>4</v>
      </c>
      <c r="K25" s="11">
        <f>LOOKUP(HEX2DEC(MID(E25,4,1)),VC!A1:D16)</f>
        <v>12</v>
      </c>
      <c r="L25" s="2"/>
      <c r="M25" s="10">
        <f t="shared" si="5"/>
        <v>26</v>
      </c>
      <c r="N25" s="10">
        <f t="shared" si="6"/>
        <v>1</v>
      </c>
      <c r="O25" s="10" t="str">
        <f t="shared" si="7"/>
        <v>4A</v>
      </c>
      <c r="P25" s="10" t="str">
        <f t="shared" si="8"/>
        <v>014A</v>
      </c>
      <c r="Q25" s="10">
        <f t="shared" si="9"/>
        <v>1</v>
      </c>
      <c r="R25" s="12"/>
      <c r="S25" s="10"/>
      <c r="T25" s="11">
        <f>LOOKUP(HEX2DEC(MID(P25,4,1)),VC!A1:C16)</f>
        <v>8</v>
      </c>
      <c r="U25" s="11">
        <f>LOOKUP(HEX2DEC(MID(P25,4,1)),VC!A1:B16)</f>
        <v>4</v>
      </c>
      <c r="V25" s="11">
        <f>LOOKUP(HEX2DEC(MID(P25,4,1)),VC!A1:D16)</f>
        <v>10</v>
      </c>
    </row>
    <row r="26" spans="2:28" ht="15" customHeight="1" x14ac:dyDescent="0.35">
      <c r="B26" s="10">
        <f>B27+1</f>
        <v>1</v>
      </c>
      <c r="C26" s="10">
        <f>C27</f>
        <v>1</v>
      </c>
      <c r="D26" s="10" t="str">
        <f>DEC2HEX(HEX2DEC(D27)+1)</f>
        <v>31</v>
      </c>
      <c r="E26" s="10" t="str">
        <f t="shared" si="3"/>
        <v>0131</v>
      </c>
      <c r="F26" s="11">
        <f>F27</f>
        <v>1</v>
      </c>
      <c r="G26" s="12"/>
      <c r="H26" s="12"/>
      <c r="I26" s="11">
        <f>LOOKUP(HEX2DEC(MID(E26,4,1)),VC!A1:C16)</f>
        <v>9</v>
      </c>
      <c r="J26" s="11">
        <f>LOOKUP(HEX2DEC(MID(E26,4,1)),VC!A1:B16)</f>
        <v>3</v>
      </c>
      <c r="K26" s="11">
        <f>LOOKUP(HEX2DEC(MID(E26,4,1)),VC!A1:D16)</f>
        <v>11</v>
      </c>
      <c r="L26" s="2"/>
      <c r="M26" s="10">
        <f>M27+1</f>
        <v>25</v>
      </c>
      <c r="N26" s="10">
        <f>N27</f>
        <v>1</v>
      </c>
      <c r="O26" s="10" t="str">
        <f>DEC2HEX(HEX2DEC(O27)+1)</f>
        <v>49</v>
      </c>
      <c r="P26" s="10" t="str">
        <f t="shared" si="8"/>
        <v>0149</v>
      </c>
      <c r="Q26" s="10">
        <f>Q27</f>
        <v>1</v>
      </c>
      <c r="R26" s="12"/>
      <c r="S26" s="10"/>
      <c r="T26" s="11">
        <f>LOOKUP(HEX2DEC(MID(P26,4,1)),VC!A1:C16)</f>
        <v>9</v>
      </c>
      <c r="U26" s="11">
        <f>LOOKUP(HEX2DEC(MID(P26,4,1)),VC!A1:B16)</f>
        <v>3</v>
      </c>
      <c r="V26" s="11">
        <f>LOOKUP(HEX2DEC(MID(P26,4,1)),VC!A1:D16)</f>
        <v>14</v>
      </c>
    </row>
    <row r="27" spans="2:28" ht="15" customHeight="1" x14ac:dyDescent="0.35">
      <c r="B27" s="10">
        <v>0</v>
      </c>
      <c r="C27" s="10">
        <f>'Slot 3'!N4</f>
        <v>1</v>
      </c>
      <c r="D27" s="10" t="str">
        <f>DEC2HEX(HEX2DEC('Slot 3'!O4)+1)</f>
        <v>30</v>
      </c>
      <c r="E27" s="10" t="str">
        <f>IF(HEX2DEC(D27)&gt;15,IF(HEX2DEC(C27) &gt; 15,CONCATENATE(C27,D27),CONCATENATE("0",C27,D27)),IF(HEX2DEC(C27) &gt; 15,CONCATENATE(C27,"0",D27),CONCATENATE("0",C27,"0",D27)))</f>
        <v>0130</v>
      </c>
      <c r="F27" s="11">
        <f>'Slot 3'!Q4</f>
        <v>1</v>
      </c>
      <c r="G27" s="12"/>
      <c r="H27" s="12"/>
      <c r="I27" s="11">
        <f>LOOKUP(HEX2DEC(MID(E27,4,1)),VC!A1:C16)</f>
        <v>8</v>
      </c>
      <c r="J27" s="11">
        <f>LOOKUP(HEX2DEC(MID(E27,4,1)),VC!A1:B16)</f>
        <v>2</v>
      </c>
      <c r="K27" s="11">
        <f>LOOKUP(HEX2DEC(MID(E27,4,1)),VC!A1:D16)</f>
        <v>10</v>
      </c>
      <c r="L27" s="2"/>
      <c r="M27" s="10">
        <f>B4+1</f>
        <v>24</v>
      </c>
      <c r="N27" s="10">
        <f>C4</f>
        <v>1</v>
      </c>
      <c r="O27" s="10" t="str">
        <f>DEC2HEX(HEX2DEC(D4)+1)</f>
        <v>48</v>
      </c>
      <c r="P27" s="10" t="str">
        <f>IF(HEX2DEC(O27)&gt;15,IF(HEX2DEC(N27) &gt; 15,CONCATENATE(N27,O27),CONCATENATE("0",N27,O27)),IF(HEX2DEC(N27) &gt; 15,CONCATENATE(N27,"0",O27),CONCATENATE("0",N27,"0",O27)))</f>
        <v>0148</v>
      </c>
      <c r="Q27" s="10">
        <f>F4</f>
        <v>1</v>
      </c>
      <c r="R27" s="12"/>
      <c r="S27" s="10"/>
      <c r="T27" s="11">
        <f>LOOKUP(HEX2DEC(MID(P27,4,1)),VC!A1:C16)</f>
        <v>8</v>
      </c>
      <c r="U27" s="11">
        <f>LOOKUP(HEX2DEC(MID(P27,4,1)),VC!A1:B16)</f>
        <v>2</v>
      </c>
      <c r="V27" s="11">
        <f>LOOKUP(HEX2DEC(MID(P27,4,1)),VC!A1:D16)</f>
        <v>13</v>
      </c>
    </row>
    <row r="29" spans="2:28" ht="11.15" customHeight="1" x14ac:dyDescent="0.35">
      <c r="B29" s="10"/>
      <c r="C29" s="4"/>
      <c r="D29" s="4"/>
      <c r="E29" s="30" t="s">
        <v>2</v>
      </c>
      <c r="F29" s="31"/>
      <c r="G29" s="4"/>
      <c r="H29" s="4"/>
      <c r="I29" s="15"/>
      <c r="J29" s="15"/>
      <c r="K29" s="15"/>
      <c r="M29" s="4"/>
      <c r="N29" s="4"/>
      <c r="O29" s="4"/>
      <c r="P29" s="15"/>
      <c r="Q29" s="15"/>
      <c r="R29" s="4"/>
      <c r="S29" s="4"/>
      <c r="T29" s="4"/>
      <c r="U29" s="15"/>
      <c r="V29" s="15"/>
      <c r="W29" s="4"/>
      <c r="X29" s="4"/>
      <c r="Y29" s="4"/>
      <c r="Z29" s="4"/>
      <c r="AA29" s="4"/>
      <c r="AB29" s="4"/>
    </row>
    <row r="30" spans="2:28" ht="11.15" customHeight="1" x14ac:dyDescent="0.35">
      <c r="C30" s="4"/>
      <c r="D30" s="4"/>
      <c r="E30" s="16"/>
      <c r="F30" s="15"/>
      <c r="G30" s="4"/>
      <c r="H30" s="4"/>
      <c r="I30" s="15"/>
      <c r="J30" s="15"/>
      <c r="K30" s="15"/>
      <c r="M30" s="4"/>
      <c r="N30" s="4"/>
      <c r="O30" s="4"/>
      <c r="P30" s="15"/>
      <c r="Q30" s="15"/>
      <c r="R30" s="4"/>
      <c r="S30" s="4"/>
      <c r="T30" s="4"/>
      <c r="U30" s="15"/>
      <c r="V30" s="15"/>
      <c r="W30" s="4"/>
      <c r="X30" s="4"/>
      <c r="Y30" s="4"/>
      <c r="Z30" s="4"/>
      <c r="AA30" s="4"/>
      <c r="AB30" s="4"/>
    </row>
    <row r="31" spans="2:28" ht="11.15" customHeight="1" x14ac:dyDescent="0.35">
      <c r="B31" s="18"/>
      <c r="C31" s="4"/>
      <c r="D31" s="4"/>
      <c r="E31" s="30" t="s">
        <v>3</v>
      </c>
      <c r="F31" s="31"/>
      <c r="G31" s="4"/>
      <c r="H31" s="4"/>
      <c r="I31" s="15"/>
      <c r="J31" s="15"/>
      <c r="K31" s="15"/>
      <c r="M31" s="4"/>
      <c r="N31" s="4"/>
      <c r="O31" s="4"/>
      <c r="P31" s="15"/>
      <c r="Q31" s="15"/>
      <c r="R31" s="4"/>
      <c r="S31" s="4"/>
      <c r="T31" s="4"/>
      <c r="U31" s="15"/>
      <c r="V31" s="15"/>
      <c r="W31" s="4"/>
      <c r="X31" s="4"/>
      <c r="Y31" s="4"/>
      <c r="Z31" s="4"/>
      <c r="AA31" s="4"/>
      <c r="AB31" s="4"/>
    </row>
    <row r="32" spans="2:28" ht="11.15" customHeight="1" x14ac:dyDescent="0.35">
      <c r="E32" s="16"/>
      <c r="F32" s="15"/>
      <c r="G32" s="4"/>
      <c r="H32" s="4"/>
      <c r="I32" s="15"/>
      <c r="J32" s="15"/>
      <c r="K32" s="15"/>
      <c r="M32" s="4"/>
      <c r="N32" s="4"/>
      <c r="O32" s="4"/>
      <c r="P32" s="15"/>
      <c r="Q32" s="15"/>
      <c r="R32" s="4"/>
      <c r="S32" s="4"/>
      <c r="T32" s="4"/>
      <c r="U32" s="15"/>
      <c r="V32" s="15"/>
      <c r="W32" s="4"/>
      <c r="X32" s="4"/>
      <c r="Y32" s="4"/>
      <c r="Z32" s="4"/>
      <c r="AA32" s="4"/>
      <c r="AB32" s="4"/>
    </row>
    <row r="33" spans="13:28" x14ac:dyDescent="0.35">
      <c r="M33" s="4"/>
      <c r="N33" s="4"/>
      <c r="O33" s="4"/>
      <c r="P33" s="15"/>
      <c r="Q33" s="15"/>
      <c r="R33" s="4"/>
      <c r="T33" s="4"/>
      <c r="W33" s="4"/>
      <c r="X33" s="4"/>
      <c r="Y33" s="4"/>
      <c r="Z33" s="4"/>
      <c r="AA33" s="4"/>
      <c r="AB33" s="4"/>
    </row>
  </sheetData>
  <mergeCells count="3">
    <mergeCell ref="B1:V1"/>
    <mergeCell ref="E29:F29"/>
    <mergeCell ref="E31:F31"/>
  </mergeCells>
  <pageMargins left="0.7" right="0.7" top="0.75" bottom="0.75" header="0.3" footer="0.3"/>
  <pageSetup orientation="landscape" horizontalDpi="4294967294"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T41"/>
  <sheetViews>
    <sheetView workbookViewId="0">
      <selection activeCell="G9" sqref="G9"/>
    </sheetView>
  </sheetViews>
  <sheetFormatPr defaultRowHeight="14.5" x14ac:dyDescent="0.35"/>
  <cols>
    <col min="1" max="1" width="2.81640625" customWidth="1"/>
    <col min="2" max="2" width="4.81640625" style="1" customWidth="1"/>
    <col min="3" max="3" width="4.6328125" style="3" customWidth="1"/>
    <col min="4" max="5" width="27.6328125" style="5" customWidth="1"/>
    <col min="6" max="6" width="1.81640625" customWidth="1"/>
    <col min="7" max="7" width="4.81640625" customWidth="1"/>
    <col min="8" max="8" width="4.6328125" style="1" customWidth="1"/>
    <col min="9" max="10" width="27.6328125" style="5" customWidth="1"/>
  </cols>
  <sheetData>
    <row r="1" spans="2:20" x14ac:dyDescent="0.35">
      <c r="B1" s="32" t="s">
        <v>312</v>
      </c>
      <c r="C1" s="35"/>
      <c r="D1" s="35"/>
      <c r="E1" s="35"/>
      <c r="F1" s="35"/>
      <c r="G1" s="35"/>
      <c r="H1" s="35"/>
      <c r="I1" s="35"/>
      <c r="J1" s="35"/>
      <c r="K1" s="6"/>
      <c r="L1" s="6"/>
      <c r="M1" s="6"/>
      <c r="N1" s="6"/>
      <c r="O1" s="6"/>
      <c r="P1" s="6"/>
      <c r="Q1" s="6"/>
      <c r="R1" s="6"/>
      <c r="S1" s="6"/>
      <c r="T1" s="6"/>
    </row>
    <row r="2" spans="2:20" s="13" customFormat="1" x14ac:dyDescent="0.35">
      <c r="B2" s="14" t="s">
        <v>0</v>
      </c>
      <c r="C2" s="14" t="s">
        <v>5</v>
      </c>
      <c r="D2" s="14" t="s">
        <v>311</v>
      </c>
      <c r="E2" s="24" t="s">
        <v>326</v>
      </c>
      <c r="G2" s="14" t="s">
        <v>0</v>
      </c>
      <c r="H2" s="14" t="s">
        <v>5</v>
      </c>
      <c r="I2" s="14" t="s">
        <v>311</v>
      </c>
      <c r="J2" s="24" t="s">
        <v>326</v>
      </c>
    </row>
    <row r="3" spans="2:20" ht="6" customHeight="1" x14ac:dyDescent="0.35">
      <c r="G3" s="1"/>
    </row>
    <row r="4" spans="2:20" ht="15" customHeight="1" x14ac:dyDescent="0.35">
      <c r="B4" s="10">
        <f t="shared" ref="B4:B26" si="0">B5+1</f>
        <v>31</v>
      </c>
      <c r="C4" s="10">
        <f t="shared" ref="C4:C33" si="1">C5</f>
        <v>128</v>
      </c>
      <c r="D4" s="12"/>
      <c r="E4" s="12"/>
      <c r="F4" s="2"/>
      <c r="G4" s="7">
        <f t="shared" ref="G4:G33" si="2">G5+1</f>
        <v>63</v>
      </c>
      <c r="H4" s="8">
        <f t="shared" ref="H4:H33" si="3">H5</f>
        <v>128</v>
      </c>
      <c r="I4" s="9"/>
      <c r="J4" s="12"/>
    </row>
    <row r="5" spans="2:20" ht="15" customHeight="1" x14ac:dyDescent="0.35">
      <c r="B5" s="10">
        <f t="shared" si="0"/>
        <v>30</v>
      </c>
      <c r="C5" s="10">
        <f t="shared" si="1"/>
        <v>128</v>
      </c>
      <c r="D5" s="12"/>
      <c r="E5" s="12"/>
      <c r="F5" s="2"/>
      <c r="G5" s="7">
        <f t="shared" si="2"/>
        <v>62</v>
      </c>
      <c r="H5" s="8">
        <f t="shared" si="3"/>
        <v>128</v>
      </c>
      <c r="I5" s="9"/>
      <c r="J5" s="12"/>
    </row>
    <row r="6" spans="2:20" ht="15" customHeight="1" x14ac:dyDescent="0.35">
      <c r="B6" s="10">
        <f t="shared" si="0"/>
        <v>29</v>
      </c>
      <c r="C6" s="10">
        <f t="shared" si="1"/>
        <v>128</v>
      </c>
      <c r="D6" s="12"/>
      <c r="E6" s="12"/>
      <c r="F6" s="2"/>
      <c r="G6" s="7">
        <f t="shared" si="2"/>
        <v>61</v>
      </c>
      <c r="H6" s="8">
        <f t="shared" si="3"/>
        <v>128</v>
      </c>
      <c r="I6" s="9"/>
      <c r="J6" s="12"/>
    </row>
    <row r="7" spans="2:20" ht="15" customHeight="1" x14ac:dyDescent="0.35">
      <c r="B7" s="10">
        <f t="shared" si="0"/>
        <v>28</v>
      </c>
      <c r="C7" s="10">
        <f t="shared" si="1"/>
        <v>128</v>
      </c>
      <c r="D7" s="12"/>
      <c r="E7" s="12"/>
      <c r="F7" s="2"/>
      <c r="G7" s="7">
        <f t="shared" si="2"/>
        <v>60</v>
      </c>
      <c r="H7" s="8">
        <f t="shared" si="3"/>
        <v>128</v>
      </c>
      <c r="I7" s="9"/>
      <c r="J7" s="12"/>
    </row>
    <row r="8" spans="2:20" ht="15" customHeight="1" x14ac:dyDescent="0.35">
      <c r="B8" s="10">
        <f t="shared" si="0"/>
        <v>27</v>
      </c>
      <c r="C8" s="10">
        <f t="shared" si="1"/>
        <v>128</v>
      </c>
      <c r="D8" s="12"/>
      <c r="E8" s="12"/>
      <c r="F8" s="2"/>
      <c r="G8" s="7">
        <f t="shared" si="2"/>
        <v>59</v>
      </c>
      <c r="H8" s="8">
        <f t="shared" si="3"/>
        <v>128</v>
      </c>
      <c r="I8" s="9"/>
      <c r="J8" s="12"/>
    </row>
    <row r="9" spans="2:20" ht="15" customHeight="1" x14ac:dyDescent="0.35">
      <c r="B9" s="10">
        <f t="shared" si="0"/>
        <v>26</v>
      </c>
      <c r="C9" s="10">
        <f t="shared" si="1"/>
        <v>128</v>
      </c>
      <c r="D9" s="12"/>
      <c r="E9" s="12"/>
      <c r="F9" s="2"/>
      <c r="G9" s="7">
        <f t="shared" si="2"/>
        <v>58</v>
      </c>
      <c r="H9" s="8">
        <f t="shared" si="3"/>
        <v>128</v>
      </c>
      <c r="I9" s="9"/>
      <c r="J9" s="12"/>
    </row>
    <row r="10" spans="2:20" ht="15" customHeight="1" x14ac:dyDescent="0.35">
      <c r="B10" s="10">
        <f t="shared" si="0"/>
        <v>25</v>
      </c>
      <c r="C10" s="10">
        <f t="shared" si="1"/>
        <v>128</v>
      </c>
      <c r="D10" s="12"/>
      <c r="E10" s="12"/>
      <c r="F10" s="2"/>
      <c r="G10" s="7">
        <f t="shared" si="2"/>
        <v>57</v>
      </c>
      <c r="H10" s="8">
        <f t="shared" si="3"/>
        <v>128</v>
      </c>
      <c r="I10" s="9"/>
      <c r="J10" s="12"/>
    </row>
    <row r="11" spans="2:20" ht="15" customHeight="1" x14ac:dyDescent="0.35">
      <c r="B11" s="10">
        <f t="shared" si="0"/>
        <v>24</v>
      </c>
      <c r="C11" s="10">
        <f t="shared" si="1"/>
        <v>128</v>
      </c>
      <c r="D11" s="12"/>
      <c r="E11" s="12"/>
      <c r="F11" s="2"/>
      <c r="G11" s="7">
        <f t="shared" si="2"/>
        <v>56</v>
      </c>
      <c r="H11" s="8">
        <f t="shared" si="3"/>
        <v>128</v>
      </c>
      <c r="I11" s="9"/>
      <c r="J11" s="12"/>
    </row>
    <row r="12" spans="2:20" ht="15" customHeight="1" x14ac:dyDescent="0.35">
      <c r="B12" s="10">
        <f t="shared" si="0"/>
        <v>23</v>
      </c>
      <c r="C12" s="10">
        <f t="shared" si="1"/>
        <v>128</v>
      </c>
      <c r="D12" s="12"/>
      <c r="E12" s="12"/>
      <c r="F12" s="2"/>
      <c r="G12" s="7">
        <f t="shared" si="2"/>
        <v>55</v>
      </c>
      <c r="H12" s="8">
        <f t="shared" si="3"/>
        <v>128</v>
      </c>
      <c r="I12" s="9"/>
      <c r="J12" s="12"/>
    </row>
    <row r="13" spans="2:20" ht="15" customHeight="1" x14ac:dyDescent="0.35">
      <c r="B13" s="10">
        <f t="shared" si="0"/>
        <v>22</v>
      </c>
      <c r="C13" s="10">
        <f t="shared" si="1"/>
        <v>128</v>
      </c>
      <c r="D13" s="12"/>
      <c r="E13" s="12"/>
      <c r="F13" s="2"/>
      <c r="G13" s="7">
        <f t="shared" si="2"/>
        <v>54</v>
      </c>
      <c r="H13" s="8">
        <f t="shared" si="3"/>
        <v>128</v>
      </c>
      <c r="I13" s="9"/>
      <c r="J13" s="12"/>
    </row>
    <row r="14" spans="2:20" ht="15" customHeight="1" x14ac:dyDescent="0.35">
      <c r="B14" s="10">
        <f t="shared" si="0"/>
        <v>21</v>
      </c>
      <c r="C14" s="10">
        <f t="shared" si="1"/>
        <v>128</v>
      </c>
      <c r="D14" s="12"/>
      <c r="E14" s="12"/>
      <c r="F14" s="2"/>
      <c r="G14" s="7">
        <f t="shared" si="2"/>
        <v>53</v>
      </c>
      <c r="H14" s="8">
        <f t="shared" si="3"/>
        <v>128</v>
      </c>
      <c r="I14" s="9"/>
      <c r="J14" s="12"/>
    </row>
    <row r="15" spans="2:20" ht="15" customHeight="1" x14ac:dyDescent="0.35">
      <c r="B15" s="10">
        <f t="shared" si="0"/>
        <v>20</v>
      </c>
      <c r="C15" s="10">
        <f t="shared" si="1"/>
        <v>128</v>
      </c>
      <c r="D15" s="12"/>
      <c r="E15" s="12"/>
      <c r="F15" s="2"/>
      <c r="G15" s="7">
        <f t="shared" si="2"/>
        <v>52</v>
      </c>
      <c r="H15" s="8">
        <f t="shared" si="3"/>
        <v>128</v>
      </c>
      <c r="I15" s="9"/>
      <c r="J15" s="12"/>
    </row>
    <row r="16" spans="2:20" ht="15" customHeight="1" x14ac:dyDescent="0.35">
      <c r="B16" s="10">
        <f t="shared" si="0"/>
        <v>19</v>
      </c>
      <c r="C16" s="10">
        <f t="shared" si="1"/>
        <v>128</v>
      </c>
      <c r="D16" s="12"/>
      <c r="E16" s="12"/>
      <c r="F16" s="2"/>
      <c r="G16" s="7">
        <f t="shared" si="2"/>
        <v>51</v>
      </c>
      <c r="H16" s="8">
        <f t="shared" si="3"/>
        <v>128</v>
      </c>
      <c r="I16" s="9"/>
      <c r="J16" s="12"/>
    </row>
    <row r="17" spans="2:13" ht="15" customHeight="1" x14ac:dyDescent="0.35">
      <c r="B17" s="10">
        <f t="shared" si="0"/>
        <v>18</v>
      </c>
      <c r="C17" s="10">
        <f t="shared" si="1"/>
        <v>128</v>
      </c>
      <c r="D17" s="12"/>
      <c r="E17" s="12"/>
      <c r="F17" s="2"/>
      <c r="G17" s="7">
        <f t="shared" si="2"/>
        <v>50</v>
      </c>
      <c r="H17" s="8">
        <f t="shared" si="3"/>
        <v>128</v>
      </c>
      <c r="I17" s="9"/>
      <c r="J17" s="12"/>
    </row>
    <row r="18" spans="2:13" ht="15" customHeight="1" x14ac:dyDescent="0.35">
      <c r="B18" s="10">
        <f t="shared" si="0"/>
        <v>17</v>
      </c>
      <c r="C18" s="10">
        <f t="shared" si="1"/>
        <v>128</v>
      </c>
      <c r="D18" s="12"/>
      <c r="E18" s="12"/>
      <c r="F18" s="2"/>
      <c r="G18" s="7">
        <f t="shared" si="2"/>
        <v>49</v>
      </c>
      <c r="H18" s="8">
        <f t="shared" si="3"/>
        <v>128</v>
      </c>
      <c r="I18" s="9"/>
      <c r="J18" s="12"/>
    </row>
    <row r="19" spans="2:13" ht="15" customHeight="1" x14ac:dyDescent="0.35">
      <c r="B19" s="10">
        <f t="shared" si="0"/>
        <v>16</v>
      </c>
      <c r="C19" s="10">
        <f t="shared" si="1"/>
        <v>128</v>
      </c>
      <c r="D19" s="12"/>
      <c r="E19" s="12"/>
      <c r="F19" s="2"/>
      <c r="G19" s="7">
        <f t="shared" si="2"/>
        <v>48</v>
      </c>
      <c r="H19" s="8">
        <f t="shared" si="3"/>
        <v>128</v>
      </c>
      <c r="I19" s="9"/>
      <c r="J19" s="12"/>
    </row>
    <row r="20" spans="2:13" ht="15" customHeight="1" x14ac:dyDescent="0.35">
      <c r="B20" s="10">
        <f t="shared" si="0"/>
        <v>15</v>
      </c>
      <c r="C20" s="10">
        <f t="shared" si="1"/>
        <v>128</v>
      </c>
      <c r="D20" s="12"/>
      <c r="E20" s="12"/>
      <c r="F20" s="2"/>
      <c r="G20" s="7">
        <f t="shared" si="2"/>
        <v>47</v>
      </c>
      <c r="H20" s="7">
        <f t="shared" si="3"/>
        <v>128</v>
      </c>
      <c r="I20" s="9"/>
      <c r="J20" s="12"/>
    </row>
    <row r="21" spans="2:13" ht="15" customHeight="1" x14ac:dyDescent="0.35">
      <c r="B21" s="10">
        <f t="shared" si="0"/>
        <v>14</v>
      </c>
      <c r="C21" s="10">
        <f t="shared" si="1"/>
        <v>128</v>
      </c>
      <c r="D21" s="12"/>
      <c r="E21" s="12"/>
      <c r="F21" s="2"/>
      <c r="G21" s="7">
        <f t="shared" si="2"/>
        <v>46</v>
      </c>
      <c r="H21" s="7">
        <f t="shared" si="3"/>
        <v>128</v>
      </c>
      <c r="I21" s="9"/>
      <c r="J21" s="12"/>
    </row>
    <row r="22" spans="2:13" ht="15" customHeight="1" x14ac:dyDescent="0.35">
      <c r="B22" s="10">
        <f t="shared" si="0"/>
        <v>13</v>
      </c>
      <c r="C22" s="10">
        <f t="shared" si="1"/>
        <v>128</v>
      </c>
      <c r="D22" s="12"/>
      <c r="E22" s="12"/>
      <c r="F22" s="2"/>
      <c r="G22" s="7">
        <f t="shared" si="2"/>
        <v>45</v>
      </c>
      <c r="H22" s="7">
        <f t="shared" si="3"/>
        <v>128</v>
      </c>
      <c r="I22" s="9"/>
      <c r="J22" s="12"/>
    </row>
    <row r="23" spans="2:13" ht="15" customHeight="1" x14ac:dyDescent="0.35">
      <c r="B23" s="10">
        <f t="shared" si="0"/>
        <v>12</v>
      </c>
      <c r="C23" s="10">
        <f t="shared" si="1"/>
        <v>128</v>
      </c>
      <c r="D23" s="12"/>
      <c r="E23" s="12"/>
      <c r="F23" s="2"/>
      <c r="G23" s="7">
        <f t="shared" si="2"/>
        <v>44</v>
      </c>
      <c r="H23" s="7">
        <f t="shared" si="3"/>
        <v>128</v>
      </c>
      <c r="I23" s="9"/>
      <c r="J23" s="12"/>
    </row>
    <row r="24" spans="2:13" ht="15" customHeight="1" x14ac:dyDescent="0.35">
      <c r="B24" s="10">
        <f t="shared" si="0"/>
        <v>11</v>
      </c>
      <c r="C24" s="10">
        <f t="shared" si="1"/>
        <v>128</v>
      </c>
      <c r="D24" s="12"/>
      <c r="E24" s="12"/>
      <c r="F24" s="2"/>
      <c r="G24" s="7">
        <f t="shared" si="2"/>
        <v>43</v>
      </c>
      <c r="H24" s="7">
        <f t="shared" si="3"/>
        <v>128</v>
      </c>
      <c r="I24" s="9"/>
      <c r="J24" s="12"/>
      <c r="M24" s="2"/>
    </row>
    <row r="25" spans="2:13" ht="15" customHeight="1" x14ac:dyDescent="0.35">
      <c r="B25" s="10">
        <f t="shared" si="0"/>
        <v>10</v>
      </c>
      <c r="C25" s="10">
        <f t="shared" si="1"/>
        <v>128</v>
      </c>
      <c r="D25" s="12"/>
      <c r="E25" s="12"/>
      <c r="F25" s="2"/>
      <c r="G25" s="7">
        <f t="shared" si="2"/>
        <v>42</v>
      </c>
      <c r="H25" s="7">
        <f t="shared" si="3"/>
        <v>128</v>
      </c>
      <c r="I25" s="9"/>
      <c r="J25" s="12"/>
    </row>
    <row r="26" spans="2:13" ht="15" customHeight="1" x14ac:dyDescent="0.35">
      <c r="B26" s="10">
        <f t="shared" si="0"/>
        <v>9</v>
      </c>
      <c r="C26" s="10">
        <f t="shared" si="1"/>
        <v>128</v>
      </c>
      <c r="D26" s="12"/>
      <c r="E26" s="12"/>
      <c r="F26" s="2"/>
      <c r="G26" s="7">
        <f t="shared" si="2"/>
        <v>41</v>
      </c>
      <c r="H26" s="7">
        <f t="shared" si="3"/>
        <v>128</v>
      </c>
      <c r="I26" s="9"/>
      <c r="J26" s="12"/>
    </row>
    <row r="27" spans="2:13" ht="15" customHeight="1" x14ac:dyDescent="0.35">
      <c r="B27" s="10">
        <f>B28+1</f>
        <v>8</v>
      </c>
      <c r="C27" s="10">
        <f t="shared" si="1"/>
        <v>128</v>
      </c>
      <c r="D27" s="12"/>
      <c r="E27" s="12"/>
      <c r="F27" s="2"/>
      <c r="G27" s="7">
        <f t="shared" si="2"/>
        <v>40</v>
      </c>
      <c r="H27" s="7">
        <f t="shared" si="3"/>
        <v>128</v>
      </c>
      <c r="I27" s="9"/>
      <c r="J27" s="12"/>
    </row>
    <row r="28" spans="2:13" ht="15" customHeight="1" x14ac:dyDescent="0.35">
      <c r="B28" s="10">
        <f t="shared" ref="B28:B33" si="4">B29+1</f>
        <v>7</v>
      </c>
      <c r="C28" s="11">
        <f t="shared" si="1"/>
        <v>128</v>
      </c>
      <c r="D28" s="12"/>
      <c r="E28" s="12"/>
      <c r="F28" s="2"/>
      <c r="G28" s="7">
        <f t="shared" si="2"/>
        <v>39</v>
      </c>
      <c r="H28" s="7">
        <f t="shared" si="3"/>
        <v>128</v>
      </c>
      <c r="I28" s="9"/>
      <c r="J28" s="12"/>
    </row>
    <row r="29" spans="2:13" ht="15" customHeight="1" x14ac:dyDescent="0.35">
      <c r="B29" s="10">
        <f t="shared" si="4"/>
        <v>6</v>
      </c>
      <c r="C29" s="11">
        <f t="shared" si="1"/>
        <v>128</v>
      </c>
      <c r="D29" s="12"/>
      <c r="E29" s="12"/>
      <c r="F29" s="2"/>
      <c r="G29" s="7">
        <f t="shared" si="2"/>
        <v>38</v>
      </c>
      <c r="H29" s="7">
        <f t="shared" si="3"/>
        <v>128</v>
      </c>
      <c r="I29" s="9"/>
      <c r="J29" s="12"/>
    </row>
    <row r="30" spans="2:13" ht="15" customHeight="1" x14ac:dyDescent="0.35">
      <c r="B30" s="10">
        <f t="shared" si="4"/>
        <v>5</v>
      </c>
      <c r="C30" s="11">
        <f t="shared" si="1"/>
        <v>128</v>
      </c>
      <c r="D30" s="12"/>
      <c r="E30" s="12"/>
      <c r="F30" s="2"/>
      <c r="G30" s="7">
        <f t="shared" si="2"/>
        <v>37</v>
      </c>
      <c r="H30" s="7">
        <f t="shared" si="3"/>
        <v>128</v>
      </c>
      <c r="I30" s="9"/>
      <c r="J30" s="12"/>
    </row>
    <row r="31" spans="2:13" ht="15" customHeight="1" x14ac:dyDescent="0.35">
      <c r="B31" s="10">
        <f t="shared" si="4"/>
        <v>4</v>
      </c>
      <c r="C31" s="11">
        <f t="shared" si="1"/>
        <v>128</v>
      </c>
      <c r="D31" s="12"/>
      <c r="E31" s="12"/>
      <c r="F31" s="2"/>
      <c r="G31" s="7">
        <f t="shared" si="2"/>
        <v>36</v>
      </c>
      <c r="H31" s="7">
        <f t="shared" si="3"/>
        <v>128</v>
      </c>
      <c r="I31" s="9"/>
      <c r="J31" s="12"/>
    </row>
    <row r="32" spans="2:13" ht="15" customHeight="1" x14ac:dyDescent="0.35">
      <c r="B32" s="10">
        <f t="shared" si="4"/>
        <v>3</v>
      </c>
      <c r="C32" s="11">
        <f t="shared" si="1"/>
        <v>128</v>
      </c>
      <c r="D32" s="12"/>
      <c r="E32" s="12"/>
      <c r="F32" s="2"/>
      <c r="G32" s="7">
        <f t="shared" si="2"/>
        <v>35</v>
      </c>
      <c r="H32" s="7">
        <f t="shared" si="3"/>
        <v>128</v>
      </c>
      <c r="I32" s="9"/>
      <c r="J32" s="12"/>
    </row>
    <row r="33" spans="2:16" ht="15" customHeight="1" x14ac:dyDescent="0.35">
      <c r="B33" s="10">
        <f t="shared" si="4"/>
        <v>2</v>
      </c>
      <c r="C33" s="11">
        <f t="shared" si="1"/>
        <v>128</v>
      </c>
      <c r="D33" s="12"/>
      <c r="E33" s="12"/>
      <c r="F33" s="2"/>
      <c r="G33" s="7">
        <f t="shared" si="2"/>
        <v>34</v>
      </c>
      <c r="H33" s="7">
        <f t="shared" si="3"/>
        <v>128</v>
      </c>
      <c r="I33" s="9"/>
      <c r="J33" s="12"/>
    </row>
    <row r="34" spans="2:16" ht="15" customHeight="1" x14ac:dyDescent="0.35">
      <c r="B34" s="10">
        <f>B35+1</f>
        <v>1</v>
      </c>
      <c r="C34" s="11">
        <f>C35</f>
        <v>128</v>
      </c>
      <c r="D34" s="12"/>
      <c r="E34" s="12"/>
      <c r="F34" s="2"/>
      <c r="G34" s="7">
        <f>G35+1</f>
        <v>33</v>
      </c>
      <c r="H34" s="7">
        <f>H35</f>
        <v>128</v>
      </c>
      <c r="I34" s="9"/>
      <c r="J34" s="12"/>
    </row>
    <row r="35" spans="2:16" ht="15" customHeight="1" x14ac:dyDescent="0.35">
      <c r="B35" s="10">
        <v>0</v>
      </c>
      <c r="C35" s="11">
        <v>128</v>
      </c>
      <c r="D35" s="12"/>
      <c r="E35" s="12"/>
      <c r="F35" s="2"/>
      <c r="G35" s="7">
        <f>B4+1</f>
        <v>32</v>
      </c>
      <c r="H35" s="7">
        <f>C4</f>
        <v>128</v>
      </c>
      <c r="I35" s="9"/>
      <c r="J35" s="12"/>
    </row>
    <row r="37" spans="2:16" ht="11.15" customHeight="1" x14ac:dyDescent="0.35">
      <c r="B37" s="10"/>
      <c r="C37" s="25"/>
      <c r="D37" s="36" t="s">
        <v>2</v>
      </c>
      <c r="E37" s="36"/>
      <c r="F37" s="37"/>
      <c r="G37" s="4"/>
      <c r="H37" s="15"/>
      <c r="I37" s="4"/>
      <c r="J37" s="4"/>
      <c r="K37" s="4"/>
      <c r="L37" s="4"/>
      <c r="M37" s="4"/>
      <c r="N37" s="4"/>
      <c r="O37" s="4"/>
      <c r="P37" s="4"/>
    </row>
    <row r="38" spans="2:16" ht="11.15" customHeight="1" x14ac:dyDescent="0.35">
      <c r="C38" s="15"/>
      <c r="D38" s="26"/>
      <c r="E38" s="26"/>
      <c r="F38" s="6"/>
      <c r="G38" s="4"/>
      <c r="H38" s="15"/>
      <c r="I38" s="4"/>
      <c r="J38" s="26"/>
      <c r="K38" s="4"/>
      <c r="L38" s="4"/>
      <c r="M38" s="4"/>
      <c r="N38" s="4"/>
      <c r="O38" s="4"/>
      <c r="P38" s="4"/>
    </row>
    <row r="39" spans="2:16" ht="11.15" customHeight="1" x14ac:dyDescent="0.35">
      <c r="B39" s="18"/>
      <c r="C39" s="25"/>
      <c r="D39" s="36" t="s">
        <v>3</v>
      </c>
      <c r="E39" s="36"/>
      <c r="F39" s="37"/>
      <c r="G39" s="4"/>
      <c r="H39" s="15"/>
      <c r="I39" s="4"/>
      <c r="J39" s="4"/>
      <c r="K39" s="4"/>
      <c r="L39" s="4"/>
      <c r="M39" s="4"/>
      <c r="N39" s="4"/>
      <c r="O39" s="4"/>
      <c r="P39" s="4"/>
    </row>
    <row r="40" spans="2:16" ht="11.15" customHeight="1" x14ac:dyDescent="0.35">
      <c r="C40" s="15"/>
      <c r="D40" s="4"/>
      <c r="E40" s="4"/>
      <c r="G40" s="4"/>
      <c r="H40" s="15"/>
      <c r="I40" s="4"/>
      <c r="J40" s="4"/>
      <c r="K40" s="4"/>
      <c r="L40" s="4"/>
      <c r="M40" s="4"/>
      <c r="N40" s="4"/>
      <c r="O40" s="4"/>
      <c r="P40" s="4"/>
    </row>
    <row r="41" spans="2:16" x14ac:dyDescent="0.35">
      <c r="G41" s="4"/>
      <c r="H41" s="15"/>
      <c r="I41" s="4"/>
      <c r="K41" s="4"/>
      <c r="L41" s="4"/>
      <c r="M41" s="4"/>
      <c r="N41" s="4"/>
      <c r="O41" s="4"/>
      <c r="P41" s="4"/>
    </row>
  </sheetData>
  <mergeCells count="3">
    <mergeCell ref="D37:F37"/>
    <mergeCell ref="D39:F39"/>
    <mergeCell ref="B1:J1"/>
  </mergeCells>
  <pageMargins left="0.7" right="0.7" top="0.75" bottom="0.75" header="0.3" footer="0.3"/>
  <pageSetup orientation="landscape" horizontalDpi="4294967294"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T41"/>
  <sheetViews>
    <sheetView workbookViewId="0">
      <selection activeCell="J2" sqref="J1:J1048576"/>
    </sheetView>
  </sheetViews>
  <sheetFormatPr defaultRowHeight="14.5" x14ac:dyDescent="0.35"/>
  <cols>
    <col min="1" max="1" width="2.81640625" customWidth="1"/>
    <col min="2" max="2" width="4.81640625" style="1" customWidth="1"/>
    <col min="3" max="3" width="4.6328125" style="3" customWidth="1"/>
    <col min="4" max="5" width="27.6328125" style="5" customWidth="1"/>
    <col min="6" max="6" width="1.81640625" customWidth="1"/>
    <col min="7" max="7" width="4.81640625" customWidth="1"/>
    <col min="8" max="8" width="4.6328125" style="1" customWidth="1"/>
    <col min="9" max="10" width="27.6328125" style="5" customWidth="1"/>
  </cols>
  <sheetData>
    <row r="1" spans="2:20" x14ac:dyDescent="0.35">
      <c r="B1" s="32" t="s">
        <v>313</v>
      </c>
      <c r="C1" s="35"/>
      <c r="D1" s="35"/>
      <c r="E1" s="35"/>
      <c r="F1" s="35"/>
      <c r="G1" s="35"/>
      <c r="H1" s="35"/>
      <c r="I1" s="35"/>
      <c r="J1" s="35"/>
      <c r="K1" s="6"/>
      <c r="L1" s="6"/>
      <c r="M1" s="6"/>
      <c r="N1" s="6"/>
      <c r="O1" s="6"/>
      <c r="P1" s="6"/>
      <c r="Q1" s="6"/>
      <c r="R1" s="6"/>
      <c r="S1" s="6"/>
      <c r="T1" s="6"/>
    </row>
    <row r="2" spans="2:20" s="13" customFormat="1" x14ac:dyDescent="0.35">
      <c r="B2" s="14" t="s">
        <v>0</v>
      </c>
      <c r="C2" s="14" t="s">
        <v>5</v>
      </c>
      <c r="D2" s="14" t="s">
        <v>311</v>
      </c>
      <c r="E2" s="24" t="s">
        <v>326</v>
      </c>
      <c r="G2" s="14" t="s">
        <v>0</v>
      </c>
      <c r="H2" s="14" t="s">
        <v>5</v>
      </c>
      <c r="I2" s="14" t="s">
        <v>311</v>
      </c>
      <c r="J2" s="24" t="s">
        <v>326</v>
      </c>
    </row>
    <row r="3" spans="2:20" ht="6" customHeight="1" x14ac:dyDescent="0.35">
      <c r="G3" s="1"/>
    </row>
    <row r="4" spans="2:20" ht="15" customHeight="1" x14ac:dyDescent="0.35">
      <c r="B4" s="10">
        <f t="shared" ref="B4:B26" si="0">B5+1</f>
        <v>31</v>
      </c>
      <c r="C4" s="10">
        <f t="shared" ref="C4:C33" si="1">C5</f>
        <v>128</v>
      </c>
      <c r="D4" s="12"/>
      <c r="E4" s="12"/>
      <c r="F4" s="2"/>
      <c r="G4" s="7">
        <f t="shared" ref="G4:G33" si="2">G5+1</f>
        <v>63</v>
      </c>
      <c r="H4" s="8">
        <f t="shared" ref="H4:H33" si="3">H5</f>
        <v>128</v>
      </c>
      <c r="I4" s="9"/>
      <c r="J4" s="12"/>
    </row>
    <row r="5" spans="2:20" ht="15" customHeight="1" x14ac:dyDescent="0.35">
      <c r="B5" s="10">
        <f t="shared" si="0"/>
        <v>30</v>
      </c>
      <c r="C5" s="10">
        <f t="shared" si="1"/>
        <v>128</v>
      </c>
      <c r="D5" s="12"/>
      <c r="E5" s="12"/>
      <c r="F5" s="2"/>
      <c r="G5" s="7">
        <f t="shared" si="2"/>
        <v>62</v>
      </c>
      <c r="H5" s="8">
        <f t="shared" si="3"/>
        <v>128</v>
      </c>
      <c r="I5" s="9"/>
      <c r="J5" s="12"/>
    </row>
    <row r="6" spans="2:20" ht="15" customHeight="1" x14ac:dyDescent="0.35">
      <c r="B6" s="10">
        <f t="shared" si="0"/>
        <v>29</v>
      </c>
      <c r="C6" s="10">
        <f t="shared" si="1"/>
        <v>128</v>
      </c>
      <c r="D6" s="12"/>
      <c r="E6" s="12"/>
      <c r="F6" s="2"/>
      <c r="G6" s="7">
        <f t="shared" si="2"/>
        <v>61</v>
      </c>
      <c r="H6" s="8">
        <f t="shared" si="3"/>
        <v>128</v>
      </c>
      <c r="I6" s="9"/>
      <c r="J6" s="12"/>
    </row>
    <row r="7" spans="2:20" ht="15" customHeight="1" x14ac:dyDescent="0.35">
      <c r="B7" s="10">
        <f t="shared" si="0"/>
        <v>28</v>
      </c>
      <c r="C7" s="10">
        <f t="shared" si="1"/>
        <v>128</v>
      </c>
      <c r="D7" s="12"/>
      <c r="E7" s="12"/>
      <c r="F7" s="2"/>
      <c r="G7" s="7">
        <f t="shared" si="2"/>
        <v>60</v>
      </c>
      <c r="H7" s="8">
        <f t="shared" si="3"/>
        <v>128</v>
      </c>
      <c r="I7" s="9"/>
      <c r="J7" s="12"/>
    </row>
    <row r="8" spans="2:20" ht="15" customHeight="1" x14ac:dyDescent="0.35">
      <c r="B8" s="10">
        <f t="shared" si="0"/>
        <v>27</v>
      </c>
      <c r="C8" s="10">
        <f t="shared" si="1"/>
        <v>128</v>
      </c>
      <c r="D8" s="12"/>
      <c r="E8" s="12"/>
      <c r="F8" s="2"/>
      <c r="G8" s="7">
        <f t="shared" si="2"/>
        <v>59</v>
      </c>
      <c r="H8" s="8">
        <f t="shared" si="3"/>
        <v>128</v>
      </c>
      <c r="I8" s="9"/>
      <c r="J8" s="12"/>
    </row>
    <row r="9" spans="2:20" ht="15" customHeight="1" x14ac:dyDescent="0.35">
      <c r="B9" s="10">
        <f t="shared" si="0"/>
        <v>26</v>
      </c>
      <c r="C9" s="10">
        <f t="shared" si="1"/>
        <v>128</v>
      </c>
      <c r="D9" s="12"/>
      <c r="E9" s="12"/>
      <c r="F9" s="2"/>
      <c r="G9" s="7">
        <f t="shared" si="2"/>
        <v>58</v>
      </c>
      <c r="H9" s="8">
        <f t="shared" si="3"/>
        <v>128</v>
      </c>
      <c r="I9" s="9"/>
      <c r="J9" s="12"/>
    </row>
    <row r="10" spans="2:20" ht="15" customHeight="1" x14ac:dyDescent="0.35">
      <c r="B10" s="10">
        <f t="shared" si="0"/>
        <v>25</v>
      </c>
      <c r="C10" s="10">
        <f t="shared" si="1"/>
        <v>128</v>
      </c>
      <c r="D10" s="12"/>
      <c r="E10" s="12"/>
      <c r="F10" s="2"/>
      <c r="G10" s="7">
        <f t="shared" si="2"/>
        <v>57</v>
      </c>
      <c r="H10" s="8">
        <f t="shared" si="3"/>
        <v>128</v>
      </c>
      <c r="I10" s="9"/>
      <c r="J10" s="12"/>
    </row>
    <row r="11" spans="2:20" ht="15" customHeight="1" x14ac:dyDescent="0.35">
      <c r="B11" s="10">
        <f t="shared" si="0"/>
        <v>24</v>
      </c>
      <c r="C11" s="10">
        <f t="shared" si="1"/>
        <v>128</v>
      </c>
      <c r="D11" s="12"/>
      <c r="E11" s="12"/>
      <c r="F11" s="2"/>
      <c r="G11" s="7">
        <f t="shared" si="2"/>
        <v>56</v>
      </c>
      <c r="H11" s="8">
        <f t="shared" si="3"/>
        <v>128</v>
      </c>
      <c r="I11" s="9"/>
      <c r="J11" s="12"/>
    </row>
    <row r="12" spans="2:20" ht="15" customHeight="1" x14ac:dyDescent="0.35">
      <c r="B12" s="10">
        <f t="shared" si="0"/>
        <v>23</v>
      </c>
      <c r="C12" s="10">
        <f t="shared" si="1"/>
        <v>128</v>
      </c>
      <c r="D12" s="12"/>
      <c r="E12" s="12"/>
      <c r="F12" s="2"/>
      <c r="G12" s="7">
        <f t="shared" si="2"/>
        <v>55</v>
      </c>
      <c r="H12" s="8">
        <f t="shared" si="3"/>
        <v>128</v>
      </c>
      <c r="I12" s="9"/>
      <c r="J12" s="12"/>
    </row>
    <row r="13" spans="2:20" ht="15" customHeight="1" x14ac:dyDescent="0.35">
      <c r="B13" s="10">
        <f t="shared" si="0"/>
        <v>22</v>
      </c>
      <c r="C13" s="10">
        <f t="shared" si="1"/>
        <v>128</v>
      </c>
      <c r="D13" s="12"/>
      <c r="E13" s="12"/>
      <c r="F13" s="2"/>
      <c r="G13" s="7">
        <f t="shared" si="2"/>
        <v>54</v>
      </c>
      <c r="H13" s="8">
        <f t="shared" si="3"/>
        <v>128</v>
      </c>
      <c r="I13" s="9"/>
      <c r="J13" s="12"/>
    </row>
    <row r="14" spans="2:20" ht="15" customHeight="1" x14ac:dyDescent="0.35">
      <c r="B14" s="10">
        <f t="shared" si="0"/>
        <v>21</v>
      </c>
      <c r="C14" s="10">
        <f t="shared" si="1"/>
        <v>128</v>
      </c>
      <c r="D14" s="12"/>
      <c r="E14" s="12"/>
      <c r="F14" s="2"/>
      <c r="G14" s="7">
        <f t="shared" si="2"/>
        <v>53</v>
      </c>
      <c r="H14" s="8">
        <f t="shared" si="3"/>
        <v>128</v>
      </c>
      <c r="I14" s="9"/>
      <c r="J14" s="12"/>
    </row>
    <row r="15" spans="2:20" ht="15" customHeight="1" x14ac:dyDescent="0.35">
      <c r="B15" s="10">
        <f t="shared" si="0"/>
        <v>20</v>
      </c>
      <c r="C15" s="10">
        <f t="shared" si="1"/>
        <v>128</v>
      </c>
      <c r="D15" s="12"/>
      <c r="E15" s="12"/>
      <c r="F15" s="2"/>
      <c r="G15" s="7">
        <f t="shared" si="2"/>
        <v>52</v>
      </c>
      <c r="H15" s="8">
        <f t="shared" si="3"/>
        <v>128</v>
      </c>
      <c r="I15" s="9"/>
      <c r="J15" s="12"/>
    </row>
    <row r="16" spans="2:20" ht="15" customHeight="1" x14ac:dyDescent="0.35">
      <c r="B16" s="10">
        <f t="shared" si="0"/>
        <v>19</v>
      </c>
      <c r="C16" s="10">
        <f t="shared" si="1"/>
        <v>128</v>
      </c>
      <c r="D16" s="12"/>
      <c r="E16" s="12"/>
      <c r="F16" s="2"/>
      <c r="G16" s="7">
        <f t="shared" si="2"/>
        <v>51</v>
      </c>
      <c r="H16" s="8">
        <f t="shared" si="3"/>
        <v>128</v>
      </c>
      <c r="I16" s="9"/>
      <c r="J16" s="12"/>
    </row>
    <row r="17" spans="2:13" ht="15" customHeight="1" x14ac:dyDescent="0.35">
      <c r="B17" s="10">
        <f t="shared" si="0"/>
        <v>18</v>
      </c>
      <c r="C17" s="10">
        <f t="shared" si="1"/>
        <v>128</v>
      </c>
      <c r="D17" s="12"/>
      <c r="E17" s="12"/>
      <c r="F17" s="2"/>
      <c r="G17" s="7">
        <f t="shared" si="2"/>
        <v>50</v>
      </c>
      <c r="H17" s="8">
        <f t="shared" si="3"/>
        <v>128</v>
      </c>
      <c r="I17" s="9"/>
      <c r="J17" s="12"/>
    </row>
    <row r="18" spans="2:13" ht="15" customHeight="1" x14ac:dyDescent="0.35">
      <c r="B18" s="10">
        <f t="shared" si="0"/>
        <v>17</v>
      </c>
      <c r="C18" s="10">
        <f t="shared" si="1"/>
        <v>128</v>
      </c>
      <c r="D18" s="12"/>
      <c r="E18" s="12"/>
      <c r="F18" s="2"/>
      <c r="G18" s="7">
        <f t="shared" si="2"/>
        <v>49</v>
      </c>
      <c r="H18" s="8">
        <f t="shared" si="3"/>
        <v>128</v>
      </c>
      <c r="I18" s="9"/>
      <c r="J18" s="12"/>
    </row>
    <row r="19" spans="2:13" ht="15" customHeight="1" x14ac:dyDescent="0.35">
      <c r="B19" s="10">
        <f t="shared" si="0"/>
        <v>16</v>
      </c>
      <c r="C19" s="10">
        <f t="shared" si="1"/>
        <v>128</v>
      </c>
      <c r="D19" s="12"/>
      <c r="E19" s="12"/>
      <c r="F19" s="2"/>
      <c r="G19" s="7">
        <f t="shared" si="2"/>
        <v>48</v>
      </c>
      <c r="H19" s="8">
        <f t="shared" si="3"/>
        <v>128</v>
      </c>
      <c r="I19" s="9"/>
      <c r="J19" s="12"/>
    </row>
    <row r="20" spans="2:13" ht="15" customHeight="1" x14ac:dyDescent="0.35">
      <c r="B20" s="10">
        <f t="shared" si="0"/>
        <v>15</v>
      </c>
      <c r="C20" s="10">
        <f t="shared" si="1"/>
        <v>128</v>
      </c>
      <c r="D20" s="12"/>
      <c r="E20" s="12"/>
      <c r="F20" s="2"/>
      <c r="G20" s="7">
        <f t="shared" si="2"/>
        <v>47</v>
      </c>
      <c r="H20" s="7">
        <f t="shared" si="3"/>
        <v>128</v>
      </c>
      <c r="I20" s="9"/>
      <c r="J20" s="12"/>
    </row>
    <row r="21" spans="2:13" ht="15" customHeight="1" x14ac:dyDescent="0.35">
      <c r="B21" s="10">
        <f t="shared" si="0"/>
        <v>14</v>
      </c>
      <c r="C21" s="10">
        <f t="shared" si="1"/>
        <v>128</v>
      </c>
      <c r="D21" s="12"/>
      <c r="E21" s="12"/>
      <c r="F21" s="2"/>
      <c r="G21" s="7">
        <f t="shared" si="2"/>
        <v>46</v>
      </c>
      <c r="H21" s="7">
        <f t="shared" si="3"/>
        <v>128</v>
      </c>
      <c r="I21" s="9"/>
      <c r="J21" s="12"/>
    </row>
    <row r="22" spans="2:13" ht="15" customHeight="1" x14ac:dyDescent="0.35">
      <c r="B22" s="10">
        <f t="shared" si="0"/>
        <v>13</v>
      </c>
      <c r="C22" s="10">
        <f t="shared" si="1"/>
        <v>128</v>
      </c>
      <c r="D22" s="12"/>
      <c r="E22" s="12"/>
      <c r="F22" s="2"/>
      <c r="G22" s="7">
        <f t="shared" si="2"/>
        <v>45</v>
      </c>
      <c r="H22" s="7">
        <f t="shared" si="3"/>
        <v>128</v>
      </c>
      <c r="I22" s="9"/>
      <c r="J22" s="12"/>
    </row>
    <row r="23" spans="2:13" ht="15" customHeight="1" x14ac:dyDescent="0.35">
      <c r="B23" s="10">
        <f t="shared" si="0"/>
        <v>12</v>
      </c>
      <c r="C23" s="10">
        <f t="shared" si="1"/>
        <v>128</v>
      </c>
      <c r="D23" s="12"/>
      <c r="E23" s="12"/>
      <c r="F23" s="2"/>
      <c r="G23" s="7">
        <f t="shared" si="2"/>
        <v>44</v>
      </c>
      <c r="H23" s="7">
        <f t="shared" si="3"/>
        <v>128</v>
      </c>
      <c r="I23" s="9"/>
      <c r="J23" s="12"/>
    </row>
    <row r="24" spans="2:13" ht="15" customHeight="1" x14ac:dyDescent="0.35">
      <c r="B24" s="10">
        <f t="shared" si="0"/>
        <v>11</v>
      </c>
      <c r="C24" s="10">
        <f t="shared" si="1"/>
        <v>128</v>
      </c>
      <c r="D24" s="12"/>
      <c r="E24" s="12"/>
      <c r="F24" s="2"/>
      <c r="G24" s="7">
        <f t="shared" si="2"/>
        <v>43</v>
      </c>
      <c r="H24" s="7">
        <f t="shared" si="3"/>
        <v>128</v>
      </c>
      <c r="I24" s="9"/>
      <c r="J24" s="12"/>
      <c r="M24" s="2"/>
    </row>
    <row r="25" spans="2:13" ht="15" customHeight="1" x14ac:dyDescent="0.35">
      <c r="B25" s="10">
        <f t="shared" si="0"/>
        <v>10</v>
      </c>
      <c r="C25" s="10">
        <f t="shared" si="1"/>
        <v>128</v>
      </c>
      <c r="D25" s="12"/>
      <c r="E25" s="12"/>
      <c r="F25" s="2"/>
      <c r="G25" s="7">
        <f t="shared" si="2"/>
        <v>42</v>
      </c>
      <c r="H25" s="7">
        <f t="shared" si="3"/>
        <v>128</v>
      </c>
      <c r="I25" s="9"/>
      <c r="J25" s="12"/>
    </row>
    <row r="26" spans="2:13" ht="15" customHeight="1" x14ac:dyDescent="0.35">
      <c r="B26" s="10">
        <f t="shared" si="0"/>
        <v>9</v>
      </c>
      <c r="C26" s="10">
        <f t="shared" si="1"/>
        <v>128</v>
      </c>
      <c r="D26" s="12"/>
      <c r="E26" s="12"/>
      <c r="F26" s="2"/>
      <c r="G26" s="7">
        <f t="shared" si="2"/>
        <v>41</v>
      </c>
      <c r="H26" s="7">
        <f t="shared" si="3"/>
        <v>128</v>
      </c>
      <c r="I26" s="9"/>
      <c r="J26" s="12"/>
    </row>
    <row r="27" spans="2:13" ht="15" customHeight="1" x14ac:dyDescent="0.35">
      <c r="B27" s="10">
        <f>B28+1</f>
        <v>8</v>
      </c>
      <c r="C27" s="10">
        <f t="shared" si="1"/>
        <v>128</v>
      </c>
      <c r="D27" s="12"/>
      <c r="E27" s="12"/>
      <c r="F27" s="2"/>
      <c r="G27" s="7">
        <f t="shared" si="2"/>
        <v>40</v>
      </c>
      <c r="H27" s="7">
        <f t="shared" si="3"/>
        <v>128</v>
      </c>
      <c r="I27" s="9"/>
      <c r="J27" s="12"/>
    </row>
    <row r="28" spans="2:13" ht="15" customHeight="1" x14ac:dyDescent="0.35">
      <c r="B28" s="10">
        <f t="shared" ref="B28:B33" si="4">B29+1</f>
        <v>7</v>
      </c>
      <c r="C28" s="11">
        <f t="shared" si="1"/>
        <v>128</v>
      </c>
      <c r="D28" s="12"/>
      <c r="E28" s="12"/>
      <c r="F28" s="2"/>
      <c r="G28" s="7">
        <f t="shared" si="2"/>
        <v>39</v>
      </c>
      <c r="H28" s="7">
        <f t="shared" si="3"/>
        <v>128</v>
      </c>
      <c r="I28" s="9"/>
      <c r="J28" s="12"/>
    </row>
    <row r="29" spans="2:13" ht="15" customHeight="1" x14ac:dyDescent="0.35">
      <c r="B29" s="10">
        <f t="shared" si="4"/>
        <v>6</v>
      </c>
      <c r="C29" s="11">
        <f t="shared" si="1"/>
        <v>128</v>
      </c>
      <c r="D29" s="12"/>
      <c r="E29" s="12"/>
      <c r="F29" s="2"/>
      <c r="G29" s="7">
        <f t="shared" si="2"/>
        <v>38</v>
      </c>
      <c r="H29" s="7">
        <f t="shared" si="3"/>
        <v>128</v>
      </c>
      <c r="I29" s="9"/>
      <c r="J29" s="12"/>
    </row>
    <row r="30" spans="2:13" ht="15" customHeight="1" x14ac:dyDescent="0.35">
      <c r="B30" s="10">
        <f t="shared" si="4"/>
        <v>5</v>
      </c>
      <c r="C30" s="11">
        <f t="shared" si="1"/>
        <v>128</v>
      </c>
      <c r="D30" s="12"/>
      <c r="E30" s="12"/>
      <c r="F30" s="2"/>
      <c r="G30" s="7">
        <f t="shared" si="2"/>
        <v>37</v>
      </c>
      <c r="H30" s="7">
        <f t="shared" si="3"/>
        <v>128</v>
      </c>
      <c r="I30" s="9"/>
      <c r="J30" s="12"/>
    </row>
    <row r="31" spans="2:13" ht="15" customHeight="1" x14ac:dyDescent="0.35">
      <c r="B31" s="10">
        <f t="shared" si="4"/>
        <v>4</v>
      </c>
      <c r="C31" s="11">
        <f t="shared" si="1"/>
        <v>128</v>
      </c>
      <c r="D31" s="12"/>
      <c r="E31" s="12"/>
      <c r="F31" s="2"/>
      <c r="G31" s="7">
        <f t="shared" si="2"/>
        <v>36</v>
      </c>
      <c r="H31" s="7">
        <f t="shared" si="3"/>
        <v>128</v>
      </c>
      <c r="I31" s="9"/>
      <c r="J31" s="12"/>
    </row>
    <row r="32" spans="2:13" ht="15" customHeight="1" x14ac:dyDescent="0.35">
      <c r="B32" s="10">
        <f t="shared" si="4"/>
        <v>3</v>
      </c>
      <c r="C32" s="11">
        <f t="shared" si="1"/>
        <v>128</v>
      </c>
      <c r="D32" s="12"/>
      <c r="E32" s="12"/>
      <c r="F32" s="2"/>
      <c r="G32" s="7">
        <f t="shared" si="2"/>
        <v>35</v>
      </c>
      <c r="H32" s="7">
        <f t="shared" si="3"/>
        <v>128</v>
      </c>
      <c r="I32" s="9"/>
      <c r="J32" s="12"/>
    </row>
    <row r="33" spans="2:16" ht="15" customHeight="1" x14ac:dyDescent="0.35">
      <c r="B33" s="10">
        <f t="shared" si="4"/>
        <v>2</v>
      </c>
      <c r="C33" s="11">
        <f t="shared" si="1"/>
        <v>128</v>
      </c>
      <c r="D33" s="12"/>
      <c r="E33" s="12"/>
      <c r="F33" s="2"/>
      <c r="G33" s="7">
        <f t="shared" si="2"/>
        <v>34</v>
      </c>
      <c r="H33" s="7">
        <f t="shared" si="3"/>
        <v>128</v>
      </c>
      <c r="I33" s="9"/>
      <c r="J33" s="12"/>
    </row>
    <row r="34" spans="2:16" ht="15" customHeight="1" x14ac:dyDescent="0.35">
      <c r="B34" s="10">
        <f>B35+1</f>
        <v>1</v>
      </c>
      <c r="C34" s="11">
        <f>C35</f>
        <v>128</v>
      </c>
      <c r="D34" s="12"/>
      <c r="E34" s="12"/>
      <c r="F34" s="2"/>
      <c r="G34" s="7">
        <f>G35+1</f>
        <v>33</v>
      </c>
      <c r="H34" s="7">
        <f>H35</f>
        <v>128</v>
      </c>
      <c r="I34" s="9"/>
      <c r="J34" s="12"/>
    </row>
    <row r="35" spans="2:16" ht="15" customHeight="1" x14ac:dyDescent="0.35">
      <c r="B35" s="10">
        <v>0</v>
      </c>
      <c r="C35" s="11">
        <f>'Slot 5'!H4</f>
        <v>128</v>
      </c>
      <c r="D35" s="12"/>
      <c r="E35" s="12"/>
      <c r="F35" s="2"/>
      <c r="G35" s="7">
        <f>B4+1</f>
        <v>32</v>
      </c>
      <c r="H35" s="7">
        <f>C4</f>
        <v>128</v>
      </c>
      <c r="I35" s="9"/>
      <c r="J35" s="12"/>
    </row>
    <row r="37" spans="2:16" ht="11.15" customHeight="1" x14ac:dyDescent="0.35">
      <c r="B37" s="10"/>
      <c r="C37" s="25"/>
      <c r="D37" s="36" t="s">
        <v>2</v>
      </c>
      <c r="E37" s="36"/>
      <c r="F37" s="37"/>
      <c r="G37" s="4"/>
      <c r="H37" s="15"/>
      <c r="I37" s="4"/>
      <c r="J37" s="4"/>
      <c r="K37" s="4"/>
      <c r="L37" s="4"/>
      <c r="M37" s="4"/>
      <c r="N37" s="4"/>
      <c r="O37" s="4"/>
      <c r="P37" s="4"/>
    </row>
    <row r="38" spans="2:16" ht="11.15" customHeight="1" x14ac:dyDescent="0.35">
      <c r="C38" s="15"/>
      <c r="D38" s="26"/>
      <c r="E38" s="26"/>
      <c r="F38" s="6"/>
      <c r="G38" s="4"/>
      <c r="H38" s="15"/>
      <c r="I38" s="4"/>
      <c r="J38" s="26"/>
      <c r="K38" s="4"/>
      <c r="L38" s="4"/>
      <c r="M38" s="4"/>
      <c r="N38" s="4"/>
      <c r="O38" s="4"/>
      <c r="P38" s="4"/>
    </row>
    <row r="39" spans="2:16" ht="11.15" customHeight="1" x14ac:dyDescent="0.35">
      <c r="B39" s="18"/>
      <c r="C39" s="25"/>
      <c r="D39" s="36" t="s">
        <v>3</v>
      </c>
      <c r="E39" s="36"/>
      <c r="F39" s="37"/>
      <c r="G39" s="4"/>
      <c r="H39" s="15"/>
      <c r="I39" s="4"/>
      <c r="J39" s="4"/>
      <c r="K39" s="4"/>
      <c r="L39" s="4"/>
      <c r="M39" s="4"/>
      <c r="N39" s="4"/>
      <c r="O39" s="4"/>
      <c r="P39" s="4"/>
    </row>
    <row r="40" spans="2:16" ht="11.15" customHeight="1" x14ac:dyDescent="0.35">
      <c r="C40" s="15"/>
      <c r="D40" s="4"/>
      <c r="E40" s="4"/>
      <c r="G40" s="4"/>
      <c r="H40" s="15"/>
      <c r="I40" s="4"/>
      <c r="J40" s="4"/>
      <c r="K40" s="4"/>
      <c r="L40" s="4"/>
      <c r="M40" s="4"/>
      <c r="N40" s="4"/>
      <c r="O40" s="4"/>
      <c r="P40" s="4"/>
    </row>
    <row r="41" spans="2:16" x14ac:dyDescent="0.35">
      <c r="G41" s="4"/>
      <c r="H41" s="15"/>
      <c r="I41" s="4"/>
      <c r="K41" s="4"/>
      <c r="L41" s="4"/>
      <c r="M41" s="4"/>
      <c r="N41" s="4"/>
      <c r="O41" s="4"/>
      <c r="P41" s="4"/>
    </row>
  </sheetData>
  <mergeCells count="3">
    <mergeCell ref="D37:F37"/>
    <mergeCell ref="D39:F39"/>
    <mergeCell ref="B1:J1"/>
  </mergeCells>
  <pageMargins left="0.7" right="0.7" top="0.75" bottom="0.75" header="0.3" footer="0.3"/>
  <pageSetup orientation="landscape" horizontalDpi="4294967294"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F33"/>
  <sheetViews>
    <sheetView topLeftCell="A13" workbookViewId="0">
      <selection activeCell="F28" sqref="F28"/>
    </sheetView>
  </sheetViews>
  <sheetFormatPr defaultRowHeight="14.5" x14ac:dyDescent="0.35"/>
  <cols>
    <col min="1" max="1" width="2.81640625" customWidth="1"/>
    <col min="2" max="2" width="4.81640625" style="1" customWidth="1"/>
    <col min="3" max="4" width="5.81640625" style="1" customWidth="1"/>
    <col min="5" max="5" width="6.81640625" style="1" customWidth="1"/>
    <col min="6" max="6" width="4.6328125" style="3" customWidth="1"/>
    <col min="7" max="8" width="27.6328125" style="5" customWidth="1"/>
    <col min="9" max="11" width="4.90625" style="3" customWidth="1"/>
    <col min="12" max="12" width="1.81640625" customWidth="1"/>
    <col min="13" max="13" width="4.81640625" customWidth="1"/>
    <col min="14" max="15" width="5.81640625" style="1" customWidth="1"/>
    <col min="16" max="16" width="6.81640625" style="1" customWidth="1"/>
    <col min="17" max="17" width="4.6328125" style="1" customWidth="1"/>
    <col min="18" max="19" width="27.6328125" style="5" customWidth="1"/>
    <col min="20" max="20" width="4.90625" style="5" customWidth="1"/>
    <col min="21" max="22" width="4.90625" style="3" customWidth="1"/>
  </cols>
  <sheetData>
    <row r="1" spans="2:32" x14ac:dyDescent="0.35">
      <c r="B1" s="32" t="s">
        <v>32</v>
      </c>
      <c r="C1" s="33"/>
      <c r="D1" s="33"/>
      <c r="E1" s="34"/>
      <c r="F1" s="34"/>
      <c r="G1" s="34"/>
      <c r="H1" s="34"/>
      <c r="I1" s="34"/>
      <c r="J1" s="34"/>
      <c r="K1" s="34"/>
      <c r="L1" s="34"/>
      <c r="M1" s="34"/>
      <c r="N1" s="34"/>
      <c r="O1" s="34"/>
      <c r="P1" s="34"/>
      <c r="Q1" s="34"/>
      <c r="R1" s="34"/>
      <c r="S1" s="34"/>
      <c r="T1" s="34"/>
      <c r="U1" s="34"/>
      <c r="V1" s="35"/>
      <c r="W1" s="6"/>
      <c r="X1" s="6"/>
      <c r="Y1" s="6"/>
      <c r="Z1" s="6"/>
      <c r="AA1" s="6"/>
      <c r="AB1" s="6"/>
      <c r="AC1" s="6"/>
      <c r="AD1" s="6"/>
      <c r="AE1" s="6"/>
      <c r="AF1" s="6"/>
    </row>
    <row r="2" spans="2:32" s="13" customFormat="1" ht="43.5" x14ac:dyDescent="0.35">
      <c r="B2" s="14" t="s">
        <v>0</v>
      </c>
      <c r="C2" s="14" t="s">
        <v>7</v>
      </c>
      <c r="D2" s="14" t="s">
        <v>8</v>
      </c>
      <c r="E2" s="14" t="s">
        <v>6</v>
      </c>
      <c r="F2" s="14" t="s">
        <v>5</v>
      </c>
      <c r="G2" s="14" t="s">
        <v>4</v>
      </c>
      <c r="H2" s="14" t="s">
        <v>326</v>
      </c>
      <c r="I2" s="14" t="s">
        <v>21</v>
      </c>
      <c r="J2" s="14" t="s">
        <v>22</v>
      </c>
      <c r="K2" s="14" t="s">
        <v>23</v>
      </c>
      <c r="M2" s="14" t="s">
        <v>0</v>
      </c>
      <c r="N2" s="14" t="s">
        <v>7</v>
      </c>
      <c r="O2" s="14" t="s">
        <v>8</v>
      </c>
      <c r="P2" s="14" t="s">
        <v>6</v>
      </c>
      <c r="Q2" s="14" t="s">
        <v>5</v>
      </c>
      <c r="R2" s="14" t="s">
        <v>4</v>
      </c>
      <c r="S2" s="14" t="s">
        <v>326</v>
      </c>
      <c r="T2" s="14" t="s">
        <v>21</v>
      </c>
      <c r="U2" s="14" t="s">
        <v>22</v>
      </c>
      <c r="V2" s="14" t="s">
        <v>23</v>
      </c>
    </row>
    <row r="3" spans="2:32" ht="6" customHeight="1" x14ac:dyDescent="0.35">
      <c r="M3" s="1"/>
      <c r="T3" s="3"/>
    </row>
    <row r="4" spans="2:32" ht="15" customHeight="1" x14ac:dyDescent="0.35">
      <c r="B4" s="7">
        <f t="shared" ref="B4:B18" si="0">B5+1</f>
        <v>23</v>
      </c>
      <c r="C4" s="7">
        <f t="shared" ref="C4:C25" si="1">C5</f>
        <v>1</v>
      </c>
      <c r="D4" s="7" t="str">
        <f t="shared" ref="D4:D25" si="2">DEC2HEX(HEX2DEC(D5)+1)</f>
        <v>77</v>
      </c>
      <c r="E4" s="8" t="str">
        <f t="shared" ref="E4:E26" si="3">IF(HEX2DEC(D4)&gt;15,IF(HEX2DEC(C4) &gt; 15,CONCATENATE(C4,D4),CONCATENATE("0",C4,D4)),IF(HEX2DEC(C4) &gt; 15,CONCATENATE(C4,"0",D4),CONCATENATE("0",C4,"0",D4)))</f>
        <v>0177</v>
      </c>
      <c r="F4" s="8">
        <f t="shared" ref="F4:F25" si="4">F5</f>
        <v>1</v>
      </c>
      <c r="G4" s="9"/>
      <c r="H4" s="9"/>
      <c r="I4" s="8">
        <f>LOOKUP(HEX2DEC(MID(E4,4,1)),VC!A1:C16)</f>
        <v>9</v>
      </c>
      <c r="J4" s="8">
        <f>LOOKUP(HEX2DEC(MID(E4,4,1)),VC!A1:B16)</f>
        <v>5</v>
      </c>
      <c r="K4" s="8">
        <f>LOOKUP(HEX2DEC(MID(E4,4,1)),VC!A1:D16)</f>
        <v>12</v>
      </c>
      <c r="L4" s="2"/>
      <c r="M4" s="7">
        <f t="shared" ref="M4:M25" si="5">M5+1</f>
        <v>47</v>
      </c>
      <c r="N4" s="7">
        <f t="shared" ref="N4:N25" si="6">N5</f>
        <v>1</v>
      </c>
      <c r="O4" s="7" t="str">
        <f t="shared" ref="O4:O25" si="7">DEC2HEX(HEX2DEC(O5)+1)</f>
        <v>8F</v>
      </c>
      <c r="P4" s="8" t="str">
        <f t="shared" ref="P4:P26" si="8">IF(HEX2DEC(O4)&gt;15,IF(HEX2DEC(N4) &gt; 15,CONCATENATE(N4,O4),CONCATENATE("0",N4,O4)),IF(HEX2DEC(N4) &gt; 15,CONCATENATE(N4,"0",O4),CONCATENATE("0",N4,"0",O4)))</f>
        <v>018F</v>
      </c>
      <c r="Q4" s="8">
        <f t="shared" ref="Q4:Q25" si="9">Q5</f>
        <v>1</v>
      </c>
      <c r="R4" s="9"/>
      <c r="S4" s="9"/>
      <c r="T4" s="8">
        <f>LOOKUP(HEX2DEC(MID(P4,4,1)),VC!A1:C16)</f>
        <v>9</v>
      </c>
      <c r="U4" s="8">
        <f>LOOKUP(HEX2DEC(MID(P4,4,1)),VC!A1:B16)</f>
        <v>5</v>
      </c>
      <c r="V4" s="8">
        <f>LOOKUP(HEX2DEC(MID(P4,4,1)),VC!A1:D16)</f>
        <v>10</v>
      </c>
    </row>
    <row r="5" spans="2:32" ht="15" customHeight="1" x14ac:dyDescent="0.35">
      <c r="B5" s="7">
        <f t="shared" si="0"/>
        <v>22</v>
      </c>
      <c r="C5" s="7">
        <f t="shared" si="1"/>
        <v>1</v>
      </c>
      <c r="D5" s="7" t="str">
        <f t="shared" si="2"/>
        <v>76</v>
      </c>
      <c r="E5" s="8" t="str">
        <f t="shared" si="3"/>
        <v>0176</v>
      </c>
      <c r="F5" s="8">
        <f t="shared" si="4"/>
        <v>1</v>
      </c>
      <c r="G5" s="9"/>
      <c r="H5" s="9"/>
      <c r="I5" s="8">
        <f>LOOKUP(HEX2DEC(MID(E5,4,1)),VC!A1:C16)</f>
        <v>8</v>
      </c>
      <c r="J5" s="8">
        <f>LOOKUP(HEX2DEC(MID(E5,4,1)),VC!A1:B16)</f>
        <v>4</v>
      </c>
      <c r="K5" s="8">
        <f>LOOKUP(HEX2DEC(MID(E5,4,1)),VC!A1:D16)</f>
        <v>11</v>
      </c>
      <c r="L5" s="2"/>
      <c r="M5" s="7">
        <f t="shared" si="5"/>
        <v>46</v>
      </c>
      <c r="N5" s="7">
        <f t="shared" si="6"/>
        <v>1</v>
      </c>
      <c r="O5" s="7" t="str">
        <f t="shared" si="7"/>
        <v>8E</v>
      </c>
      <c r="P5" s="8" t="str">
        <f t="shared" si="8"/>
        <v>018E</v>
      </c>
      <c r="Q5" s="8">
        <f t="shared" si="9"/>
        <v>1</v>
      </c>
      <c r="R5" s="9"/>
      <c r="S5" s="9"/>
      <c r="T5" s="8">
        <f>LOOKUP(HEX2DEC(MID(P5,4,1)),VC!A1:C16)</f>
        <v>8</v>
      </c>
      <c r="U5" s="8">
        <f>LOOKUP(HEX2DEC(MID(P5,4,1)),VC!A1:B16)</f>
        <v>4</v>
      </c>
      <c r="V5" s="8">
        <f>LOOKUP(HEX2DEC(MID(P5,4,1)),VC!A1:D16)</f>
        <v>14</v>
      </c>
    </row>
    <row r="6" spans="2:32" ht="15" customHeight="1" x14ac:dyDescent="0.35">
      <c r="B6" s="7">
        <f t="shared" si="0"/>
        <v>21</v>
      </c>
      <c r="C6" s="7">
        <f t="shared" si="1"/>
        <v>1</v>
      </c>
      <c r="D6" s="7" t="str">
        <f t="shared" si="2"/>
        <v>75</v>
      </c>
      <c r="E6" s="8" t="str">
        <f t="shared" si="3"/>
        <v>0175</v>
      </c>
      <c r="F6" s="8">
        <f t="shared" si="4"/>
        <v>1</v>
      </c>
      <c r="G6" s="9"/>
      <c r="H6" s="9"/>
      <c r="I6" s="8">
        <f>LOOKUP(HEX2DEC(MID(E6,4,1)),VC!A1:C16)</f>
        <v>9</v>
      </c>
      <c r="J6" s="8">
        <f>LOOKUP(HEX2DEC(MID(E6,4,1)),VC!A1:B16)</f>
        <v>3</v>
      </c>
      <c r="K6" s="8">
        <f>LOOKUP(HEX2DEC(MID(E6,4,1)),VC!A1:D16)</f>
        <v>10</v>
      </c>
      <c r="L6" s="2"/>
      <c r="M6" s="7">
        <f t="shared" si="5"/>
        <v>45</v>
      </c>
      <c r="N6" s="7">
        <f t="shared" si="6"/>
        <v>1</v>
      </c>
      <c r="O6" s="7" t="str">
        <f t="shared" si="7"/>
        <v>8D</v>
      </c>
      <c r="P6" s="8" t="str">
        <f t="shared" si="8"/>
        <v>018D</v>
      </c>
      <c r="Q6" s="8">
        <f t="shared" si="9"/>
        <v>1</v>
      </c>
      <c r="R6" s="9"/>
      <c r="S6" s="9"/>
      <c r="T6" s="8">
        <f>LOOKUP(HEX2DEC(MID(P6,4,1)),VC!A1:C16)</f>
        <v>9</v>
      </c>
      <c r="U6" s="8">
        <f>LOOKUP(HEX2DEC(MID(P6,4,1)),VC!A1:B16)</f>
        <v>3</v>
      </c>
      <c r="V6" s="8">
        <f>LOOKUP(HEX2DEC(MID(P6,4,1)),VC!A1:D16)</f>
        <v>13</v>
      </c>
    </row>
    <row r="7" spans="2:32" ht="15" customHeight="1" x14ac:dyDescent="0.35">
      <c r="B7" s="7">
        <f t="shared" si="0"/>
        <v>20</v>
      </c>
      <c r="C7" s="7">
        <f t="shared" si="1"/>
        <v>1</v>
      </c>
      <c r="D7" s="7" t="str">
        <f t="shared" si="2"/>
        <v>74</v>
      </c>
      <c r="E7" s="8" t="str">
        <f t="shared" si="3"/>
        <v>0174</v>
      </c>
      <c r="F7" s="8">
        <f t="shared" si="4"/>
        <v>1</v>
      </c>
      <c r="G7" s="9"/>
      <c r="H7" s="9"/>
      <c r="I7" s="8">
        <f>LOOKUP(HEX2DEC(MID(E7,4,1)),VC!A1:C16)</f>
        <v>8</v>
      </c>
      <c r="J7" s="8">
        <f>LOOKUP(HEX2DEC(MID(E7,4,1)),VC!A1:B16)</f>
        <v>2</v>
      </c>
      <c r="K7" s="8">
        <f>LOOKUP(HEX2DEC(MID(E7,4,1)),VC!A1:D16)</f>
        <v>14</v>
      </c>
      <c r="L7" s="2"/>
      <c r="M7" s="7">
        <f t="shared" si="5"/>
        <v>44</v>
      </c>
      <c r="N7" s="7">
        <f t="shared" si="6"/>
        <v>1</v>
      </c>
      <c r="O7" s="7" t="str">
        <f t="shared" si="7"/>
        <v>8C</v>
      </c>
      <c r="P7" s="8" t="str">
        <f t="shared" si="8"/>
        <v>018C</v>
      </c>
      <c r="Q7" s="8">
        <f t="shared" si="9"/>
        <v>1</v>
      </c>
      <c r="R7" s="9"/>
      <c r="S7" s="9"/>
      <c r="T7" s="8">
        <f>LOOKUP(HEX2DEC(MID(P7,4,1)),VC!A1:C16)</f>
        <v>8</v>
      </c>
      <c r="U7" s="8">
        <f>LOOKUP(HEX2DEC(MID(P7,4,1)),VC!A1:B16)</f>
        <v>2</v>
      </c>
      <c r="V7" s="8">
        <f>LOOKUP(HEX2DEC(MID(P7,4,1)),VC!A1:D16)</f>
        <v>12</v>
      </c>
    </row>
    <row r="8" spans="2:32" ht="15" customHeight="1" x14ac:dyDescent="0.35">
      <c r="B8" s="7">
        <f t="shared" si="0"/>
        <v>19</v>
      </c>
      <c r="C8" s="7">
        <f t="shared" si="1"/>
        <v>1</v>
      </c>
      <c r="D8" s="7" t="str">
        <f t="shared" si="2"/>
        <v>73</v>
      </c>
      <c r="E8" s="8" t="str">
        <f t="shared" si="3"/>
        <v>0173</v>
      </c>
      <c r="F8" s="8">
        <f t="shared" si="4"/>
        <v>1</v>
      </c>
      <c r="G8" s="9"/>
      <c r="H8" s="9"/>
      <c r="I8" s="8">
        <f>LOOKUP(HEX2DEC(MID(E8,4,1)),VC!A1:C16)</f>
        <v>9</v>
      </c>
      <c r="J8" s="8">
        <f>LOOKUP(HEX2DEC(MID(E8,4,1)),VC!A1:B16)</f>
        <v>5</v>
      </c>
      <c r="K8" s="8">
        <f>LOOKUP(HEX2DEC(MID(E8,4,1)),VC!A1:D16)</f>
        <v>13</v>
      </c>
      <c r="L8" s="2"/>
      <c r="M8" s="7">
        <f t="shared" si="5"/>
        <v>43</v>
      </c>
      <c r="N8" s="7">
        <f t="shared" si="6"/>
        <v>1</v>
      </c>
      <c r="O8" s="7" t="str">
        <f t="shared" si="7"/>
        <v>8B</v>
      </c>
      <c r="P8" s="8" t="str">
        <f t="shared" si="8"/>
        <v>018B</v>
      </c>
      <c r="Q8" s="8">
        <f t="shared" si="9"/>
        <v>1</v>
      </c>
      <c r="R8" s="9"/>
      <c r="S8" s="9"/>
      <c r="T8" s="8">
        <f>LOOKUP(HEX2DEC(MID(P8,4,1)),VC!A1:C16)</f>
        <v>9</v>
      </c>
      <c r="U8" s="8">
        <f>LOOKUP(HEX2DEC(MID(P8,4,1)),VC!A1:B16)</f>
        <v>5</v>
      </c>
      <c r="V8" s="8">
        <f>LOOKUP(HEX2DEC(MID(P8,4,1)),VC!A1:D16)</f>
        <v>11</v>
      </c>
    </row>
    <row r="9" spans="2:32" ht="15" customHeight="1" x14ac:dyDescent="0.35">
      <c r="B9" s="7">
        <f t="shared" si="0"/>
        <v>18</v>
      </c>
      <c r="C9" s="7">
        <f t="shared" si="1"/>
        <v>1</v>
      </c>
      <c r="D9" s="7" t="str">
        <f t="shared" si="2"/>
        <v>72</v>
      </c>
      <c r="E9" s="8" t="str">
        <f t="shared" si="3"/>
        <v>0172</v>
      </c>
      <c r="F9" s="8">
        <f t="shared" si="4"/>
        <v>1</v>
      </c>
      <c r="G9" s="9"/>
      <c r="H9" s="9"/>
      <c r="I9" s="8">
        <f>LOOKUP(HEX2DEC(MID(E9,4,1)),VC!A1:C16)</f>
        <v>8</v>
      </c>
      <c r="J9" s="8">
        <f>LOOKUP(HEX2DEC(MID(E9,4,1)),VC!A1:B16)</f>
        <v>4</v>
      </c>
      <c r="K9" s="8">
        <f>LOOKUP(HEX2DEC(MID(E9,4,1)),VC!A1:D16)</f>
        <v>12</v>
      </c>
      <c r="L9" s="2"/>
      <c r="M9" s="7">
        <f t="shared" si="5"/>
        <v>42</v>
      </c>
      <c r="N9" s="7">
        <f t="shared" si="6"/>
        <v>1</v>
      </c>
      <c r="O9" s="7" t="str">
        <f t="shared" si="7"/>
        <v>8A</v>
      </c>
      <c r="P9" s="8" t="str">
        <f t="shared" si="8"/>
        <v>018A</v>
      </c>
      <c r="Q9" s="8">
        <f t="shared" si="9"/>
        <v>1</v>
      </c>
      <c r="R9" s="9"/>
      <c r="S9" s="9"/>
      <c r="T9" s="8">
        <f>LOOKUP(HEX2DEC(MID(P9,4,1)),VC!A1:C16)</f>
        <v>8</v>
      </c>
      <c r="U9" s="8">
        <f>LOOKUP(HEX2DEC(MID(P9,4,1)),VC!A1:B16)</f>
        <v>4</v>
      </c>
      <c r="V9" s="8">
        <f>LOOKUP(HEX2DEC(MID(P9,4,1)),VC!A1:D16)</f>
        <v>10</v>
      </c>
    </row>
    <row r="10" spans="2:32" ht="15" customHeight="1" x14ac:dyDescent="0.35">
      <c r="B10" s="7">
        <f t="shared" si="0"/>
        <v>17</v>
      </c>
      <c r="C10" s="7">
        <f t="shared" si="1"/>
        <v>1</v>
      </c>
      <c r="D10" s="7" t="str">
        <f t="shared" si="2"/>
        <v>71</v>
      </c>
      <c r="E10" s="8" t="str">
        <f t="shared" si="3"/>
        <v>0171</v>
      </c>
      <c r="F10" s="8">
        <f t="shared" si="4"/>
        <v>1</v>
      </c>
      <c r="G10" s="9"/>
      <c r="H10" s="9"/>
      <c r="I10" s="8">
        <f>LOOKUP(HEX2DEC(MID(E10,4,1)),VC!A1:C16)</f>
        <v>9</v>
      </c>
      <c r="J10" s="8">
        <f>LOOKUP(HEX2DEC(MID(E10,4,1)),VC!A1:B16)</f>
        <v>3</v>
      </c>
      <c r="K10" s="8">
        <f>LOOKUP(HEX2DEC(MID(E10,4,1)),VC!A1:D16)</f>
        <v>11</v>
      </c>
      <c r="L10" s="2"/>
      <c r="M10" s="7">
        <f t="shared" si="5"/>
        <v>41</v>
      </c>
      <c r="N10" s="7">
        <f t="shared" si="6"/>
        <v>1</v>
      </c>
      <c r="O10" s="7" t="str">
        <f t="shared" si="7"/>
        <v>89</v>
      </c>
      <c r="P10" s="8" t="str">
        <f t="shared" si="8"/>
        <v>0189</v>
      </c>
      <c r="Q10" s="8">
        <f t="shared" si="9"/>
        <v>1</v>
      </c>
      <c r="R10" s="9"/>
      <c r="S10" s="9"/>
      <c r="T10" s="8">
        <f>LOOKUP(HEX2DEC(MID(P10,4,1)),VC!A1:C16)</f>
        <v>9</v>
      </c>
      <c r="U10" s="8">
        <f>LOOKUP(HEX2DEC(MID(P10,4,1)),VC!A1:B16)</f>
        <v>3</v>
      </c>
      <c r="V10" s="8">
        <f>LOOKUP(HEX2DEC(MID(P10,4,1)),VC!A1:D16)</f>
        <v>14</v>
      </c>
    </row>
    <row r="11" spans="2:32" ht="15" customHeight="1" x14ac:dyDescent="0.35">
      <c r="B11" s="7">
        <f t="shared" si="0"/>
        <v>16</v>
      </c>
      <c r="C11" s="7">
        <f t="shared" si="1"/>
        <v>1</v>
      </c>
      <c r="D11" s="7" t="str">
        <f t="shared" si="2"/>
        <v>70</v>
      </c>
      <c r="E11" s="8" t="str">
        <f t="shared" si="3"/>
        <v>0170</v>
      </c>
      <c r="F11" s="8">
        <f t="shared" si="4"/>
        <v>1</v>
      </c>
      <c r="G11" s="9"/>
      <c r="H11" s="9"/>
      <c r="I11" s="8">
        <f>LOOKUP(HEX2DEC(MID(E11,4,1)),VC!A1:C16)</f>
        <v>8</v>
      </c>
      <c r="J11" s="8">
        <f>LOOKUP(HEX2DEC(MID(E11,4,1)),VC!A1:B16)</f>
        <v>2</v>
      </c>
      <c r="K11" s="8">
        <f>LOOKUP(HEX2DEC(MID(E11,4,1)),VC!A1:D16)</f>
        <v>10</v>
      </c>
      <c r="L11" s="2"/>
      <c r="M11" s="7">
        <f t="shared" si="5"/>
        <v>40</v>
      </c>
      <c r="N11" s="7">
        <f t="shared" si="6"/>
        <v>1</v>
      </c>
      <c r="O11" s="7" t="str">
        <f t="shared" si="7"/>
        <v>88</v>
      </c>
      <c r="P11" s="8" t="str">
        <f t="shared" si="8"/>
        <v>0188</v>
      </c>
      <c r="Q11" s="8">
        <f t="shared" si="9"/>
        <v>1</v>
      </c>
      <c r="R11" s="9"/>
      <c r="S11" s="9"/>
      <c r="T11" s="8">
        <f>LOOKUP(HEX2DEC(MID(P11,4,1)),VC!A1:C16)</f>
        <v>8</v>
      </c>
      <c r="U11" s="8">
        <f>LOOKUP(HEX2DEC(MID(P11,4,1)),VC!A1:B16)</f>
        <v>2</v>
      </c>
      <c r="V11" s="8">
        <f>LOOKUP(HEX2DEC(MID(P11,4,1)),VC!A1:D16)</f>
        <v>13</v>
      </c>
    </row>
    <row r="12" spans="2:32" ht="15" customHeight="1" x14ac:dyDescent="0.35">
      <c r="B12" s="7">
        <f t="shared" si="0"/>
        <v>15</v>
      </c>
      <c r="C12" s="7">
        <f t="shared" si="1"/>
        <v>1</v>
      </c>
      <c r="D12" s="7" t="str">
        <f t="shared" si="2"/>
        <v>6F</v>
      </c>
      <c r="E12" s="8" t="str">
        <f t="shared" si="3"/>
        <v>016F</v>
      </c>
      <c r="F12" s="8">
        <f t="shared" si="4"/>
        <v>1</v>
      </c>
      <c r="G12" s="9"/>
      <c r="H12" s="9"/>
      <c r="I12" s="8">
        <f>LOOKUP(HEX2DEC(MID(E12,4,1)),VC!A1:C16)</f>
        <v>9</v>
      </c>
      <c r="J12" s="8">
        <f>LOOKUP(HEX2DEC(MID(E12,4,1)),VC!A1:B16)</f>
        <v>5</v>
      </c>
      <c r="K12" s="8">
        <f>LOOKUP(HEX2DEC(MID(E12,4,1)),VC!A1:D16)</f>
        <v>10</v>
      </c>
      <c r="L12" s="2"/>
      <c r="M12" s="10">
        <f t="shared" si="5"/>
        <v>39</v>
      </c>
      <c r="N12" s="10">
        <f t="shared" si="6"/>
        <v>1</v>
      </c>
      <c r="O12" s="10" t="str">
        <f t="shared" si="7"/>
        <v>87</v>
      </c>
      <c r="P12" s="10" t="str">
        <f t="shared" si="8"/>
        <v>0187</v>
      </c>
      <c r="Q12" s="10">
        <f t="shared" si="9"/>
        <v>1</v>
      </c>
      <c r="R12" s="10"/>
      <c r="S12" s="10"/>
      <c r="T12" s="10">
        <f>LOOKUP(HEX2DEC(MID(P12,4,1)),VC!A1:C16)</f>
        <v>9</v>
      </c>
      <c r="U12" s="10">
        <f>LOOKUP(HEX2DEC(MID(P12,4,1)),VC!A1:B16)</f>
        <v>5</v>
      </c>
      <c r="V12" s="10">
        <f>LOOKUP(HEX2DEC(MID(P12,4,1)),VC!A1:D16)</f>
        <v>12</v>
      </c>
    </row>
    <row r="13" spans="2:32" ht="15" customHeight="1" x14ac:dyDescent="0.35">
      <c r="B13" s="7">
        <f t="shared" si="0"/>
        <v>14</v>
      </c>
      <c r="C13" s="7">
        <f t="shared" si="1"/>
        <v>1</v>
      </c>
      <c r="D13" s="7" t="str">
        <f t="shared" si="2"/>
        <v>6E</v>
      </c>
      <c r="E13" s="8" t="str">
        <f t="shared" si="3"/>
        <v>016E</v>
      </c>
      <c r="F13" s="8">
        <f t="shared" si="4"/>
        <v>1</v>
      </c>
      <c r="G13" s="9"/>
      <c r="H13" s="9"/>
      <c r="I13" s="8">
        <f>LOOKUP(HEX2DEC(MID(E13,4,1)),VC!A1:C16)</f>
        <v>8</v>
      </c>
      <c r="J13" s="8">
        <f>LOOKUP(HEX2DEC(MID(E13,4,1)),VC!A1:B16)</f>
        <v>4</v>
      </c>
      <c r="K13" s="8">
        <f>LOOKUP(HEX2DEC(MID(E13,4,1)),VC!A1:D16)</f>
        <v>14</v>
      </c>
      <c r="L13" s="2"/>
      <c r="M13" s="10">
        <f t="shared" si="5"/>
        <v>38</v>
      </c>
      <c r="N13" s="10">
        <f t="shared" si="6"/>
        <v>1</v>
      </c>
      <c r="O13" s="10" t="str">
        <f t="shared" si="7"/>
        <v>86</v>
      </c>
      <c r="P13" s="10" t="str">
        <f t="shared" si="8"/>
        <v>0186</v>
      </c>
      <c r="Q13" s="10">
        <f t="shared" si="9"/>
        <v>1</v>
      </c>
      <c r="R13" s="10"/>
      <c r="S13" s="10"/>
      <c r="T13" s="10">
        <f>LOOKUP(HEX2DEC(MID(P13,4,1)),VC!A1:C16)</f>
        <v>8</v>
      </c>
      <c r="U13" s="10">
        <f>LOOKUP(HEX2DEC(MID(P13,4,1)),VC!A1:B16)</f>
        <v>4</v>
      </c>
      <c r="V13" s="10">
        <f>LOOKUP(HEX2DEC(MID(P13,4,1)),VC!A1:D16)</f>
        <v>11</v>
      </c>
    </row>
    <row r="14" spans="2:32" ht="15" customHeight="1" x14ac:dyDescent="0.35">
      <c r="B14" s="7">
        <f t="shared" si="0"/>
        <v>13</v>
      </c>
      <c r="C14" s="7">
        <f t="shared" si="1"/>
        <v>1</v>
      </c>
      <c r="D14" s="7" t="str">
        <f t="shared" si="2"/>
        <v>6D</v>
      </c>
      <c r="E14" s="8" t="str">
        <f t="shared" si="3"/>
        <v>016D</v>
      </c>
      <c r="F14" s="8">
        <f t="shared" si="4"/>
        <v>1</v>
      </c>
      <c r="G14" s="9"/>
      <c r="H14" s="9"/>
      <c r="I14" s="8">
        <f>LOOKUP(HEX2DEC(MID(E14,4,1)),VC!A1:C16)</f>
        <v>9</v>
      </c>
      <c r="J14" s="8">
        <f>LOOKUP(HEX2DEC(MID(E14,4,1)),VC!A1:B16)</f>
        <v>3</v>
      </c>
      <c r="K14" s="8">
        <f>LOOKUP(HEX2DEC(MID(E14,4,1)),VC!A1:D16)</f>
        <v>13</v>
      </c>
      <c r="L14" s="2"/>
      <c r="M14" s="10">
        <f t="shared" si="5"/>
        <v>37</v>
      </c>
      <c r="N14" s="10">
        <f t="shared" si="6"/>
        <v>1</v>
      </c>
      <c r="O14" s="10" t="str">
        <f t="shared" si="7"/>
        <v>85</v>
      </c>
      <c r="P14" s="10" t="str">
        <f t="shared" si="8"/>
        <v>0185</v>
      </c>
      <c r="Q14" s="10">
        <f t="shared" si="9"/>
        <v>1</v>
      </c>
      <c r="R14" s="10"/>
      <c r="S14" s="10"/>
      <c r="T14" s="10">
        <f>LOOKUP(HEX2DEC(MID(P14,4,1)),VC!A1:C16)</f>
        <v>9</v>
      </c>
      <c r="U14" s="10">
        <f>LOOKUP(HEX2DEC(MID(P14,4,1)),VC!A1:B16)</f>
        <v>3</v>
      </c>
      <c r="V14" s="10">
        <f>LOOKUP(HEX2DEC(MID(P14,4,1)),VC!A1:D16)</f>
        <v>10</v>
      </c>
    </row>
    <row r="15" spans="2:32" ht="15" customHeight="1" x14ac:dyDescent="0.35">
      <c r="B15" s="7">
        <f t="shared" si="0"/>
        <v>12</v>
      </c>
      <c r="C15" s="7">
        <f t="shared" si="1"/>
        <v>1</v>
      </c>
      <c r="D15" s="7" t="str">
        <f t="shared" si="2"/>
        <v>6C</v>
      </c>
      <c r="E15" s="8" t="str">
        <f t="shared" si="3"/>
        <v>016C</v>
      </c>
      <c r="F15" s="8">
        <f t="shared" si="4"/>
        <v>1</v>
      </c>
      <c r="G15" s="9"/>
      <c r="H15" s="9"/>
      <c r="I15" s="8">
        <f>LOOKUP(HEX2DEC(MID(E15,4,1)),VC!A1:C16)</f>
        <v>8</v>
      </c>
      <c r="J15" s="8">
        <f>LOOKUP(HEX2DEC(MID(E15,4,1)),VC!A1:B16)</f>
        <v>2</v>
      </c>
      <c r="K15" s="8">
        <f>LOOKUP(HEX2DEC(MID(E15,4,1)),VC!A1:D16)</f>
        <v>12</v>
      </c>
      <c r="L15" s="2"/>
      <c r="M15" s="10">
        <f t="shared" si="5"/>
        <v>36</v>
      </c>
      <c r="N15" s="10">
        <f t="shared" si="6"/>
        <v>1</v>
      </c>
      <c r="O15" s="10" t="str">
        <f t="shared" si="7"/>
        <v>84</v>
      </c>
      <c r="P15" s="10" t="str">
        <f t="shared" si="8"/>
        <v>0184</v>
      </c>
      <c r="Q15" s="10">
        <f t="shared" si="9"/>
        <v>1</v>
      </c>
      <c r="R15" s="10"/>
      <c r="S15" s="10"/>
      <c r="T15" s="10">
        <f>LOOKUP(HEX2DEC(MID(P15,4,1)),VC!A1:C16)</f>
        <v>8</v>
      </c>
      <c r="U15" s="10">
        <f>LOOKUP(HEX2DEC(MID(P15,4,1)),VC!A1:B16)</f>
        <v>2</v>
      </c>
      <c r="V15" s="10">
        <f>LOOKUP(HEX2DEC(MID(P15,4,1)),VC!A1:D16)</f>
        <v>14</v>
      </c>
    </row>
    <row r="16" spans="2:32" ht="15" customHeight="1" x14ac:dyDescent="0.35">
      <c r="B16" s="7">
        <f t="shared" si="0"/>
        <v>11</v>
      </c>
      <c r="C16" s="7">
        <f t="shared" si="1"/>
        <v>1</v>
      </c>
      <c r="D16" s="7" t="str">
        <f t="shared" si="2"/>
        <v>6B</v>
      </c>
      <c r="E16" s="8" t="str">
        <f t="shared" si="3"/>
        <v>016B</v>
      </c>
      <c r="F16" s="8">
        <f t="shared" si="4"/>
        <v>1</v>
      </c>
      <c r="G16" s="9"/>
      <c r="H16" s="9"/>
      <c r="I16" s="8">
        <f>LOOKUP(HEX2DEC(MID(E16,4,1)),VC!A1:C16)</f>
        <v>9</v>
      </c>
      <c r="J16" s="8">
        <f>LOOKUP(HEX2DEC(MID(E16,4,1)),VC!A1:B16)</f>
        <v>5</v>
      </c>
      <c r="K16" s="8">
        <f>LOOKUP(HEX2DEC(MID(E16,4,1)),VC!A1:D16)</f>
        <v>11</v>
      </c>
      <c r="L16" s="2"/>
      <c r="M16" s="10">
        <f t="shared" si="5"/>
        <v>35</v>
      </c>
      <c r="N16" s="10">
        <f t="shared" si="6"/>
        <v>1</v>
      </c>
      <c r="O16" s="10" t="str">
        <f t="shared" si="7"/>
        <v>83</v>
      </c>
      <c r="P16" s="10" t="str">
        <f t="shared" si="8"/>
        <v>0183</v>
      </c>
      <c r="Q16" s="10">
        <f t="shared" si="9"/>
        <v>1</v>
      </c>
      <c r="R16" s="10"/>
      <c r="S16" s="10"/>
      <c r="T16" s="10">
        <f>LOOKUP(HEX2DEC(MID(P16,4,1)),VC!A1:C16)</f>
        <v>9</v>
      </c>
      <c r="U16" s="10">
        <f>LOOKUP(HEX2DEC(MID(P16,4,1)),VC!A1:B16)</f>
        <v>5</v>
      </c>
      <c r="V16" s="10">
        <f>LOOKUP(HEX2DEC(MID(P16,4,1)),VC!A1:D16)</f>
        <v>13</v>
      </c>
      <c r="Y16" s="2"/>
    </row>
    <row r="17" spans="2:28" ht="15" customHeight="1" x14ac:dyDescent="0.35">
      <c r="B17" s="7">
        <f t="shared" si="0"/>
        <v>10</v>
      </c>
      <c r="C17" s="7">
        <f t="shared" si="1"/>
        <v>1</v>
      </c>
      <c r="D17" s="7" t="str">
        <f t="shared" si="2"/>
        <v>6A</v>
      </c>
      <c r="E17" s="8" t="str">
        <f t="shared" si="3"/>
        <v>016A</v>
      </c>
      <c r="F17" s="8">
        <f t="shared" si="4"/>
        <v>1</v>
      </c>
      <c r="G17" s="9"/>
      <c r="H17" s="9"/>
      <c r="I17" s="8">
        <f>LOOKUP(HEX2DEC(MID(E17,4,1)),VC!A1:C16)</f>
        <v>8</v>
      </c>
      <c r="J17" s="8">
        <f>LOOKUP(HEX2DEC(MID(E17,4,1)),VC!A1:B16)</f>
        <v>4</v>
      </c>
      <c r="K17" s="8">
        <f>LOOKUP(HEX2DEC(MID(E17,4,1)),VC!A1:D16)</f>
        <v>10</v>
      </c>
      <c r="L17" s="2"/>
      <c r="M17" s="10">
        <f t="shared" si="5"/>
        <v>34</v>
      </c>
      <c r="N17" s="10">
        <f t="shared" si="6"/>
        <v>1</v>
      </c>
      <c r="O17" s="10" t="str">
        <f t="shared" si="7"/>
        <v>82</v>
      </c>
      <c r="P17" s="10" t="str">
        <f t="shared" si="8"/>
        <v>0182</v>
      </c>
      <c r="Q17" s="10">
        <f t="shared" si="9"/>
        <v>1</v>
      </c>
      <c r="R17" s="10"/>
      <c r="S17" s="10"/>
      <c r="T17" s="10">
        <f>LOOKUP(HEX2DEC(MID(P17,4,1)),VC!A1:C16)</f>
        <v>8</v>
      </c>
      <c r="U17" s="10">
        <f>LOOKUP(HEX2DEC(MID(P17,4,1)),VC!A1:B16)</f>
        <v>4</v>
      </c>
      <c r="V17" s="10">
        <f>LOOKUP(HEX2DEC(MID(P17,4,1)),VC!A1:D16)</f>
        <v>12</v>
      </c>
    </row>
    <row r="18" spans="2:28" ht="15" customHeight="1" x14ac:dyDescent="0.35">
      <c r="B18" s="7">
        <f t="shared" si="0"/>
        <v>9</v>
      </c>
      <c r="C18" s="7">
        <f t="shared" si="1"/>
        <v>1</v>
      </c>
      <c r="D18" s="7" t="str">
        <f t="shared" si="2"/>
        <v>69</v>
      </c>
      <c r="E18" s="8" t="str">
        <f t="shared" si="3"/>
        <v>0169</v>
      </c>
      <c r="F18" s="8">
        <f t="shared" si="4"/>
        <v>1</v>
      </c>
      <c r="G18" s="9"/>
      <c r="H18" s="9"/>
      <c r="I18" s="8">
        <f>LOOKUP(HEX2DEC(MID(E18,4,1)),VC!A1:C16)</f>
        <v>9</v>
      </c>
      <c r="J18" s="8">
        <f>LOOKUP(HEX2DEC(MID(E18,4,1)),VC!A1:B16)</f>
        <v>3</v>
      </c>
      <c r="K18" s="8">
        <f>LOOKUP(HEX2DEC(MID(E18,4,1)),VC!A1:D16)</f>
        <v>14</v>
      </c>
      <c r="L18" s="2"/>
      <c r="M18" s="10">
        <f t="shared" si="5"/>
        <v>33</v>
      </c>
      <c r="N18" s="10">
        <f t="shared" si="6"/>
        <v>1</v>
      </c>
      <c r="O18" s="10" t="str">
        <f t="shared" si="7"/>
        <v>81</v>
      </c>
      <c r="P18" s="10" t="str">
        <f t="shared" si="8"/>
        <v>0181</v>
      </c>
      <c r="Q18" s="10">
        <f t="shared" si="9"/>
        <v>1</v>
      </c>
      <c r="R18" s="10"/>
      <c r="S18" s="10"/>
      <c r="T18" s="10">
        <f>LOOKUP(HEX2DEC(MID(P18,4,1)),VC!A1:C16)</f>
        <v>9</v>
      </c>
      <c r="U18" s="10">
        <f>LOOKUP(HEX2DEC(MID(P18,4,1)),VC!A1:B16)</f>
        <v>3</v>
      </c>
      <c r="V18" s="10">
        <f>LOOKUP(HEX2DEC(MID(P18,4,1)),VC!A1:D16)</f>
        <v>11</v>
      </c>
    </row>
    <row r="19" spans="2:28" ht="15" customHeight="1" x14ac:dyDescent="0.35">
      <c r="B19" s="7">
        <f>B20+1</f>
        <v>8</v>
      </c>
      <c r="C19" s="7">
        <f t="shared" si="1"/>
        <v>1</v>
      </c>
      <c r="D19" s="7" t="str">
        <f t="shared" si="2"/>
        <v>68</v>
      </c>
      <c r="E19" s="8" t="str">
        <f t="shared" si="3"/>
        <v>0168</v>
      </c>
      <c r="F19" s="8">
        <f t="shared" si="4"/>
        <v>1</v>
      </c>
      <c r="G19" s="9"/>
      <c r="H19" s="9"/>
      <c r="I19" s="8">
        <f>LOOKUP(HEX2DEC(MID(E19,4,1)),VC!A1:C16)</f>
        <v>8</v>
      </c>
      <c r="J19" s="8">
        <f>LOOKUP(HEX2DEC(MID(E19,4,1)),VC!A1:B16)</f>
        <v>2</v>
      </c>
      <c r="K19" s="8">
        <f>LOOKUP(HEX2DEC(MID(E19,4,1)),VC!A1:D16)</f>
        <v>13</v>
      </c>
      <c r="L19" s="2"/>
      <c r="M19" s="10">
        <f t="shared" si="5"/>
        <v>32</v>
      </c>
      <c r="N19" s="10">
        <f t="shared" si="6"/>
        <v>1</v>
      </c>
      <c r="O19" s="10" t="str">
        <f t="shared" si="7"/>
        <v>80</v>
      </c>
      <c r="P19" s="10" t="str">
        <f t="shared" si="8"/>
        <v>0180</v>
      </c>
      <c r="Q19" s="10">
        <f t="shared" si="9"/>
        <v>1</v>
      </c>
      <c r="R19" s="10"/>
      <c r="S19" s="10"/>
      <c r="T19" s="10">
        <f>LOOKUP(HEX2DEC(MID(P19,4,1)),VC!A1:C16)</f>
        <v>8</v>
      </c>
      <c r="U19" s="10">
        <f>LOOKUP(HEX2DEC(MID(P19,4,1)),VC!A1:B16)</f>
        <v>2</v>
      </c>
      <c r="V19" s="10">
        <f>LOOKUP(HEX2DEC(MID(P19,4,1)),VC!A1:D16)</f>
        <v>10</v>
      </c>
    </row>
    <row r="20" spans="2:28" ht="15" customHeight="1" x14ac:dyDescent="0.35">
      <c r="B20" s="10">
        <f t="shared" ref="B20:B25" si="10">B21+1</f>
        <v>7</v>
      </c>
      <c r="C20" s="10">
        <f t="shared" si="1"/>
        <v>1</v>
      </c>
      <c r="D20" s="10" t="str">
        <f t="shared" si="2"/>
        <v>67</v>
      </c>
      <c r="E20" s="10" t="str">
        <f t="shared" si="3"/>
        <v>0167</v>
      </c>
      <c r="F20" s="11">
        <f t="shared" si="4"/>
        <v>1</v>
      </c>
      <c r="G20" s="12"/>
      <c r="H20" s="12"/>
      <c r="I20" s="11">
        <f>LOOKUP(HEX2DEC(MID(E20,4,1)),VC!A1:C16)</f>
        <v>9</v>
      </c>
      <c r="J20" s="11">
        <f>LOOKUP(HEX2DEC(MID(E20,4,1)),VC!A1:B16)</f>
        <v>5</v>
      </c>
      <c r="K20" s="11">
        <f>LOOKUP(HEX2DEC(MID(E20,4,1)),VC!A1:D16)</f>
        <v>12</v>
      </c>
      <c r="L20" s="2"/>
      <c r="M20" s="10">
        <f t="shared" si="5"/>
        <v>31</v>
      </c>
      <c r="N20" s="10">
        <f t="shared" si="6"/>
        <v>1</v>
      </c>
      <c r="O20" s="10" t="str">
        <f t="shared" si="7"/>
        <v>7F</v>
      </c>
      <c r="P20" s="10" t="str">
        <f t="shared" si="8"/>
        <v>017F</v>
      </c>
      <c r="Q20" s="10">
        <f t="shared" si="9"/>
        <v>1</v>
      </c>
      <c r="R20" s="10"/>
      <c r="S20" s="10"/>
      <c r="T20" s="10">
        <f>LOOKUP(HEX2DEC(MID(P20,4,1)),VC!A1:C16)</f>
        <v>9</v>
      </c>
      <c r="U20" s="10">
        <f>LOOKUP(HEX2DEC(MID(P20,4,1)),VC!A1:B16)</f>
        <v>5</v>
      </c>
      <c r="V20" s="10">
        <f>LOOKUP(HEX2DEC(MID(P20,4,1)),VC!A1:D16)</f>
        <v>10</v>
      </c>
    </row>
    <row r="21" spans="2:28" ht="15" customHeight="1" x14ac:dyDescent="0.35">
      <c r="B21" s="10">
        <f t="shared" si="10"/>
        <v>6</v>
      </c>
      <c r="C21" s="10">
        <f t="shared" si="1"/>
        <v>1</v>
      </c>
      <c r="D21" s="10" t="str">
        <f t="shared" si="2"/>
        <v>66</v>
      </c>
      <c r="E21" s="10" t="str">
        <f t="shared" si="3"/>
        <v>0166</v>
      </c>
      <c r="F21" s="11">
        <f t="shared" si="4"/>
        <v>1</v>
      </c>
      <c r="G21" s="12"/>
      <c r="H21" s="12"/>
      <c r="I21" s="11">
        <f>LOOKUP(HEX2DEC(MID(E21,4,1)),VC!A1:C16)</f>
        <v>8</v>
      </c>
      <c r="J21" s="11">
        <f>LOOKUP(HEX2DEC(MID(E21,4,1)),VC!A1:B16)</f>
        <v>4</v>
      </c>
      <c r="K21" s="11">
        <f>LOOKUP(HEX2DEC(MID(E21,4,1)),VC!A1:D16)</f>
        <v>11</v>
      </c>
      <c r="L21" s="2"/>
      <c r="M21" s="10">
        <f t="shared" si="5"/>
        <v>30</v>
      </c>
      <c r="N21" s="10">
        <f t="shared" si="6"/>
        <v>1</v>
      </c>
      <c r="O21" s="10" t="str">
        <f t="shared" si="7"/>
        <v>7E</v>
      </c>
      <c r="P21" s="10" t="str">
        <f t="shared" si="8"/>
        <v>017E</v>
      </c>
      <c r="Q21" s="10">
        <f t="shared" si="9"/>
        <v>1</v>
      </c>
      <c r="R21" s="12"/>
      <c r="S21" s="10"/>
      <c r="T21" s="11">
        <f>LOOKUP(HEX2DEC(MID(P21,4,1)),VC!A1:C16)</f>
        <v>8</v>
      </c>
      <c r="U21" s="11">
        <f>LOOKUP(HEX2DEC(MID(P21,4,1)),VC!A1:B16)</f>
        <v>4</v>
      </c>
      <c r="V21" s="11">
        <f>LOOKUP(HEX2DEC(MID(P21,4,1)),VC!A1:D16)</f>
        <v>14</v>
      </c>
    </row>
    <row r="22" spans="2:28" ht="15" customHeight="1" x14ac:dyDescent="0.35">
      <c r="B22" s="10">
        <f t="shared" si="10"/>
        <v>5</v>
      </c>
      <c r="C22" s="10">
        <f t="shared" si="1"/>
        <v>1</v>
      </c>
      <c r="D22" s="10" t="str">
        <f t="shared" si="2"/>
        <v>65</v>
      </c>
      <c r="E22" s="10" t="str">
        <f t="shared" si="3"/>
        <v>0165</v>
      </c>
      <c r="F22" s="11">
        <f t="shared" si="4"/>
        <v>1</v>
      </c>
      <c r="G22" s="12"/>
      <c r="H22" s="12"/>
      <c r="I22" s="11">
        <f>LOOKUP(HEX2DEC(MID(E22,4,1)),VC!A1:C16)</f>
        <v>9</v>
      </c>
      <c r="J22" s="11">
        <f>LOOKUP(HEX2DEC(MID(E22,4,1)),VC!A1:B16)</f>
        <v>3</v>
      </c>
      <c r="K22" s="11">
        <f>LOOKUP(HEX2DEC(MID(E22,4,1)),VC!A1:D16)</f>
        <v>10</v>
      </c>
      <c r="L22" s="2"/>
      <c r="M22" s="10">
        <f t="shared" si="5"/>
        <v>29</v>
      </c>
      <c r="N22" s="10">
        <f t="shared" si="6"/>
        <v>1</v>
      </c>
      <c r="O22" s="10" t="str">
        <f t="shared" si="7"/>
        <v>7D</v>
      </c>
      <c r="P22" s="10" t="str">
        <f t="shared" si="8"/>
        <v>017D</v>
      </c>
      <c r="Q22" s="10">
        <f t="shared" si="9"/>
        <v>1</v>
      </c>
      <c r="R22" s="12"/>
      <c r="S22" s="10"/>
      <c r="T22" s="11">
        <f>LOOKUP(HEX2DEC(MID(P22,4,1)),VC!A1:C16)</f>
        <v>9</v>
      </c>
      <c r="U22" s="11">
        <f>LOOKUP(HEX2DEC(MID(P22,4,1)),VC!A1:B16)</f>
        <v>3</v>
      </c>
      <c r="V22" s="11">
        <f>LOOKUP(HEX2DEC(MID(P22,4,1)),VC!A1:D16)</f>
        <v>13</v>
      </c>
    </row>
    <row r="23" spans="2:28" ht="15" customHeight="1" x14ac:dyDescent="0.35">
      <c r="B23" s="10">
        <f t="shared" si="10"/>
        <v>4</v>
      </c>
      <c r="C23" s="10">
        <f t="shared" si="1"/>
        <v>1</v>
      </c>
      <c r="D23" s="10" t="str">
        <f t="shared" si="2"/>
        <v>64</v>
      </c>
      <c r="E23" s="10" t="str">
        <f t="shared" si="3"/>
        <v>0164</v>
      </c>
      <c r="F23" s="11">
        <f t="shared" si="4"/>
        <v>1</v>
      </c>
      <c r="G23" s="12"/>
      <c r="H23" s="12"/>
      <c r="I23" s="11">
        <f>LOOKUP(HEX2DEC(MID(E23,4,1)),VC!A1:C16)</f>
        <v>8</v>
      </c>
      <c r="J23" s="11">
        <f>LOOKUP(HEX2DEC(MID(E23,4,1)),VC!A1:B16)</f>
        <v>2</v>
      </c>
      <c r="K23" s="11">
        <f>LOOKUP(HEX2DEC(MID(E23,4,1)),VC!A1:D16)</f>
        <v>14</v>
      </c>
      <c r="L23" s="2"/>
      <c r="M23" s="10">
        <f t="shared" si="5"/>
        <v>28</v>
      </c>
      <c r="N23" s="10">
        <f t="shared" si="6"/>
        <v>1</v>
      </c>
      <c r="O23" s="10" t="str">
        <f t="shared" si="7"/>
        <v>7C</v>
      </c>
      <c r="P23" s="10" t="str">
        <f t="shared" si="8"/>
        <v>017C</v>
      </c>
      <c r="Q23" s="10">
        <f t="shared" si="9"/>
        <v>1</v>
      </c>
      <c r="R23" s="12"/>
      <c r="S23" s="10"/>
      <c r="T23" s="11">
        <f>LOOKUP(HEX2DEC(MID(P23,4,1)),VC!A1:C16)</f>
        <v>8</v>
      </c>
      <c r="U23" s="11">
        <f>LOOKUP(HEX2DEC(MID(P23,4,1)),VC!A1:B16)</f>
        <v>2</v>
      </c>
      <c r="V23" s="11">
        <f>LOOKUP(HEX2DEC(MID(P23,4,1)),VC!A1:D16)</f>
        <v>12</v>
      </c>
    </row>
    <row r="24" spans="2:28" ht="15" customHeight="1" x14ac:dyDescent="0.35">
      <c r="B24" s="10">
        <f t="shared" si="10"/>
        <v>3</v>
      </c>
      <c r="C24" s="10">
        <f t="shared" si="1"/>
        <v>1</v>
      </c>
      <c r="D24" s="10" t="str">
        <f t="shared" si="2"/>
        <v>63</v>
      </c>
      <c r="E24" s="10" t="str">
        <f t="shared" si="3"/>
        <v>0163</v>
      </c>
      <c r="F24" s="11">
        <f t="shared" si="4"/>
        <v>1</v>
      </c>
      <c r="G24" s="12"/>
      <c r="H24" s="12"/>
      <c r="I24" s="11">
        <f>LOOKUP(HEX2DEC(MID(E24,4,1)),VC!A1:C16)</f>
        <v>9</v>
      </c>
      <c r="J24" s="11">
        <f>LOOKUP(HEX2DEC(MID(E24,4,1)),VC!A1:B16)</f>
        <v>5</v>
      </c>
      <c r="K24" s="11">
        <f>LOOKUP(HEX2DEC(MID(E24,4,1)),VC!A1:D16)</f>
        <v>13</v>
      </c>
      <c r="L24" s="2"/>
      <c r="M24" s="10">
        <f t="shared" si="5"/>
        <v>27</v>
      </c>
      <c r="N24" s="10">
        <f t="shared" si="6"/>
        <v>1</v>
      </c>
      <c r="O24" s="10" t="str">
        <f t="shared" si="7"/>
        <v>7B</v>
      </c>
      <c r="P24" s="10" t="str">
        <f t="shared" si="8"/>
        <v>017B</v>
      </c>
      <c r="Q24" s="10">
        <f t="shared" si="9"/>
        <v>1</v>
      </c>
      <c r="R24" s="12"/>
      <c r="S24" s="10"/>
      <c r="T24" s="11">
        <f>LOOKUP(HEX2DEC(MID(P24,4,1)),VC!A1:C16)</f>
        <v>9</v>
      </c>
      <c r="U24" s="11">
        <f>LOOKUP(HEX2DEC(MID(P24,4,1)),VC!A1:B16)</f>
        <v>5</v>
      </c>
      <c r="V24" s="11">
        <f>LOOKUP(HEX2DEC(MID(P24,4,1)),VC!A1:D16)</f>
        <v>11</v>
      </c>
    </row>
    <row r="25" spans="2:28" ht="15" customHeight="1" x14ac:dyDescent="0.35">
      <c r="B25" s="10">
        <f t="shared" si="10"/>
        <v>2</v>
      </c>
      <c r="C25" s="10">
        <f t="shared" si="1"/>
        <v>1</v>
      </c>
      <c r="D25" s="10" t="str">
        <f t="shared" si="2"/>
        <v>62</v>
      </c>
      <c r="E25" s="10" t="str">
        <f t="shared" si="3"/>
        <v>0162</v>
      </c>
      <c r="F25" s="11">
        <f t="shared" si="4"/>
        <v>1</v>
      </c>
      <c r="G25" s="12"/>
      <c r="H25" s="12"/>
      <c r="I25" s="11">
        <f>LOOKUP(HEX2DEC(MID(E25,4,1)),VC!A1:C16)</f>
        <v>8</v>
      </c>
      <c r="J25" s="11">
        <f>LOOKUP(HEX2DEC(MID(E25,4,1)),VC!A1:B16)</f>
        <v>4</v>
      </c>
      <c r="K25" s="11">
        <f>LOOKUP(HEX2DEC(MID(E25,4,1)),VC!A1:D16)</f>
        <v>12</v>
      </c>
      <c r="L25" s="2"/>
      <c r="M25" s="10">
        <f t="shared" si="5"/>
        <v>26</v>
      </c>
      <c r="N25" s="10">
        <f t="shared" si="6"/>
        <v>1</v>
      </c>
      <c r="O25" s="10" t="str">
        <f t="shared" si="7"/>
        <v>7A</v>
      </c>
      <c r="P25" s="10" t="str">
        <f t="shared" si="8"/>
        <v>017A</v>
      </c>
      <c r="Q25" s="10">
        <f t="shared" si="9"/>
        <v>1</v>
      </c>
      <c r="R25" s="12"/>
      <c r="S25" s="10"/>
      <c r="T25" s="11">
        <f>LOOKUP(HEX2DEC(MID(P25,4,1)),VC!A1:C16)</f>
        <v>8</v>
      </c>
      <c r="U25" s="11">
        <f>LOOKUP(HEX2DEC(MID(P25,4,1)),VC!A1:B16)</f>
        <v>4</v>
      </c>
      <c r="V25" s="11">
        <f>LOOKUP(HEX2DEC(MID(P25,4,1)),VC!A1:D16)</f>
        <v>10</v>
      </c>
    </row>
    <row r="26" spans="2:28" ht="15" customHeight="1" x14ac:dyDescent="0.35">
      <c r="B26" s="10">
        <f>B27+1</f>
        <v>1</v>
      </c>
      <c r="C26" s="10">
        <f>C27</f>
        <v>1</v>
      </c>
      <c r="D26" s="10" t="str">
        <f>DEC2HEX(HEX2DEC(D27)+1)</f>
        <v>61</v>
      </c>
      <c r="E26" s="10" t="str">
        <f t="shared" si="3"/>
        <v>0161</v>
      </c>
      <c r="F26" s="11">
        <f>F27</f>
        <v>1</v>
      </c>
      <c r="G26" s="12"/>
      <c r="H26" s="12"/>
      <c r="I26" s="11">
        <f>LOOKUP(HEX2DEC(MID(E26,4,1)),VC!A1:C16)</f>
        <v>9</v>
      </c>
      <c r="J26" s="11">
        <f>LOOKUP(HEX2DEC(MID(E26,4,1)),VC!A1:B16)</f>
        <v>3</v>
      </c>
      <c r="K26" s="11">
        <f>LOOKUP(HEX2DEC(MID(E26,4,1)),VC!A1:D16)</f>
        <v>11</v>
      </c>
      <c r="L26" s="2"/>
      <c r="M26" s="10">
        <f>M27+1</f>
        <v>25</v>
      </c>
      <c r="N26" s="10">
        <f>N27</f>
        <v>1</v>
      </c>
      <c r="O26" s="10" t="str">
        <f>DEC2HEX(HEX2DEC(O27)+1)</f>
        <v>79</v>
      </c>
      <c r="P26" s="10" t="str">
        <f t="shared" si="8"/>
        <v>0179</v>
      </c>
      <c r="Q26" s="10">
        <f>Q27</f>
        <v>1</v>
      </c>
      <c r="R26" s="12"/>
      <c r="S26" s="10"/>
      <c r="T26" s="11">
        <f>LOOKUP(HEX2DEC(MID(P26,4,1)),VC!A1:C16)</f>
        <v>9</v>
      </c>
      <c r="U26" s="11">
        <f>LOOKUP(HEX2DEC(MID(P26,4,1)),VC!A1:B16)</f>
        <v>3</v>
      </c>
      <c r="V26" s="11">
        <f>LOOKUP(HEX2DEC(MID(P26,4,1)),VC!A1:D16)</f>
        <v>14</v>
      </c>
    </row>
    <row r="27" spans="2:28" ht="15" customHeight="1" x14ac:dyDescent="0.35">
      <c r="B27" s="10">
        <v>0</v>
      </c>
      <c r="C27" s="10">
        <f>'Slot 4'!N4</f>
        <v>1</v>
      </c>
      <c r="D27" s="10" t="str">
        <f>DEC2HEX(HEX2DEC('Slot 4'!O4)+1)</f>
        <v>60</v>
      </c>
      <c r="E27" s="10" t="str">
        <f>IF(HEX2DEC(D27)&gt;15,IF(HEX2DEC(C27) &gt; 15,CONCATENATE(C27,D27),CONCATENATE("0",C27,D27)),IF(HEX2DEC(C27) &gt; 15,CONCATENATE(C27,"0",D27),CONCATENATE("0",C27,"0",D27)))</f>
        <v>0160</v>
      </c>
      <c r="F27" s="11">
        <f>'Slot 4'!Q4</f>
        <v>1</v>
      </c>
      <c r="G27" s="12"/>
      <c r="H27" s="12"/>
      <c r="I27" s="11">
        <f>LOOKUP(HEX2DEC(MID(E27,4,1)),VC!A1:C16)</f>
        <v>8</v>
      </c>
      <c r="J27" s="11">
        <f>LOOKUP(HEX2DEC(MID(E27,4,1)),VC!A1:B16)</f>
        <v>2</v>
      </c>
      <c r="K27" s="11">
        <f>LOOKUP(HEX2DEC(MID(E27,4,1)),VC!A1:D16)</f>
        <v>10</v>
      </c>
      <c r="L27" s="2"/>
      <c r="M27" s="10">
        <f>B4+1</f>
        <v>24</v>
      </c>
      <c r="N27" s="10">
        <f>C4</f>
        <v>1</v>
      </c>
      <c r="O27" s="10" t="str">
        <f>DEC2HEX(HEX2DEC(D4)+1)</f>
        <v>78</v>
      </c>
      <c r="P27" s="10" t="str">
        <f>IF(HEX2DEC(O27)&gt;15,IF(HEX2DEC(N27) &gt; 15,CONCATENATE(N27,O27),CONCATENATE("0",N27,O27)),IF(HEX2DEC(N27) &gt; 15,CONCATENATE(N27,"0",O27),CONCATENATE("0",N27,"0",O27)))</f>
        <v>0178</v>
      </c>
      <c r="Q27" s="10">
        <f>F4</f>
        <v>1</v>
      </c>
      <c r="R27" s="12"/>
      <c r="S27" s="10"/>
      <c r="T27" s="11">
        <f>LOOKUP(HEX2DEC(MID(P27,4,1)),VC!A1:C16)</f>
        <v>8</v>
      </c>
      <c r="U27" s="11">
        <f>LOOKUP(HEX2DEC(MID(P27,4,1)),VC!A1:B16)</f>
        <v>2</v>
      </c>
      <c r="V27" s="11">
        <f>LOOKUP(HEX2DEC(MID(P27,4,1)),VC!A1:D16)</f>
        <v>13</v>
      </c>
    </row>
    <row r="29" spans="2:28" ht="11.15" customHeight="1" x14ac:dyDescent="0.35">
      <c r="B29" s="10"/>
      <c r="C29" s="4"/>
      <c r="D29" s="4"/>
      <c r="E29" s="30" t="s">
        <v>2</v>
      </c>
      <c r="F29" s="31"/>
      <c r="G29" s="4"/>
      <c r="H29" s="4"/>
      <c r="I29" s="15"/>
      <c r="J29" s="15"/>
      <c r="K29" s="15"/>
      <c r="M29" s="4"/>
      <c r="N29" s="4"/>
      <c r="O29" s="4"/>
      <c r="P29" s="15"/>
      <c r="Q29" s="15"/>
      <c r="R29" s="4"/>
      <c r="S29" s="4"/>
      <c r="T29" s="4"/>
      <c r="U29" s="15"/>
      <c r="V29" s="15"/>
      <c r="W29" s="4"/>
      <c r="X29" s="4"/>
      <c r="Y29" s="4"/>
      <c r="Z29" s="4"/>
      <c r="AA29" s="4"/>
      <c r="AB29" s="4"/>
    </row>
    <row r="30" spans="2:28" ht="11.15" customHeight="1" x14ac:dyDescent="0.35">
      <c r="C30" s="4"/>
      <c r="D30" s="4"/>
      <c r="E30" s="16"/>
      <c r="F30" s="15"/>
      <c r="G30" s="4"/>
      <c r="H30" s="4"/>
      <c r="I30" s="15"/>
      <c r="J30" s="15"/>
      <c r="K30" s="15"/>
      <c r="M30" s="4"/>
      <c r="N30" s="4"/>
      <c r="O30" s="4"/>
      <c r="P30" s="15"/>
      <c r="Q30" s="15"/>
      <c r="R30" s="4"/>
      <c r="S30" s="4"/>
      <c r="T30" s="4"/>
      <c r="U30" s="15"/>
      <c r="V30" s="15"/>
      <c r="W30" s="4"/>
      <c r="X30" s="4"/>
      <c r="Y30" s="4"/>
      <c r="Z30" s="4"/>
      <c r="AA30" s="4"/>
      <c r="AB30" s="4"/>
    </row>
    <row r="31" spans="2:28" ht="11.15" customHeight="1" x14ac:dyDescent="0.35">
      <c r="B31" s="18"/>
      <c r="C31" s="4"/>
      <c r="D31" s="4"/>
      <c r="E31" s="30" t="s">
        <v>3</v>
      </c>
      <c r="F31" s="31"/>
      <c r="G31" s="4"/>
      <c r="H31" s="4"/>
      <c r="I31" s="15"/>
      <c r="J31" s="15"/>
      <c r="K31" s="15"/>
      <c r="M31" s="4"/>
      <c r="N31" s="4"/>
      <c r="O31" s="4"/>
      <c r="P31" s="15"/>
      <c r="Q31" s="15"/>
      <c r="R31" s="4"/>
      <c r="S31" s="4"/>
      <c r="T31" s="4"/>
      <c r="U31" s="15"/>
      <c r="V31" s="15"/>
      <c r="W31" s="4"/>
      <c r="X31" s="4"/>
      <c r="Y31" s="4"/>
      <c r="Z31" s="4"/>
      <c r="AA31" s="4"/>
      <c r="AB31" s="4"/>
    </row>
    <row r="32" spans="2:28" ht="11.15" customHeight="1" x14ac:dyDescent="0.35">
      <c r="E32" s="16"/>
      <c r="F32" s="15"/>
      <c r="G32" s="4"/>
      <c r="H32" s="4"/>
      <c r="I32" s="15"/>
      <c r="J32" s="15"/>
      <c r="K32" s="15"/>
      <c r="M32" s="4"/>
      <c r="N32" s="4"/>
      <c r="O32" s="4"/>
      <c r="P32" s="15"/>
      <c r="Q32" s="15"/>
      <c r="R32" s="4"/>
      <c r="S32" s="4"/>
      <c r="T32" s="4"/>
      <c r="U32" s="15"/>
      <c r="V32" s="15"/>
      <c r="W32" s="4"/>
      <c r="X32" s="4"/>
      <c r="Y32" s="4"/>
      <c r="Z32" s="4"/>
      <c r="AA32" s="4"/>
      <c r="AB32" s="4"/>
    </row>
    <row r="33" spans="13:28" x14ac:dyDescent="0.35">
      <c r="M33" s="4"/>
      <c r="N33" s="4"/>
      <c r="O33" s="4"/>
      <c r="P33" s="15"/>
      <c r="Q33" s="15"/>
      <c r="R33" s="4"/>
      <c r="T33" s="4"/>
      <c r="W33" s="4"/>
      <c r="X33" s="4"/>
      <c r="Y33" s="4"/>
      <c r="Z33" s="4"/>
      <c r="AA33" s="4"/>
      <c r="AB33" s="4"/>
    </row>
  </sheetData>
  <mergeCells count="3">
    <mergeCell ref="B1:V1"/>
    <mergeCell ref="E29:F29"/>
    <mergeCell ref="E31:F31"/>
  </mergeCells>
  <pageMargins left="0.7" right="0.7" top="0.75" bottom="0.75" header="0.3" footer="0.3"/>
  <pageSetup orientation="landscape" horizontalDpi="429496729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Help</vt:lpstr>
      <vt:lpstr>Chassis</vt:lpstr>
      <vt:lpstr>Switch_x</vt:lpstr>
      <vt:lpstr>CLI_Bind</vt:lpstr>
      <vt:lpstr>Slot 3</vt:lpstr>
      <vt:lpstr>Slot 4</vt:lpstr>
      <vt:lpstr>Slot 5</vt:lpstr>
      <vt:lpstr>Slot 6</vt:lpstr>
      <vt:lpstr>Slot_7</vt:lpstr>
      <vt:lpstr>Slot 8</vt:lpstr>
      <vt:lpstr>lists</vt:lpstr>
      <vt:lpstr>VC</vt:lpstr>
    </vt:vector>
  </TitlesOfParts>
  <Company>Brocade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jack_consoli@yahoo.com</dc:creator>
  <cp:lastModifiedBy>Jack Consoli</cp:lastModifiedBy>
  <cp:lastPrinted>2014-12-01T02:53:04Z</cp:lastPrinted>
  <dcterms:created xsi:type="dcterms:W3CDTF">2011-04-05T19:54:14Z</dcterms:created>
  <dcterms:modified xsi:type="dcterms:W3CDTF">2022-06-22T20:27:09Z</dcterms:modified>
</cp:coreProperties>
</file>