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c404225\Documents\Broadcom\Documentation\BSN\By Product\Gen6\"/>
    </mc:Choice>
  </mc:AlternateContent>
  <bookViews>
    <workbookView xWindow="120" yWindow="300" windowWidth="15140" windowHeight="7850" tabRatio="664"/>
  </bookViews>
  <sheets>
    <sheet name="Help" sheetId="51" r:id="rId1"/>
    <sheet name="Switch_x" sheetId="50" r:id="rId2"/>
    <sheet name="CLI_Bind" sheetId="36" r:id="rId3"/>
    <sheet name="Slot 3" sheetId="24" r:id="rId4"/>
    <sheet name="Slot 4" sheetId="37" r:id="rId5"/>
    <sheet name="Slot 5" sheetId="38" r:id="rId6"/>
    <sheet name="Slot 6" sheetId="39" r:id="rId7"/>
    <sheet name="Slot 7" sheetId="52" r:id="rId8"/>
    <sheet name="Slot 8" sheetId="53" r:id="rId9"/>
    <sheet name="Slot 9" sheetId="40" r:id="rId10"/>
    <sheet name="Slot 10" sheetId="41" r:id="rId11"/>
    <sheet name="Slot 11" sheetId="45" r:id="rId12"/>
    <sheet name="Slot 12" sheetId="46" r:id="rId13"/>
    <sheet name="lists" sheetId="48" state="hidden" r:id="rId14"/>
    <sheet name="VC" sheetId="22" state="hidden" r:id="rId15"/>
  </sheets>
  <calcPr calcId="152511"/>
</workbook>
</file>

<file path=xl/calcChain.xml><?xml version="1.0" encoding="utf-8"?>
<calcChain xmlns="http://schemas.openxmlformats.org/spreadsheetml/2006/main">
  <c r="C34" i="53" l="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G35" i="53" s="1"/>
  <c r="G34" i="53" s="1"/>
  <c r="G33" i="53" s="1"/>
  <c r="G32" i="53" s="1"/>
  <c r="G31" i="53" s="1"/>
  <c r="G30" i="53" s="1"/>
  <c r="G29" i="53" s="1"/>
  <c r="G28" i="53" s="1"/>
  <c r="G27" i="53" s="1"/>
  <c r="G26" i="53" s="1"/>
  <c r="G25" i="53" s="1"/>
  <c r="G24" i="53" s="1"/>
  <c r="G23" i="53" s="1"/>
  <c r="G22" i="53" s="1"/>
  <c r="G21" i="53" s="1"/>
  <c r="G20" i="53" s="1"/>
  <c r="G19" i="53" s="1"/>
  <c r="G18" i="53" s="1"/>
  <c r="G17" i="53" s="1"/>
  <c r="G16" i="53" s="1"/>
  <c r="G15" i="53" s="1"/>
  <c r="G14" i="53" s="1"/>
  <c r="G13" i="53" s="1"/>
  <c r="G12" i="53" s="1"/>
  <c r="G11" i="53" s="1"/>
  <c r="G10" i="53" s="1"/>
  <c r="G9" i="53" s="1"/>
  <c r="G8" i="53" s="1"/>
  <c r="G7" i="53" s="1"/>
  <c r="G6" i="53" s="1"/>
  <c r="G5" i="53" s="1"/>
  <c r="G4" i="53" s="1"/>
  <c r="B34" i="53"/>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F35" i="53" s="1"/>
  <c r="F34" i="53" s="1"/>
  <c r="F33" i="53" s="1"/>
  <c r="F32" i="53" s="1"/>
  <c r="F31" i="53" s="1"/>
  <c r="F30" i="53" s="1"/>
  <c r="F29" i="53" s="1"/>
  <c r="F28" i="53" s="1"/>
  <c r="F27" i="53" s="1"/>
  <c r="F26" i="53" s="1"/>
  <c r="F25" i="53" s="1"/>
  <c r="F24" i="53" s="1"/>
  <c r="F23" i="53" s="1"/>
  <c r="F22" i="53" s="1"/>
  <c r="F21" i="53" s="1"/>
  <c r="F20" i="53" s="1"/>
  <c r="F19" i="53" s="1"/>
  <c r="F18" i="53" s="1"/>
  <c r="F17" i="53" s="1"/>
  <c r="F16" i="53" s="1"/>
  <c r="F15" i="53" s="1"/>
  <c r="F14" i="53" s="1"/>
  <c r="F13" i="53" s="1"/>
  <c r="F12" i="53" s="1"/>
  <c r="F11" i="53" s="1"/>
  <c r="F10" i="53" s="1"/>
  <c r="F9" i="53" s="1"/>
  <c r="F8" i="53" s="1"/>
  <c r="F7" i="53" s="1"/>
  <c r="F6" i="53" s="1"/>
  <c r="F5" i="53" s="1"/>
  <c r="F4" i="53" s="1"/>
  <c r="C34" i="52"/>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G35" i="52" s="1"/>
  <c r="G34" i="52" s="1"/>
  <c r="G33" i="52" s="1"/>
  <c r="G32" i="52" s="1"/>
  <c r="G31" i="52" s="1"/>
  <c r="G30" i="52" s="1"/>
  <c r="G29" i="52" s="1"/>
  <c r="G28" i="52" s="1"/>
  <c r="G27" i="52" s="1"/>
  <c r="G26" i="52" s="1"/>
  <c r="G25" i="52" s="1"/>
  <c r="G24" i="52" s="1"/>
  <c r="G23" i="52" s="1"/>
  <c r="G22" i="52" s="1"/>
  <c r="G21" i="52" s="1"/>
  <c r="G20" i="52" s="1"/>
  <c r="G19" i="52" s="1"/>
  <c r="G18" i="52" s="1"/>
  <c r="G17" i="52" s="1"/>
  <c r="G16" i="52" s="1"/>
  <c r="G15" i="52" s="1"/>
  <c r="G14" i="52" s="1"/>
  <c r="G13" i="52" s="1"/>
  <c r="G12" i="52" s="1"/>
  <c r="G11" i="52" s="1"/>
  <c r="G10" i="52" s="1"/>
  <c r="G9" i="52" s="1"/>
  <c r="G8" i="52" s="1"/>
  <c r="G7" i="52" s="1"/>
  <c r="G6" i="52" s="1"/>
  <c r="G5" i="52" s="1"/>
  <c r="G4" i="52"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F35" i="52" s="1"/>
  <c r="F34" i="52" s="1"/>
  <c r="F33" i="52" s="1"/>
  <c r="F32" i="52" s="1"/>
  <c r="F31" i="52" s="1"/>
  <c r="F30" i="52" s="1"/>
  <c r="F29" i="52" s="1"/>
  <c r="F28" i="52" s="1"/>
  <c r="F27" i="52" s="1"/>
  <c r="F26" i="52" s="1"/>
  <c r="F25" i="52" s="1"/>
  <c r="F24" i="52" s="1"/>
  <c r="F23" i="52" s="1"/>
  <c r="F22" i="52" s="1"/>
  <c r="F21" i="52" s="1"/>
  <c r="F20" i="52" s="1"/>
  <c r="F19" i="52" s="1"/>
  <c r="F18" i="52" s="1"/>
  <c r="F17" i="52" s="1"/>
  <c r="F16" i="52" s="1"/>
  <c r="F15" i="52" s="1"/>
  <c r="F14" i="52" s="1"/>
  <c r="F13" i="52" s="1"/>
  <c r="F12" i="52" s="1"/>
  <c r="F11" i="52" s="1"/>
  <c r="F10" i="52" s="1"/>
  <c r="F9" i="52" s="1"/>
  <c r="F8" i="52" s="1"/>
  <c r="F7" i="52" s="1"/>
  <c r="F6" i="52" s="1"/>
  <c r="F5" i="52" s="1"/>
  <c r="F4" i="52" s="1"/>
  <c r="B3" i="48" l="1"/>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B26" i="46" l="1"/>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L27" i="37" s="1"/>
  <c r="L26" i="37" s="1"/>
  <c r="L25" i="37" s="1"/>
  <c r="L24" i="37" s="1"/>
  <c r="L23" i="37" s="1"/>
  <c r="L22" i="37" s="1"/>
  <c r="L21" i="37" s="1"/>
  <c r="L20" i="37" s="1"/>
  <c r="L19" i="37" s="1"/>
  <c r="L18" i="37" s="1"/>
  <c r="L17" i="37" s="1"/>
  <c r="L16" i="37" s="1"/>
  <c r="L15" i="37" s="1"/>
  <c r="L14" i="37" s="1"/>
  <c r="L13" i="37" s="1"/>
  <c r="L12" i="37" s="1"/>
  <c r="L11" i="37" s="1"/>
  <c r="L10" i="37" s="1"/>
  <c r="L9" i="37" s="1"/>
  <c r="L8" i="37" s="1"/>
  <c r="L7" i="37" s="1"/>
  <c r="L6" i="37" s="1"/>
  <c r="L5" i="37" s="1"/>
  <c r="L4" i="37" s="1"/>
  <c r="B24" i="39" l="1"/>
  <c r="B25" i="38"/>
  <c r="B25" i="40"/>
  <c r="B20" i="41"/>
  <c r="B22" i="45"/>
  <c r="B24" i="46"/>
  <c r="E11" i="41"/>
  <c r="I11" i="41" s="1"/>
  <c r="A25" i="36"/>
  <c r="H11" i="41" l="1"/>
  <c r="B19" i="41"/>
  <c r="B24" i="38"/>
  <c r="B23" i="46"/>
  <c r="B21" i="45"/>
  <c r="B24" i="40"/>
  <c r="B23" i="39"/>
  <c r="J11" i="41"/>
  <c r="E27" i="24"/>
  <c r="F26" i="24"/>
  <c r="D26" i="24"/>
  <c r="C26" i="24"/>
  <c r="C25" i="24" s="1"/>
  <c r="B26" i="24"/>
  <c r="B25" i="24" s="1"/>
  <c r="A24" i="36" l="1"/>
  <c r="B23" i="38"/>
  <c r="B22" i="39"/>
  <c r="B20" i="45"/>
  <c r="B23" i="40"/>
  <c r="B22" i="46"/>
  <c r="B18" i="41"/>
  <c r="I27" i="24"/>
  <c r="H27" i="24"/>
  <c r="J27" i="24"/>
  <c r="B24" i="24"/>
  <c r="F25" i="24"/>
  <c r="E26" i="24"/>
  <c r="D25" i="24"/>
  <c r="D24" i="24" s="1"/>
  <c r="D23" i="24" s="1"/>
  <c r="D22" i="24" s="1"/>
  <c r="D21" i="24" s="1"/>
  <c r="D20" i="24" s="1"/>
  <c r="D19" i="24" s="1"/>
  <c r="C24" i="24"/>
  <c r="B21" i="46" l="1"/>
  <c r="B19" i="45"/>
  <c r="B17" i="41"/>
  <c r="B21" i="39"/>
  <c r="B22" i="40"/>
  <c r="B22" i="38"/>
  <c r="I26" i="24"/>
  <c r="J26" i="24"/>
  <c r="H26" i="24"/>
  <c r="A22" i="36"/>
  <c r="A23" i="36"/>
  <c r="F24" i="24"/>
  <c r="B23" i="24"/>
  <c r="A21" i="36" s="1"/>
  <c r="E25" i="24"/>
  <c r="D18" i="24"/>
  <c r="C23" i="24"/>
  <c r="E24" i="24"/>
  <c r="B16" i="41" l="1"/>
  <c r="B20" i="46"/>
  <c r="B21" i="38"/>
  <c r="B20" i="39"/>
  <c r="B18" i="45"/>
  <c r="B21" i="40"/>
  <c r="I25" i="24"/>
  <c r="J25" i="24"/>
  <c r="H25" i="24"/>
  <c r="I24" i="24"/>
  <c r="J24" i="24"/>
  <c r="H24" i="24"/>
  <c r="F23" i="24"/>
  <c r="B22" i="24"/>
  <c r="A20" i="36" s="1"/>
  <c r="C22" i="24"/>
  <c r="E23" i="24"/>
  <c r="D17" i="24"/>
  <c r="B20" i="38" l="1"/>
  <c r="B19" i="39"/>
  <c r="B20" i="40"/>
  <c r="B19" i="46"/>
  <c r="B17" i="45"/>
  <c r="B15" i="41"/>
  <c r="I23" i="24"/>
  <c r="H23" i="24"/>
  <c r="J23" i="24"/>
  <c r="B21" i="24"/>
  <c r="A19" i="36" s="1"/>
  <c r="F22" i="24"/>
  <c r="D16" i="24"/>
  <c r="C21" i="24"/>
  <c r="E22" i="24"/>
  <c r="B16" i="45" l="1"/>
  <c r="B18" i="39"/>
  <c r="B14" i="41"/>
  <c r="B18" i="46"/>
  <c r="B19" i="40"/>
  <c r="B19" i="38"/>
  <c r="I22" i="24"/>
  <c r="H22" i="24"/>
  <c r="J22" i="24"/>
  <c r="F21" i="24"/>
  <c r="B20" i="24"/>
  <c r="A18" i="36" s="1"/>
  <c r="D15" i="24"/>
  <c r="C20" i="24"/>
  <c r="E21" i="24"/>
  <c r="B18" i="40" l="1"/>
  <c r="B18" i="38"/>
  <c r="B17" i="46"/>
  <c r="B17" i="39"/>
  <c r="B13" i="41"/>
  <c r="B15" i="45"/>
  <c r="I21" i="24"/>
  <c r="J21" i="24"/>
  <c r="H21" i="24"/>
  <c r="B19" i="24"/>
  <c r="A17" i="36" s="1"/>
  <c r="F20" i="24"/>
  <c r="C19" i="24"/>
  <c r="E20" i="24"/>
  <c r="D14" i="24"/>
  <c r="B17" i="38" l="1"/>
  <c r="B14" i="45"/>
  <c r="B12" i="41"/>
  <c r="B16" i="46"/>
  <c r="B16" i="39"/>
  <c r="B17" i="40"/>
  <c r="I20" i="24"/>
  <c r="J20" i="24"/>
  <c r="H20" i="24"/>
  <c r="F19" i="24"/>
  <c r="B18" i="24"/>
  <c r="A16" i="36" s="1"/>
  <c r="C18" i="24"/>
  <c r="E19" i="24"/>
  <c r="H19" i="24" s="1"/>
  <c r="D13" i="24"/>
  <c r="D12" i="24" s="1"/>
  <c r="B16" i="40" l="1"/>
  <c r="B15" i="46"/>
  <c r="B15" i="39"/>
  <c r="B11" i="41"/>
  <c r="B13" i="45"/>
  <c r="D11" i="24"/>
  <c r="B16" i="38"/>
  <c r="I19" i="24"/>
  <c r="J19" i="24"/>
  <c r="B17" i="24"/>
  <c r="A15" i="36" s="1"/>
  <c r="F18" i="24"/>
  <c r="C17" i="24"/>
  <c r="E18" i="24"/>
  <c r="D10" i="24" l="1"/>
  <c r="A139" i="36"/>
  <c r="B10" i="41"/>
  <c r="B14" i="46"/>
  <c r="B15" i="38"/>
  <c r="B15" i="40"/>
  <c r="B12" i="45"/>
  <c r="B14" i="39"/>
  <c r="I18" i="24"/>
  <c r="H18" i="24"/>
  <c r="J18" i="24"/>
  <c r="F17" i="24"/>
  <c r="B16" i="24"/>
  <c r="A14" i="36" s="1"/>
  <c r="C16" i="24"/>
  <c r="E17" i="24"/>
  <c r="H17" i="24" s="1"/>
  <c r="B11" i="45" l="1"/>
  <c r="B9" i="41"/>
  <c r="B13" i="46"/>
  <c r="B14" i="38"/>
  <c r="B13" i="39"/>
  <c r="B14" i="40"/>
  <c r="D9" i="24"/>
  <c r="I17" i="24"/>
  <c r="J17" i="24"/>
  <c r="B15" i="24"/>
  <c r="A13" i="36" s="1"/>
  <c r="F16" i="24"/>
  <c r="C15" i="24"/>
  <c r="E16" i="24"/>
  <c r="B13" i="40" l="1"/>
  <c r="B8" i="41"/>
  <c r="D8" i="24"/>
  <c r="B13" i="38"/>
  <c r="B12" i="39"/>
  <c r="B12" i="46"/>
  <c r="B10" i="45"/>
  <c r="I16" i="24"/>
  <c r="J16" i="24"/>
  <c r="H16" i="24"/>
  <c r="F15" i="24"/>
  <c r="B14" i="24"/>
  <c r="A12" i="36" s="1"/>
  <c r="C14" i="24"/>
  <c r="E15" i="24"/>
  <c r="B7" i="41" l="1"/>
  <c r="B12" i="38"/>
  <c r="B9" i="45"/>
  <c r="B11" i="46"/>
  <c r="B11" i="39"/>
  <c r="D7" i="24"/>
  <c r="B12" i="40"/>
  <c r="I15" i="24"/>
  <c r="J15" i="24"/>
  <c r="H15" i="24"/>
  <c r="B13" i="24"/>
  <c r="F14" i="24"/>
  <c r="C13" i="24"/>
  <c r="C12" i="24" s="1"/>
  <c r="E14" i="24"/>
  <c r="D6" i="24" l="1"/>
  <c r="B11" i="38"/>
  <c r="A11" i="36"/>
  <c r="B12" i="24"/>
  <c r="B10" i="46"/>
  <c r="C11" i="24"/>
  <c r="E12" i="24"/>
  <c r="B11" i="40"/>
  <c r="B10" i="39"/>
  <c r="B8" i="45"/>
  <c r="B6" i="41"/>
  <c r="I14" i="24"/>
  <c r="J14" i="24"/>
  <c r="H14" i="24"/>
  <c r="F13" i="24"/>
  <c r="F12" i="24" s="1"/>
  <c r="F11" i="24" s="1"/>
  <c r="F10" i="24" s="1"/>
  <c r="F9" i="24" s="1"/>
  <c r="F8" i="24" s="1"/>
  <c r="F7" i="24" s="1"/>
  <c r="F6" i="24" s="1"/>
  <c r="F5" i="24" s="1"/>
  <c r="F4" i="24" s="1"/>
  <c r="E13" i="24"/>
  <c r="B7" i="45" l="1"/>
  <c r="B9" i="46"/>
  <c r="B10" i="40"/>
  <c r="B10" i="38"/>
  <c r="H12" i="24"/>
  <c r="J12" i="24"/>
  <c r="I12" i="24"/>
  <c r="B11" i="24"/>
  <c r="A10" i="36"/>
  <c r="B5" i="41"/>
  <c r="B9" i="39"/>
  <c r="C10" i="24"/>
  <c r="E11" i="24"/>
  <c r="D5" i="24"/>
  <c r="I13" i="24"/>
  <c r="J13" i="24"/>
  <c r="H13" i="24"/>
  <c r="D4" i="24" l="1"/>
  <c r="B6" i="45"/>
  <c r="B8" i="39"/>
  <c r="B10" i="24"/>
  <c r="A9" i="36"/>
  <c r="B9" i="38"/>
  <c r="I11" i="24"/>
  <c r="H11" i="24"/>
  <c r="J11" i="24"/>
  <c r="B8" i="46"/>
  <c r="C9" i="24"/>
  <c r="E10" i="24"/>
  <c r="B4" i="41"/>
  <c r="B9" i="40"/>
  <c r="P27" i="24"/>
  <c r="P26" i="24" s="1"/>
  <c r="P25" i="24" s="1"/>
  <c r="P24" i="24" s="1"/>
  <c r="P23" i="24" s="1"/>
  <c r="P22" i="24" s="1"/>
  <c r="P21" i="24" s="1"/>
  <c r="P20" i="24" s="1"/>
  <c r="P19" i="24" s="1"/>
  <c r="P18" i="24" s="1"/>
  <c r="P17" i="24" s="1"/>
  <c r="P16" i="24" s="1"/>
  <c r="P15" i="24" s="1"/>
  <c r="P14" i="24" s="1"/>
  <c r="P13" i="24" s="1"/>
  <c r="J10" i="24" l="1"/>
  <c r="H10" i="24"/>
  <c r="I10" i="24"/>
  <c r="B8" i="40"/>
  <c r="B9" i="24"/>
  <c r="A8" i="36"/>
  <c r="B5" i="45"/>
  <c r="B8" i="38"/>
  <c r="B7" i="39"/>
  <c r="C8" i="24"/>
  <c r="E9" i="24"/>
  <c r="L27" i="41"/>
  <c r="B7" i="46"/>
  <c r="N27" i="24"/>
  <c r="P12" i="24"/>
  <c r="P11" i="24" s="1"/>
  <c r="P10" i="24" s="1"/>
  <c r="P9" i="24" s="1"/>
  <c r="P8" i="24" s="1"/>
  <c r="P7" i="24" s="1"/>
  <c r="P6" i="24" s="1"/>
  <c r="P5" i="24" s="1"/>
  <c r="P4" i="24" s="1"/>
  <c r="F27" i="37" s="1"/>
  <c r="F26" i="37" s="1"/>
  <c r="F25" i="37" s="1"/>
  <c r="F24" i="37" s="1"/>
  <c r="F23" i="37" s="1"/>
  <c r="F22" i="37" s="1"/>
  <c r="F21" i="37" s="1"/>
  <c r="F20" i="37" s="1"/>
  <c r="F19" i="37" s="1"/>
  <c r="F18" i="37" s="1"/>
  <c r="F17" i="37" s="1"/>
  <c r="F16" i="37" s="1"/>
  <c r="F15" i="37" s="1"/>
  <c r="F14" i="37" s="1"/>
  <c r="F13" i="37" s="1"/>
  <c r="F12" i="37" s="1"/>
  <c r="F11" i="37" s="1"/>
  <c r="F10" i="37" s="1"/>
  <c r="F9" i="37" s="1"/>
  <c r="F8" i="37" s="1"/>
  <c r="F7" i="37" s="1"/>
  <c r="F6" i="37" s="1"/>
  <c r="F5" i="37" s="1"/>
  <c r="F4" i="37" s="1"/>
  <c r="P27" i="37" s="1"/>
  <c r="P26" i="37" s="1"/>
  <c r="P25" i="37" s="1"/>
  <c r="P24" i="37" s="1"/>
  <c r="P23" i="37" s="1"/>
  <c r="P22" i="37" s="1"/>
  <c r="P21" i="37" s="1"/>
  <c r="P20" i="37" s="1"/>
  <c r="P19" i="37" s="1"/>
  <c r="P18" i="37" s="1"/>
  <c r="P17" i="37" s="1"/>
  <c r="P16" i="37" s="1"/>
  <c r="P15" i="37" s="1"/>
  <c r="P14" i="37" s="1"/>
  <c r="P13" i="37" s="1"/>
  <c r="P12" i="37" s="1"/>
  <c r="P11" i="37" s="1"/>
  <c r="P10" i="37" s="1"/>
  <c r="P9" i="37" s="1"/>
  <c r="P8" i="37" s="1"/>
  <c r="P7" i="37" s="1"/>
  <c r="P6" i="37" s="1"/>
  <c r="P5" i="37" s="1"/>
  <c r="P4" i="37" s="1"/>
  <c r="N26" i="24" l="1"/>
  <c r="B7" i="40"/>
  <c r="L26" i="41"/>
  <c r="B6" i="39"/>
  <c r="B4" i="45"/>
  <c r="I9" i="24"/>
  <c r="J9" i="24"/>
  <c r="H9" i="24"/>
  <c r="B7" i="38"/>
  <c r="F27" i="38"/>
  <c r="F26" i="38" s="1"/>
  <c r="F25" i="38" s="1"/>
  <c r="F24" i="38" s="1"/>
  <c r="F23" i="38" s="1"/>
  <c r="F22" i="38" s="1"/>
  <c r="F21" i="38" s="1"/>
  <c r="F20" i="38" s="1"/>
  <c r="F19" i="38" s="1"/>
  <c r="F18" i="38" s="1"/>
  <c r="F17" i="38" s="1"/>
  <c r="F16" i="38" s="1"/>
  <c r="F15" i="38" s="1"/>
  <c r="F14" i="38" s="1"/>
  <c r="F13" i="38" s="1"/>
  <c r="F12" i="38" s="1"/>
  <c r="F11" i="38" s="1"/>
  <c r="F10" i="38" s="1"/>
  <c r="F9" i="38" s="1"/>
  <c r="F8" i="38" s="1"/>
  <c r="F7" i="38" s="1"/>
  <c r="F6" i="38" s="1"/>
  <c r="F5" i="38" s="1"/>
  <c r="F4" i="38" s="1"/>
  <c r="P27" i="38" s="1"/>
  <c r="P26" i="38" s="1"/>
  <c r="P25" i="38" s="1"/>
  <c r="P24" i="38" s="1"/>
  <c r="P23" i="38" s="1"/>
  <c r="P22" i="38" s="1"/>
  <c r="P21" i="38" s="1"/>
  <c r="P20" i="38" s="1"/>
  <c r="P19" i="38" s="1"/>
  <c r="P18" i="38" s="1"/>
  <c r="P17" i="38" s="1"/>
  <c r="P16" i="38" s="1"/>
  <c r="P15" i="38" s="1"/>
  <c r="P14" i="38" s="1"/>
  <c r="P13" i="38" s="1"/>
  <c r="P12" i="38" s="1"/>
  <c r="P11" i="38" s="1"/>
  <c r="P10" i="38" s="1"/>
  <c r="P9" i="38" s="1"/>
  <c r="P8" i="38" s="1"/>
  <c r="P7" i="38" s="1"/>
  <c r="P6" i="38" s="1"/>
  <c r="P5" i="38" s="1"/>
  <c r="P4" i="38" s="1"/>
  <c r="F27" i="39" s="1"/>
  <c r="F26" i="39" s="1"/>
  <c r="F25" i="39" s="1"/>
  <c r="F24" i="39" s="1"/>
  <c r="F23" i="39" s="1"/>
  <c r="F22" i="39" s="1"/>
  <c r="F21" i="39" s="1"/>
  <c r="F20" i="39" s="1"/>
  <c r="F19" i="39" s="1"/>
  <c r="F18" i="39" s="1"/>
  <c r="F17" i="39" s="1"/>
  <c r="F16" i="39" s="1"/>
  <c r="F15" i="39" s="1"/>
  <c r="F14" i="39" s="1"/>
  <c r="F13" i="39" s="1"/>
  <c r="F12" i="39" s="1"/>
  <c r="F11" i="39" s="1"/>
  <c r="F10" i="39" s="1"/>
  <c r="F9" i="39" s="1"/>
  <c r="F8" i="39" s="1"/>
  <c r="F7" i="39" s="1"/>
  <c r="F6" i="39" s="1"/>
  <c r="F5" i="39" s="1"/>
  <c r="F4" i="39" s="1"/>
  <c r="P27" i="39" s="1"/>
  <c r="P26" i="39" s="1"/>
  <c r="P25" i="39" s="1"/>
  <c r="P24" i="39" s="1"/>
  <c r="P23" i="39" s="1"/>
  <c r="P22" i="39" s="1"/>
  <c r="P21" i="39" s="1"/>
  <c r="P20" i="39" s="1"/>
  <c r="P19" i="39" s="1"/>
  <c r="P18" i="39" s="1"/>
  <c r="P17" i="39" s="1"/>
  <c r="P16" i="39" s="1"/>
  <c r="P15" i="39" s="1"/>
  <c r="P14" i="39" s="1"/>
  <c r="P13" i="39" s="1"/>
  <c r="P12" i="39" s="1"/>
  <c r="P11" i="39" s="1"/>
  <c r="P10" i="39" s="1"/>
  <c r="P9" i="39" s="1"/>
  <c r="P8" i="39" s="1"/>
  <c r="P7" i="39" s="1"/>
  <c r="P6" i="39" s="1"/>
  <c r="P5" i="39" s="1"/>
  <c r="P4" i="39" s="1"/>
  <c r="F27" i="40" s="1"/>
  <c r="F26" i="40" s="1"/>
  <c r="F25" i="40" s="1"/>
  <c r="F24" i="40" s="1"/>
  <c r="F23" i="40" s="1"/>
  <c r="F22" i="40" s="1"/>
  <c r="F21" i="40" s="1"/>
  <c r="F20" i="40" s="1"/>
  <c r="F19" i="40" s="1"/>
  <c r="F18" i="40" s="1"/>
  <c r="F17" i="40" s="1"/>
  <c r="F16" i="40" s="1"/>
  <c r="F15" i="40" s="1"/>
  <c r="F14" i="40" s="1"/>
  <c r="F13" i="40" s="1"/>
  <c r="F12" i="40" s="1"/>
  <c r="F11" i="40" s="1"/>
  <c r="F10" i="40" s="1"/>
  <c r="F9" i="40" s="1"/>
  <c r="F8" i="40" s="1"/>
  <c r="F7" i="40" s="1"/>
  <c r="F6" i="40" s="1"/>
  <c r="F5" i="40" s="1"/>
  <c r="F4" i="40" s="1"/>
  <c r="P27" i="40" s="1"/>
  <c r="P26" i="40" s="1"/>
  <c r="P25" i="40" s="1"/>
  <c r="P24" i="40" s="1"/>
  <c r="P23" i="40" s="1"/>
  <c r="P22" i="40" s="1"/>
  <c r="P21" i="40" s="1"/>
  <c r="P20" i="40" s="1"/>
  <c r="P19" i="40" s="1"/>
  <c r="P18" i="40" s="1"/>
  <c r="P17" i="40" s="1"/>
  <c r="P16" i="40" s="1"/>
  <c r="P15" i="40" s="1"/>
  <c r="P14" i="40" s="1"/>
  <c r="P13" i="40" s="1"/>
  <c r="P12" i="40" s="1"/>
  <c r="P11" i="40" s="1"/>
  <c r="P10" i="40" s="1"/>
  <c r="P9" i="40" s="1"/>
  <c r="P8" i="40" s="1"/>
  <c r="P7" i="40" s="1"/>
  <c r="P6" i="40" s="1"/>
  <c r="P5" i="40" s="1"/>
  <c r="P4" i="40" s="1"/>
  <c r="F27" i="41" s="1"/>
  <c r="F26" i="41" s="1"/>
  <c r="F25" i="41" s="1"/>
  <c r="F24" i="41" s="1"/>
  <c r="F23" i="41" s="1"/>
  <c r="F22" i="41" s="1"/>
  <c r="F21" i="41" s="1"/>
  <c r="F20" i="41" s="1"/>
  <c r="F19" i="41" s="1"/>
  <c r="F18" i="41" s="1"/>
  <c r="F17" i="41" s="1"/>
  <c r="F16" i="41" s="1"/>
  <c r="F15" i="41" s="1"/>
  <c r="F14" i="41" s="1"/>
  <c r="F13" i="41" s="1"/>
  <c r="F12" i="41" s="1"/>
  <c r="F11" i="41" s="1"/>
  <c r="F10" i="41" s="1"/>
  <c r="F9" i="41" s="1"/>
  <c r="F8" i="41" s="1"/>
  <c r="F7" i="41" s="1"/>
  <c r="F6" i="41" s="1"/>
  <c r="F5" i="41" s="1"/>
  <c r="F4" i="41" s="1"/>
  <c r="P27" i="41" s="1"/>
  <c r="P26" i="41" s="1"/>
  <c r="P25" i="41" s="1"/>
  <c r="P24" i="41" s="1"/>
  <c r="P23" i="41" s="1"/>
  <c r="P22" i="41" s="1"/>
  <c r="P21" i="41" s="1"/>
  <c r="P20" i="41" s="1"/>
  <c r="P19" i="41" s="1"/>
  <c r="P18" i="41" s="1"/>
  <c r="P17" i="41" s="1"/>
  <c r="P16" i="41" s="1"/>
  <c r="P15" i="41" s="1"/>
  <c r="P14" i="41" s="1"/>
  <c r="P13" i="41" s="1"/>
  <c r="P12" i="41" s="1"/>
  <c r="P11" i="41" s="1"/>
  <c r="P10" i="41" s="1"/>
  <c r="P9" i="41" s="1"/>
  <c r="P8" i="41" s="1"/>
  <c r="P7" i="41" s="1"/>
  <c r="P6" i="41" s="1"/>
  <c r="P5" i="41" s="1"/>
  <c r="P4" i="41" s="1"/>
  <c r="F27" i="45" s="1"/>
  <c r="F26" i="45" s="1"/>
  <c r="F25" i="45" s="1"/>
  <c r="F24" i="45" s="1"/>
  <c r="F23" i="45" s="1"/>
  <c r="F22" i="45" s="1"/>
  <c r="F21" i="45" s="1"/>
  <c r="F20" i="45" s="1"/>
  <c r="F19" i="45" s="1"/>
  <c r="F18" i="45" s="1"/>
  <c r="F17" i="45" s="1"/>
  <c r="F16" i="45" s="1"/>
  <c r="F15" i="45" s="1"/>
  <c r="F14" i="45" s="1"/>
  <c r="F13" i="45" s="1"/>
  <c r="F12" i="45" s="1"/>
  <c r="F11" i="45" s="1"/>
  <c r="F10" i="45" s="1"/>
  <c r="F9" i="45" s="1"/>
  <c r="F8" i="45" s="1"/>
  <c r="F7" i="45" s="1"/>
  <c r="F6" i="45" s="1"/>
  <c r="F5" i="45" s="1"/>
  <c r="F4" i="45" s="1"/>
  <c r="P27" i="45" s="1"/>
  <c r="P26" i="45" s="1"/>
  <c r="P25" i="45" s="1"/>
  <c r="P24" i="45" s="1"/>
  <c r="P23" i="45" s="1"/>
  <c r="P22" i="45" s="1"/>
  <c r="P21" i="45" s="1"/>
  <c r="P20" i="45" s="1"/>
  <c r="P19" i="45" s="1"/>
  <c r="P18" i="45" s="1"/>
  <c r="P17" i="45" s="1"/>
  <c r="P16" i="45" s="1"/>
  <c r="P15" i="45" s="1"/>
  <c r="P14" i="45" s="1"/>
  <c r="P13" i="45" s="1"/>
  <c r="P12" i="45" s="1"/>
  <c r="P11" i="45" s="1"/>
  <c r="P10" i="45" s="1"/>
  <c r="P9" i="45" s="1"/>
  <c r="P8" i="45" s="1"/>
  <c r="P7" i="45" s="1"/>
  <c r="P6" i="45" s="1"/>
  <c r="P5" i="45" s="1"/>
  <c r="P4" i="45" s="1"/>
  <c r="F27" i="46" s="1"/>
  <c r="F26" i="46" s="1"/>
  <c r="F25" i="46" s="1"/>
  <c r="F24" i="46" s="1"/>
  <c r="F23" i="46" s="1"/>
  <c r="F22" i="46" s="1"/>
  <c r="F21" i="46" s="1"/>
  <c r="F20" i="46" s="1"/>
  <c r="F19" i="46" s="1"/>
  <c r="F18" i="46" s="1"/>
  <c r="F17" i="46" s="1"/>
  <c r="F16" i="46" s="1"/>
  <c r="F15" i="46" s="1"/>
  <c r="F14" i="46" s="1"/>
  <c r="F13" i="46" s="1"/>
  <c r="F12" i="46" s="1"/>
  <c r="F11" i="46" s="1"/>
  <c r="F10" i="46" s="1"/>
  <c r="F9" i="46" s="1"/>
  <c r="F8" i="46" s="1"/>
  <c r="F7" i="46" s="1"/>
  <c r="F6" i="46" s="1"/>
  <c r="F5" i="46" s="1"/>
  <c r="F4" i="46" s="1"/>
  <c r="P27" i="46" s="1"/>
  <c r="P26" i="46" s="1"/>
  <c r="P25" i="46" s="1"/>
  <c r="P24" i="46" s="1"/>
  <c r="P23" i="46" s="1"/>
  <c r="P22" i="46" s="1"/>
  <c r="P21" i="46" s="1"/>
  <c r="P20" i="46" s="1"/>
  <c r="P19" i="46" s="1"/>
  <c r="P18" i="46" s="1"/>
  <c r="P17" i="46" s="1"/>
  <c r="P16" i="46" s="1"/>
  <c r="P15" i="46" s="1"/>
  <c r="P14" i="46" s="1"/>
  <c r="P13" i="46" s="1"/>
  <c r="P12" i="46" s="1"/>
  <c r="P11" i="46" s="1"/>
  <c r="P10" i="46" s="1"/>
  <c r="P9" i="46" s="1"/>
  <c r="P8" i="46" s="1"/>
  <c r="P7" i="46" s="1"/>
  <c r="P6" i="46" s="1"/>
  <c r="P5" i="46" s="1"/>
  <c r="P4" i="46" s="1"/>
  <c r="B6" i="46"/>
  <c r="C7" i="24"/>
  <c r="E8" i="24"/>
  <c r="B8" i="24"/>
  <c r="A7" i="36"/>
  <c r="C6" i="24" l="1"/>
  <c r="E7" i="24"/>
  <c r="B5" i="39"/>
  <c r="B6" i="40"/>
  <c r="B7" i="24"/>
  <c r="A6" i="36"/>
  <c r="B5" i="46"/>
  <c r="B6" i="38"/>
  <c r="H8" i="24"/>
  <c r="J8" i="24"/>
  <c r="I8" i="24"/>
  <c r="L27" i="45"/>
  <c r="L25" i="41"/>
  <c r="N25" i="24"/>
  <c r="N24" i="24" l="1"/>
  <c r="L26" i="45"/>
  <c r="B5" i="38"/>
  <c r="B6" i="24"/>
  <c r="A5" i="36"/>
  <c r="L24" i="41"/>
  <c r="B5" i="40"/>
  <c r="I7" i="24"/>
  <c r="H7" i="24"/>
  <c r="J7" i="24"/>
  <c r="B4" i="39"/>
  <c r="B4" i="46"/>
  <c r="C5" i="24"/>
  <c r="E6" i="24"/>
  <c r="B4" i="40" l="1"/>
  <c r="B5" i="24"/>
  <c r="A4" i="36"/>
  <c r="L27" i="46"/>
  <c r="C4" i="24"/>
  <c r="E5" i="24"/>
  <c r="L27" i="39"/>
  <c r="L25" i="45"/>
  <c r="J6" i="24"/>
  <c r="H6" i="24"/>
  <c r="I6" i="24"/>
  <c r="L23" i="41"/>
  <c r="B4" i="38"/>
  <c r="N23" i="24"/>
  <c r="L22" i="41" l="1"/>
  <c r="I5" i="24"/>
  <c r="H5" i="24"/>
  <c r="J5" i="24"/>
  <c r="M27" i="24"/>
  <c r="E4" i="24"/>
  <c r="B4" i="24"/>
  <c r="A2" i="36" s="1"/>
  <c r="A3" i="36"/>
  <c r="L27" i="40"/>
  <c r="N22" i="24"/>
  <c r="L27" i="38"/>
  <c r="L24" i="45"/>
  <c r="L26" i="39"/>
  <c r="L26" i="46"/>
  <c r="H4" i="24" l="1"/>
  <c r="J4" i="24"/>
  <c r="I4" i="24"/>
  <c r="L25" i="39"/>
  <c r="L26" i="40"/>
  <c r="L25" i="46"/>
  <c r="L23" i="45"/>
  <c r="N21" i="24"/>
  <c r="L27" i="24"/>
  <c r="L26" i="38"/>
  <c r="M26" i="24"/>
  <c r="O27" i="24"/>
  <c r="L21" i="41"/>
  <c r="M25" i="24" l="1"/>
  <c r="O26" i="24"/>
  <c r="L20" i="41"/>
  <c r="L25" i="38"/>
  <c r="N20" i="24"/>
  <c r="L24" i="46"/>
  <c r="L24" i="39"/>
  <c r="R27" i="24"/>
  <c r="T27" i="24"/>
  <c r="S27" i="24"/>
  <c r="B25" i="36"/>
  <c r="L26" i="24"/>
  <c r="L22" i="45"/>
  <c r="L25" i="40"/>
  <c r="L23" i="39" l="1"/>
  <c r="L19" i="41"/>
  <c r="L21" i="45"/>
  <c r="T26" i="24"/>
  <c r="S26" i="24"/>
  <c r="R26" i="24"/>
  <c r="L24" i="40"/>
  <c r="N19" i="24"/>
  <c r="B24" i="36"/>
  <c r="L25" i="24"/>
  <c r="L23" i="46"/>
  <c r="L24" i="38"/>
  <c r="M24" i="24"/>
  <c r="O25" i="24"/>
  <c r="M23" i="24" l="1"/>
  <c r="O24" i="24"/>
  <c r="L22" i="46"/>
  <c r="L18" i="41"/>
  <c r="L23" i="38"/>
  <c r="L23" i="40"/>
  <c r="N18" i="24"/>
  <c r="B23" i="36"/>
  <c r="L24" i="24"/>
  <c r="R25" i="24"/>
  <c r="T25" i="24"/>
  <c r="S25" i="24"/>
  <c r="L20" i="45"/>
  <c r="L22" i="39"/>
  <c r="L22" i="38" l="1"/>
  <c r="L19" i="45"/>
  <c r="B22" i="36"/>
  <c r="L23" i="24"/>
  <c r="L21" i="39"/>
  <c r="N17" i="24"/>
  <c r="L21" i="46"/>
  <c r="T24" i="24"/>
  <c r="S24" i="24"/>
  <c r="R24" i="24"/>
  <c r="L22" i="40"/>
  <c r="L17" i="41"/>
  <c r="M22" i="24"/>
  <c r="O23" i="24"/>
  <c r="L21" i="40" l="1"/>
  <c r="L20" i="46"/>
  <c r="L20" i="39"/>
  <c r="L18" i="45"/>
  <c r="L16" i="41"/>
  <c r="B21" i="36"/>
  <c r="L22" i="24"/>
  <c r="M21" i="24"/>
  <c r="O22" i="24"/>
  <c r="R23" i="24"/>
  <c r="T23" i="24"/>
  <c r="S23" i="24"/>
  <c r="N16" i="24"/>
  <c r="L21" i="38"/>
  <c r="L17" i="45" l="1"/>
  <c r="R22" i="24"/>
  <c r="T22" i="24"/>
  <c r="S22" i="24"/>
  <c r="L20" i="38"/>
  <c r="B20" i="36"/>
  <c r="L21" i="24"/>
  <c r="L19" i="46"/>
  <c r="N15" i="24"/>
  <c r="M20" i="24"/>
  <c r="O21" i="24"/>
  <c r="L15" i="41"/>
  <c r="L19" i="39"/>
  <c r="L20" i="40"/>
  <c r="N14" i="24" l="1"/>
  <c r="R21" i="24"/>
  <c r="S21" i="24"/>
  <c r="T21" i="24"/>
  <c r="L18" i="39"/>
  <c r="M19" i="24"/>
  <c r="O20" i="24"/>
  <c r="L18" i="46"/>
  <c r="L19" i="38"/>
  <c r="L19" i="40"/>
  <c r="L14" i="41"/>
  <c r="B19" i="36"/>
  <c r="L20" i="24"/>
  <c r="L16" i="45"/>
  <c r="L15" i="45" l="1"/>
  <c r="L13" i="41"/>
  <c r="L18" i="38"/>
  <c r="M18" i="24"/>
  <c r="O19" i="24"/>
  <c r="B18" i="36"/>
  <c r="L19" i="24"/>
  <c r="L18" i="40"/>
  <c r="L17" i="46"/>
  <c r="L17" i="39"/>
  <c r="T20" i="24"/>
  <c r="R20" i="24"/>
  <c r="S20" i="24"/>
  <c r="N13" i="24"/>
  <c r="T19" i="24" l="1"/>
  <c r="S19" i="24"/>
  <c r="R19" i="24"/>
  <c r="L16" i="39"/>
  <c r="M17" i="24"/>
  <c r="O18" i="24"/>
  <c r="L12" i="41"/>
  <c r="B17" i="36"/>
  <c r="L18" i="24"/>
  <c r="N12" i="24"/>
  <c r="L17" i="40"/>
  <c r="L16" i="46"/>
  <c r="L17" i="38"/>
  <c r="L14" i="45"/>
  <c r="B16" i="36" l="1"/>
  <c r="L17" i="24"/>
  <c r="M16" i="24"/>
  <c r="O17" i="24"/>
  <c r="L13" i="45"/>
  <c r="L15" i="46"/>
  <c r="N11" i="24"/>
  <c r="L11" i="41"/>
  <c r="L15" i="39"/>
  <c r="T18" i="24"/>
  <c r="S18" i="24"/>
  <c r="R18" i="24"/>
  <c r="L16" i="38"/>
  <c r="L16" i="40"/>
  <c r="N10" i="24" l="1"/>
  <c r="L15" i="40"/>
  <c r="T17" i="24"/>
  <c r="S17" i="24"/>
  <c r="R17" i="24"/>
  <c r="L10" i="41"/>
  <c r="L14" i="46"/>
  <c r="M15" i="24"/>
  <c r="O16" i="24"/>
  <c r="L15" i="38"/>
  <c r="B15" i="36"/>
  <c r="L16" i="24"/>
  <c r="L14" i="39"/>
  <c r="L12" i="45"/>
  <c r="B14" i="36" l="1"/>
  <c r="L15" i="24"/>
  <c r="L11" i="45"/>
  <c r="M14" i="24"/>
  <c r="O15" i="24"/>
  <c r="L9" i="41"/>
  <c r="L14" i="40"/>
  <c r="L13" i="39"/>
  <c r="L14" i="38"/>
  <c r="L13" i="46"/>
  <c r="T16" i="24"/>
  <c r="S16" i="24"/>
  <c r="R16" i="24"/>
  <c r="N9" i="24"/>
  <c r="L12" i="39" l="1"/>
  <c r="L10" i="45"/>
  <c r="T15" i="24"/>
  <c r="R15" i="24"/>
  <c r="S15" i="24"/>
  <c r="N8" i="24"/>
  <c r="L12" i="46"/>
  <c r="L8" i="41"/>
  <c r="B13" i="36"/>
  <c r="L14" i="24"/>
  <c r="L13" i="38"/>
  <c r="L13" i="40"/>
  <c r="M13" i="24"/>
  <c r="O14" i="24"/>
  <c r="S14" i="24" l="1"/>
  <c r="R14" i="24"/>
  <c r="T14" i="24"/>
  <c r="M12" i="24"/>
  <c r="O13" i="24"/>
  <c r="L12" i="38"/>
  <c r="L7" i="41"/>
  <c r="N7" i="24"/>
  <c r="B12" i="36"/>
  <c r="L13" i="24"/>
  <c r="L9" i="45"/>
  <c r="L12" i="40"/>
  <c r="L11" i="46"/>
  <c r="L11" i="39"/>
  <c r="L10" i="39" l="1"/>
  <c r="L11" i="40"/>
  <c r="L6" i="41"/>
  <c r="M11" i="24"/>
  <c r="O12" i="24"/>
  <c r="L10" i="46"/>
  <c r="L8" i="45"/>
  <c r="N6" i="24"/>
  <c r="L11" i="38"/>
  <c r="B11" i="36"/>
  <c r="L12" i="24"/>
  <c r="S13" i="24"/>
  <c r="T13" i="24"/>
  <c r="R13" i="24"/>
  <c r="L7" i="45" l="1"/>
  <c r="L10" i="40"/>
  <c r="T12" i="24"/>
  <c r="R12" i="24"/>
  <c r="S12" i="24"/>
  <c r="L10" i="38"/>
  <c r="M10" i="24"/>
  <c r="O11" i="24"/>
  <c r="L11" i="24"/>
  <c r="B10" i="36"/>
  <c r="N5" i="24"/>
  <c r="L9" i="46"/>
  <c r="L5" i="41"/>
  <c r="L9" i="39"/>
  <c r="L4" i="41" l="1"/>
  <c r="L8" i="39"/>
  <c r="L8" i="46"/>
  <c r="B9" i="36"/>
  <c r="L10" i="24"/>
  <c r="L9" i="38"/>
  <c r="R11" i="24"/>
  <c r="T11" i="24"/>
  <c r="S11" i="24"/>
  <c r="L9" i="40"/>
  <c r="N4" i="24"/>
  <c r="M9" i="24"/>
  <c r="O10" i="24"/>
  <c r="L6" i="45"/>
  <c r="L5" i="45" l="1"/>
  <c r="L9" i="24"/>
  <c r="B8" i="36"/>
  <c r="L7" i="39"/>
  <c r="M8" i="24"/>
  <c r="O9" i="24"/>
  <c r="L8" i="40"/>
  <c r="D27" i="37"/>
  <c r="S10" i="24"/>
  <c r="R10" i="24"/>
  <c r="T10" i="24"/>
  <c r="L8" i="38"/>
  <c r="L7" i="46"/>
  <c r="D26" i="37" l="1"/>
  <c r="A51" i="36"/>
  <c r="L8" i="24"/>
  <c r="B7" i="36"/>
  <c r="L7" i="38"/>
  <c r="T9" i="24"/>
  <c r="R9" i="24"/>
  <c r="S9" i="24"/>
  <c r="M7" i="24"/>
  <c r="O8" i="24"/>
  <c r="L6" i="46"/>
  <c r="L7" i="40"/>
  <c r="L6" i="39"/>
  <c r="L4" i="45"/>
  <c r="L6" i="40" l="1"/>
  <c r="M6" i="24"/>
  <c r="O7" i="24"/>
  <c r="S8" i="24"/>
  <c r="T8" i="24"/>
  <c r="R8" i="24"/>
  <c r="B6" i="36"/>
  <c r="L7" i="24"/>
  <c r="L6" i="38"/>
  <c r="L5" i="39"/>
  <c r="L5" i="46"/>
  <c r="A50" i="36"/>
  <c r="D25" i="37"/>
  <c r="L5" i="40" l="1"/>
  <c r="M5" i="24"/>
  <c r="O6" i="24"/>
  <c r="L4" i="46"/>
  <c r="L5" i="38"/>
  <c r="D24" i="37"/>
  <c r="A49" i="36"/>
  <c r="L6" i="24"/>
  <c r="B5" i="36"/>
  <c r="L4" i="39"/>
  <c r="S7" i="24"/>
  <c r="T7" i="24"/>
  <c r="R7" i="24"/>
  <c r="B4" i="36" l="1"/>
  <c r="L5" i="24"/>
  <c r="R6" i="24"/>
  <c r="T6" i="24"/>
  <c r="S6" i="24"/>
  <c r="L4" i="38"/>
  <c r="M4" i="24"/>
  <c r="O5" i="24"/>
  <c r="A48" i="36"/>
  <c r="D23" i="37"/>
  <c r="L4" i="40"/>
  <c r="A47" i="36" l="1"/>
  <c r="D22" i="37"/>
  <c r="C27" i="37"/>
  <c r="O4" i="24"/>
  <c r="B3" i="36"/>
  <c r="L4" i="24"/>
  <c r="B2" i="36" s="1"/>
  <c r="R5" i="24"/>
  <c r="T5" i="24"/>
  <c r="S5" i="24"/>
  <c r="A46" i="36" l="1"/>
  <c r="D21" i="37"/>
  <c r="C26" i="37"/>
  <c r="E27" i="37"/>
  <c r="T4" i="24"/>
  <c r="S4" i="24"/>
  <c r="R4" i="24"/>
  <c r="A45" i="36" l="1"/>
  <c r="D20" i="37"/>
  <c r="C25" i="37"/>
  <c r="E26" i="37"/>
  <c r="H27" i="37"/>
  <c r="I27" i="37"/>
  <c r="J27" i="37"/>
  <c r="C24" i="37" l="1"/>
  <c r="E25" i="37"/>
  <c r="A44" i="36"/>
  <c r="D19" i="37"/>
  <c r="J26" i="37"/>
  <c r="I26" i="37"/>
  <c r="H26" i="37"/>
  <c r="D18" i="37" l="1"/>
  <c r="A43" i="36"/>
  <c r="J25" i="37"/>
  <c r="I25" i="37"/>
  <c r="H25" i="37"/>
  <c r="C23" i="37"/>
  <c r="E24" i="37"/>
  <c r="H24" i="37" l="1"/>
  <c r="I24" i="37"/>
  <c r="J24" i="37"/>
  <c r="C22" i="37"/>
  <c r="E23" i="37"/>
  <c r="A42" i="36"/>
  <c r="D17" i="37"/>
  <c r="A41" i="36" l="1"/>
  <c r="D16" i="37"/>
  <c r="C21" i="37"/>
  <c r="E22" i="37"/>
  <c r="H23" i="37"/>
  <c r="J23" i="37"/>
  <c r="I23" i="37"/>
  <c r="A40" i="36" l="1"/>
  <c r="D15" i="37"/>
  <c r="C20" i="37"/>
  <c r="E21" i="37"/>
  <c r="H22" i="37"/>
  <c r="J22" i="37"/>
  <c r="I22" i="37"/>
  <c r="A39" i="36" l="1"/>
  <c r="D14" i="37"/>
  <c r="C19" i="37"/>
  <c r="E20" i="37"/>
  <c r="I21" i="37"/>
  <c r="H21" i="37"/>
  <c r="J21" i="37"/>
  <c r="D13" i="37" l="1"/>
  <c r="A38" i="36"/>
  <c r="C18" i="37"/>
  <c r="E19" i="37"/>
  <c r="J20" i="37"/>
  <c r="H20" i="37"/>
  <c r="I20" i="37"/>
  <c r="C17" i="37" l="1"/>
  <c r="E18" i="37"/>
  <c r="J19" i="37"/>
  <c r="I19" i="37"/>
  <c r="H19" i="37"/>
  <c r="D12" i="37"/>
  <c r="A37" i="36"/>
  <c r="J18" i="37" l="1"/>
  <c r="H18" i="37"/>
  <c r="I18" i="37"/>
  <c r="A36" i="36"/>
  <c r="D11" i="37"/>
  <c r="C16" i="37"/>
  <c r="E17" i="37"/>
  <c r="J17" i="37" l="1"/>
  <c r="H17" i="37"/>
  <c r="I17" i="37"/>
  <c r="C15" i="37"/>
  <c r="E16" i="37"/>
  <c r="A35" i="36"/>
  <c r="D10" i="37"/>
  <c r="A34" i="36" l="1"/>
  <c r="D9" i="37"/>
  <c r="C14" i="37"/>
  <c r="E15" i="37"/>
  <c r="H16" i="37"/>
  <c r="I16" i="37"/>
  <c r="J16" i="37"/>
  <c r="A33" i="36" l="1"/>
  <c r="D8" i="37"/>
  <c r="C13" i="37"/>
  <c r="E14" i="37"/>
  <c r="I15" i="37"/>
  <c r="H15" i="37"/>
  <c r="J15" i="37"/>
  <c r="C12" i="37" l="1"/>
  <c r="E13" i="37"/>
  <c r="D7" i="37"/>
  <c r="A32" i="36"/>
  <c r="H14" i="37"/>
  <c r="J14" i="37"/>
  <c r="I14" i="37"/>
  <c r="J13" i="37" l="1"/>
  <c r="I13" i="37"/>
  <c r="H13" i="37"/>
  <c r="D6" i="37"/>
  <c r="A31" i="36"/>
  <c r="C11" i="37"/>
  <c r="E12" i="37"/>
  <c r="H12" i="37" l="1"/>
  <c r="J12" i="37"/>
  <c r="I12" i="37"/>
  <c r="D5" i="37"/>
  <c r="A30" i="36"/>
  <c r="C10" i="37"/>
  <c r="E11" i="37"/>
  <c r="C9" i="37" l="1"/>
  <c r="E10" i="37"/>
  <c r="J11" i="37"/>
  <c r="I11" i="37"/>
  <c r="H11" i="37"/>
  <c r="A29" i="36"/>
  <c r="D4" i="37"/>
  <c r="A28" i="36" l="1"/>
  <c r="N27" i="37"/>
  <c r="I10" i="37"/>
  <c r="J10" i="37"/>
  <c r="H10" i="37"/>
  <c r="C8" i="37"/>
  <c r="E9" i="37"/>
  <c r="B51" i="36" l="1"/>
  <c r="N26" i="37"/>
  <c r="I9" i="37"/>
  <c r="H9" i="37"/>
  <c r="J9" i="37"/>
  <c r="C7" i="37"/>
  <c r="E8" i="37"/>
  <c r="I8" i="37" l="1"/>
  <c r="H8" i="37"/>
  <c r="J8" i="37"/>
  <c r="C6" i="37"/>
  <c r="E7" i="37"/>
  <c r="B50" i="36"/>
  <c r="N25" i="37"/>
  <c r="C5" i="37" l="1"/>
  <c r="E6" i="37"/>
  <c r="B49" i="36"/>
  <c r="N24" i="37"/>
  <c r="J7" i="37"/>
  <c r="H7" i="37"/>
  <c r="I7" i="37"/>
  <c r="B48" i="36" l="1"/>
  <c r="N23" i="37"/>
  <c r="J6" i="37"/>
  <c r="H6" i="37"/>
  <c r="I6" i="37"/>
  <c r="C4" i="37"/>
  <c r="E5" i="37"/>
  <c r="H5" i="37" l="1"/>
  <c r="J5" i="37"/>
  <c r="I5" i="37"/>
  <c r="M27" i="37"/>
  <c r="E4" i="37"/>
  <c r="B47" i="36"/>
  <c r="N22" i="37"/>
  <c r="M26" i="37" l="1"/>
  <c r="O27" i="37"/>
  <c r="N21" i="37"/>
  <c r="B46" i="36"/>
  <c r="I4" i="37"/>
  <c r="J4" i="37"/>
  <c r="H4" i="37"/>
  <c r="B45" i="36" l="1"/>
  <c r="N20" i="37"/>
  <c r="R27" i="37"/>
  <c r="S27" i="37"/>
  <c r="T27" i="37"/>
  <c r="M25" i="37"/>
  <c r="O26" i="37"/>
  <c r="B44" i="36" l="1"/>
  <c r="N19" i="37"/>
  <c r="R26" i="37"/>
  <c r="T26" i="37"/>
  <c r="S26" i="37"/>
  <c r="M24" i="37"/>
  <c r="O25" i="37"/>
  <c r="T25" i="37" l="1"/>
  <c r="R25" i="37"/>
  <c r="S25" i="37"/>
  <c r="M23" i="37"/>
  <c r="O24" i="37"/>
  <c r="N18" i="37"/>
  <c r="B43" i="36"/>
  <c r="T24" i="37" l="1"/>
  <c r="R24" i="37"/>
  <c r="S24" i="37"/>
  <c r="M22" i="37"/>
  <c r="O23" i="37"/>
  <c r="N17" i="37"/>
  <c r="B42" i="36"/>
  <c r="N16" i="37" l="1"/>
  <c r="B41" i="36"/>
  <c r="M21" i="37"/>
  <c r="O22" i="37"/>
  <c r="T23" i="37"/>
  <c r="S23" i="37"/>
  <c r="R23" i="37"/>
  <c r="M20" i="37" l="1"/>
  <c r="O21" i="37"/>
  <c r="T22" i="37"/>
  <c r="S22" i="37"/>
  <c r="R22" i="37"/>
  <c r="N15" i="37"/>
  <c r="B40" i="36"/>
  <c r="B39" i="36" l="1"/>
  <c r="N14" i="37"/>
  <c r="T21" i="37"/>
  <c r="S21" i="37"/>
  <c r="R21" i="37"/>
  <c r="M19" i="37"/>
  <c r="O20" i="37"/>
  <c r="S20" i="37" l="1"/>
  <c r="R20" i="37"/>
  <c r="T20" i="37"/>
  <c r="M18" i="37"/>
  <c r="O19" i="37"/>
  <c r="B38" i="36"/>
  <c r="N13" i="37"/>
  <c r="M17" i="37" l="1"/>
  <c r="O18" i="37"/>
  <c r="B37" i="36"/>
  <c r="N12" i="37"/>
  <c r="T19" i="37"/>
  <c r="S19" i="37"/>
  <c r="R19" i="37"/>
  <c r="B36" i="36" l="1"/>
  <c r="N11" i="37"/>
  <c r="T18" i="37"/>
  <c r="S18" i="37"/>
  <c r="R18" i="37"/>
  <c r="M16" i="37"/>
  <c r="O17" i="37"/>
  <c r="R17" i="37" l="1"/>
  <c r="T17" i="37"/>
  <c r="S17" i="37"/>
  <c r="B35" i="36"/>
  <c r="N10" i="37"/>
  <c r="M15" i="37"/>
  <c r="O16" i="37"/>
  <c r="M14" i="37" l="1"/>
  <c r="O15" i="37"/>
  <c r="S16" i="37"/>
  <c r="T16" i="37"/>
  <c r="R16" i="37"/>
  <c r="N9" i="37"/>
  <c r="B34" i="36"/>
  <c r="S15" i="37" l="1"/>
  <c r="T15" i="37"/>
  <c r="R15" i="37"/>
  <c r="N8" i="37"/>
  <c r="B33" i="36"/>
  <c r="M13" i="37"/>
  <c r="O14" i="37"/>
  <c r="R14" i="37" l="1"/>
  <c r="T14" i="37"/>
  <c r="S14" i="37"/>
  <c r="B32" i="36"/>
  <c r="N7" i="37"/>
  <c r="M12" i="37"/>
  <c r="O13" i="37"/>
  <c r="T13" i="37" l="1"/>
  <c r="R13" i="37"/>
  <c r="S13" i="37"/>
  <c r="M11" i="37"/>
  <c r="O12" i="37"/>
  <c r="B31" i="36"/>
  <c r="N6" i="37"/>
  <c r="N5" i="37" l="1"/>
  <c r="B30" i="36"/>
  <c r="M10" i="37"/>
  <c r="O11" i="37"/>
  <c r="R12" i="37"/>
  <c r="S12" i="37"/>
  <c r="T12" i="37"/>
  <c r="M9" i="37" l="1"/>
  <c r="O10" i="37"/>
  <c r="S11" i="37"/>
  <c r="R11" i="37"/>
  <c r="T11" i="37"/>
  <c r="B29" i="36"/>
  <c r="N4" i="37"/>
  <c r="B28" i="36" l="1"/>
  <c r="D27" i="38"/>
  <c r="S10" i="37"/>
  <c r="T10" i="37"/>
  <c r="R10" i="37"/>
  <c r="M8" i="37"/>
  <c r="O9" i="37"/>
  <c r="M7" i="37" l="1"/>
  <c r="O8" i="37"/>
  <c r="T9" i="37"/>
  <c r="S9" i="37"/>
  <c r="R9" i="37"/>
  <c r="A77" i="36"/>
  <c r="D26" i="38"/>
  <c r="A76" i="36" l="1"/>
  <c r="D25" i="38"/>
  <c r="R8" i="37"/>
  <c r="T8" i="37"/>
  <c r="S8" i="37"/>
  <c r="M6" i="37"/>
  <c r="O7" i="37"/>
  <c r="M5" i="37" l="1"/>
  <c r="O6" i="37"/>
  <c r="A75" i="36"/>
  <c r="D24" i="38"/>
  <c r="T7" i="37"/>
  <c r="R7" i="37"/>
  <c r="S7" i="37"/>
  <c r="T6" i="37" l="1"/>
  <c r="S6" i="37"/>
  <c r="R6" i="37"/>
  <c r="A74" i="36"/>
  <c r="D23" i="38"/>
  <c r="M4" i="37"/>
  <c r="O5" i="37"/>
  <c r="S5" i="37" l="1"/>
  <c r="R5" i="37"/>
  <c r="T5" i="37"/>
  <c r="C27" i="38"/>
  <c r="O4" i="37"/>
  <c r="A73" i="36"/>
  <c r="D22" i="38"/>
  <c r="C26" i="38" l="1"/>
  <c r="E27" i="38"/>
  <c r="A72" i="36"/>
  <c r="D21" i="38"/>
  <c r="S4" i="37"/>
  <c r="R4" i="37"/>
  <c r="T4" i="37"/>
  <c r="A71" i="36" l="1"/>
  <c r="D20" i="38"/>
  <c r="H27" i="38"/>
  <c r="I27" i="38"/>
  <c r="J27" i="38"/>
  <c r="C25" i="38"/>
  <c r="E26" i="38"/>
  <c r="I26" i="38" l="1"/>
  <c r="J26" i="38"/>
  <c r="H26" i="38"/>
  <c r="A70" i="36"/>
  <c r="D19" i="38"/>
  <c r="C24" i="38"/>
  <c r="E25" i="38"/>
  <c r="J25" i="38" l="1"/>
  <c r="H25" i="38"/>
  <c r="I25" i="38"/>
  <c r="A69" i="36"/>
  <c r="D18" i="38"/>
  <c r="C23" i="38"/>
  <c r="E24" i="38"/>
  <c r="I24" i="38" l="1"/>
  <c r="H24" i="38"/>
  <c r="J24" i="38"/>
  <c r="C22" i="38"/>
  <c r="E23" i="38"/>
  <c r="A68" i="36"/>
  <c r="D17" i="38"/>
  <c r="C21" i="38" l="1"/>
  <c r="E22" i="38"/>
  <c r="A67" i="36"/>
  <c r="D16" i="38"/>
  <c r="H23" i="38"/>
  <c r="I23" i="38"/>
  <c r="J23" i="38"/>
  <c r="A66" i="36" l="1"/>
  <c r="D15" i="38"/>
  <c r="H22" i="38"/>
  <c r="I22" i="38"/>
  <c r="J22" i="38"/>
  <c r="C20" i="38"/>
  <c r="E21" i="38"/>
  <c r="C19" i="38" l="1"/>
  <c r="E20" i="38"/>
  <c r="I21" i="38"/>
  <c r="J21" i="38"/>
  <c r="H21" i="38"/>
  <c r="A65" i="36"/>
  <c r="D14" i="38"/>
  <c r="A64" i="36" l="1"/>
  <c r="D13" i="38"/>
  <c r="H20" i="38"/>
  <c r="I20" i="38"/>
  <c r="J20" i="38"/>
  <c r="C18" i="38"/>
  <c r="E19" i="38"/>
  <c r="C17" i="38" l="1"/>
  <c r="E18" i="38"/>
  <c r="J19" i="38"/>
  <c r="H19" i="38"/>
  <c r="I19" i="38"/>
  <c r="A63" i="36"/>
  <c r="D12" i="38"/>
  <c r="A62" i="36" l="1"/>
  <c r="D11" i="38"/>
  <c r="J18" i="38"/>
  <c r="H18" i="38"/>
  <c r="I18" i="38"/>
  <c r="C16" i="38"/>
  <c r="E17" i="38"/>
  <c r="I17" i="38" l="1"/>
  <c r="H17" i="38"/>
  <c r="J17" i="38"/>
  <c r="A61" i="36"/>
  <c r="D10" i="38"/>
  <c r="C15" i="38"/>
  <c r="E16" i="38"/>
  <c r="C14" i="38" l="1"/>
  <c r="E15" i="38"/>
  <c r="H16" i="38"/>
  <c r="J16" i="38"/>
  <c r="I16" i="38"/>
  <c r="A60" i="36"/>
  <c r="D9" i="38"/>
  <c r="A59" i="36" l="1"/>
  <c r="D8" i="38"/>
  <c r="I15" i="38"/>
  <c r="J15" i="38"/>
  <c r="H15" i="38"/>
  <c r="C13" i="38"/>
  <c r="E14" i="38"/>
  <c r="C12" i="38" l="1"/>
  <c r="E13" i="38"/>
  <c r="A58" i="36"/>
  <c r="D7" i="38"/>
  <c r="H14" i="38"/>
  <c r="I14" i="38"/>
  <c r="J14" i="38"/>
  <c r="A57" i="36" l="1"/>
  <c r="D6" i="38"/>
  <c r="I13" i="38"/>
  <c r="H13" i="38"/>
  <c r="J13" i="38"/>
  <c r="C11" i="38"/>
  <c r="E12" i="38"/>
  <c r="H12" i="38" l="1"/>
  <c r="J12" i="38"/>
  <c r="I12" i="38"/>
  <c r="C10" i="38"/>
  <c r="E11" i="38"/>
  <c r="A56" i="36"/>
  <c r="D5" i="38"/>
  <c r="C9" i="38" l="1"/>
  <c r="E10" i="38"/>
  <c r="A55" i="36"/>
  <c r="D4" i="38"/>
  <c r="J11" i="38"/>
  <c r="H11" i="38"/>
  <c r="I11" i="38"/>
  <c r="A54" i="36" l="1"/>
  <c r="N27" i="38"/>
  <c r="I10" i="38"/>
  <c r="J10" i="38"/>
  <c r="H10" i="38"/>
  <c r="C8" i="38"/>
  <c r="E9" i="38"/>
  <c r="C7" i="38" l="1"/>
  <c r="E8" i="38"/>
  <c r="B77" i="36"/>
  <c r="N26" i="38"/>
  <c r="J9" i="38"/>
  <c r="I9" i="38"/>
  <c r="H9" i="38"/>
  <c r="B76" i="36" l="1"/>
  <c r="N25" i="38"/>
  <c r="I8" i="38"/>
  <c r="J8" i="38"/>
  <c r="H8" i="38"/>
  <c r="C6" i="38"/>
  <c r="E7" i="38"/>
  <c r="I7" i="38" l="1"/>
  <c r="H7" i="38"/>
  <c r="J7" i="38"/>
  <c r="C5" i="38"/>
  <c r="E6" i="38"/>
  <c r="B75" i="36"/>
  <c r="N24" i="38"/>
  <c r="B74" i="36" l="1"/>
  <c r="N23" i="38"/>
  <c r="C4" i="38"/>
  <c r="E5" i="38"/>
  <c r="H6" i="38"/>
  <c r="I6" i="38"/>
  <c r="J6" i="38"/>
  <c r="H5" i="38" l="1"/>
  <c r="J5" i="38"/>
  <c r="I5" i="38"/>
  <c r="M27" i="38"/>
  <c r="E4" i="38"/>
  <c r="B73" i="36"/>
  <c r="N22" i="38"/>
  <c r="M26" i="38" l="1"/>
  <c r="O27" i="38"/>
  <c r="B72" i="36"/>
  <c r="N21" i="38"/>
  <c r="I4" i="38"/>
  <c r="J4" i="38"/>
  <c r="H4" i="38"/>
  <c r="B71" i="36" l="1"/>
  <c r="N20" i="38"/>
  <c r="T27" i="38"/>
  <c r="S27" i="38"/>
  <c r="R27" i="38"/>
  <c r="M25" i="38"/>
  <c r="O26" i="38"/>
  <c r="T26" i="38" l="1"/>
  <c r="S26" i="38"/>
  <c r="R26" i="38"/>
  <c r="M24" i="38"/>
  <c r="O25" i="38"/>
  <c r="B70" i="36"/>
  <c r="N19" i="38"/>
  <c r="R25" i="38" l="1"/>
  <c r="T25" i="38"/>
  <c r="S25" i="38"/>
  <c r="M23" i="38"/>
  <c r="O24" i="38"/>
  <c r="B69" i="36"/>
  <c r="N18" i="38"/>
  <c r="M22" i="38" l="1"/>
  <c r="O23" i="38"/>
  <c r="B68" i="36"/>
  <c r="N17" i="38"/>
  <c r="S24" i="38"/>
  <c r="R24" i="38"/>
  <c r="T24" i="38"/>
  <c r="B67" i="36" l="1"/>
  <c r="N16" i="38"/>
  <c r="T23" i="38"/>
  <c r="R23" i="38"/>
  <c r="S23" i="38"/>
  <c r="M21" i="38"/>
  <c r="O22" i="38"/>
  <c r="M20" i="38" l="1"/>
  <c r="O21" i="38"/>
  <c r="B66" i="36"/>
  <c r="N15" i="38"/>
  <c r="R22" i="38"/>
  <c r="T22" i="38"/>
  <c r="S22" i="38"/>
  <c r="B65" i="36" l="1"/>
  <c r="N14" i="38"/>
  <c r="T21" i="38"/>
  <c r="R21" i="38"/>
  <c r="S21" i="38"/>
  <c r="M19" i="38"/>
  <c r="O20" i="38"/>
  <c r="S20" i="38" l="1"/>
  <c r="T20" i="38"/>
  <c r="R20" i="38"/>
  <c r="M18" i="38"/>
  <c r="O19" i="38"/>
  <c r="B64" i="36"/>
  <c r="N13" i="38"/>
  <c r="M17" i="38" l="1"/>
  <c r="O18" i="38"/>
  <c r="B63" i="36"/>
  <c r="N12" i="38"/>
  <c r="R19" i="38"/>
  <c r="T19" i="38"/>
  <c r="S19" i="38"/>
  <c r="T18" i="38" l="1"/>
  <c r="R18" i="38"/>
  <c r="S18" i="38"/>
  <c r="B62" i="36"/>
  <c r="N11" i="38"/>
  <c r="M16" i="38"/>
  <c r="O17" i="38"/>
  <c r="M15" i="38" l="1"/>
  <c r="O16" i="38"/>
  <c r="R17" i="38"/>
  <c r="T17" i="38"/>
  <c r="S17" i="38"/>
  <c r="B61" i="36"/>
  <c r="N10" i="38"/>
  <c r="R16" i="38" l="1"/>
  <c r="T16" i="38"/>
  <c r="S16" i="38"/>
  <c r="B60" i="36"/>
  <c r="N9" i="38"/>
  <c r="M14" i="38"/>
  <c r="O15" i="38"/>
  <c r="R15" i="38" l="1"/>
  <c r="S15" i="38"/>
  <c r="T15" i="38"/>
  <c r="M13" i="38"/>
  <c r="O14" i="38"/>
  <c r="B59" i="36"/>
  <c r="N8" i="38"/>
  <c r="M12" i="38" l="1"/>
  <c r="O13" i="38"/>
  <c r="B58" i="36"/>
  <c r="N7" i="38"/>
  <c r="S14" i="38"/>
  <c r="R14" i="38"/>
  <c r="T14" i="38"/>
  <c r="B57" i="36" l="1"/>
  <c r="N6" i="38"/>
  <c r="S13" i="38"/>
  <c r="T13" i="38"/>
  <c r="R13" i="38"/>
  <c r="M11" i="38"/>
  <c r="O12" i="38"/>
  <c r="S12" i="38" l="1"/>
  <c r="T12" i="38"/>
  <c r="R12" i="38"/>
  <c r="B56" i="36"/>
  <c r="N5" i="38"/>
  <c r="M10" i="38"/>
  <c r="O11" i="38"/>
  <c r="S11" i="38" l="1"/>
  <c r="R11" i="38"/>
  <c r="T11" i="38"/>
  <c r="M9" i="38"/>
  <c r="O10" i="38"/>
  <c r="B55" i="36"/>
  <c r="N4" i="38"/>
  <c r="D27" i="39" l="1"/>
  <c r="B54" i="36"/>
  <c r="M8" i="38"/>
  <c r="O9" i="38"/>
  <c r="R10" i="38"/>
  <c r="T10" i="38"/>
  <c r="S10" i="38"/>
  <c r="T9" i="38" l="1"/>
  <c r="R9" i="38"/>
  <c r="S9" i="38"/>
  <c r="M7" i="38"/>
  <c r="O8" i="38"/>
  <c r="A103" i="36"/>
  <c r="D26" i="39"/>
  <c r="A102" i="36" l="1"/>
  <c r="D25" i="39"/>
  <c r="M6" i="38"/>
  <c r="O7" i="38"/>
  <c r="T8" i="38"/>
  <c r="R8" i="38"/>
  <c r="S8" i="38"/>
  <c r="A101" i="36" l="1"/>
  <c r="D24" i="39"/>
  <c r="M5" i="38"/>
  <c r="O6" i="38"/>
  <c r="R7" i="38"/>
  <c r="T7" i="38"/>
  <c r="S7" i="38"/>
  <c r="A100" i="36" l="1"/>
  <c r="D23" i="39"/>
  <c r="M4" i="38"/>
  <c r="O5" i="38"/>
  <c r="S6" i="38"/>
  <c r="T6" i="38"/>
  <c r="R6" i="38"/>
  <c r="A99" i="36" l="1"/>
  <c r="D22" i="39"/>
  <c r="O4" i="38"/>
  <c r="C27" i="39"/>
  <c r="S5" i="38"/>
  <c r="R5" i="38"/>
  <c r="T5" i="38"/>
  <c r="T4" i="38" l="1"/>
  <c r="S4" i="38"/>
  <c r="R4" i="38"/>
  <c r="A98" i="36"/>
  <c r="D21" i="39"/>
  <c r="C26" i="39"/>
  <c r="E27" i="39"/>
  <c r="J27" i="39" l="1"/>
  <c r="I27" i="39"/>
  <c r="H27" i="39"/>
  <c r="C25" i="39"/>
  <c r="E26" i="39"/>
  <c r="A97" i="36"/>
  <c r="D20" i="39"/>
  <c r="A96" i="36" l="1"/>
  <c r="D19" i="39"/>
  <c r="C24" i="39"/>
  <c r="E25" i="39"/>
  <c r="I26" i="39"/>
  <c r="H26" i="39"/>
  <c r="J26" i="39"/>
  <c r="C23" i="39" l="1"/>
  <c r="E24" i="39"/>
  <c r="A95" i="36"/>
  <c r="D18" i="39"/>
  <c r="I25" i="39"/>
  <c r="J25" i="39"/>
  <c r="H25" i="39"/>
  <c r="J24" i="39" l="1"/>
  <c r="H24" i="39"/>
  <c r="I24" i="39"/>
  <c r="A94" i="36"/>
  <c r="D17" i="39"/>
  <c r="C22" i="39"/>
  <c r="E23" i="39"/>
  <c r="J23" i="39" l="1"/>
  <c r="I23" i="39"/>
  <c r="H23" i="39"/>
  <c r="C21" i="39"/>
  <c r="E22" i="39"/>
  <c r="A93" i="36"/>
  <c r="D16" i="39"/>
  <c r="J22" i="39" l="1"/>
  <c r="H22" i="39"/>
  <c r="I22" i="39"/>
  <c r="A92" i="36"/>
  <c r="D15" i="39"/>
  <c r="C20" i="39"/>
  <c r="E21" i="39"/>
  <c r="C19" i="39" l="1"/>
  <c r="E20" i="39"/>
  <c r="H21" i="39"/>
  <c r="I21" i="39"/>
  <c r="J21" i="39"/>
  <c r="A91" i="36"/>
  <c r="D14" i="39"/>
  <c r="A90" i="36" l="1"/>
  <c r="D13" i="39"/>
  <c r="I20" i="39"/>
  <c r="J20" i="39"/>
  <c r="H20" i="39"/>
  <c r="C18" i="39"/>
  <c r="E19" i="39"/>
  <c r="A89" i="36" l="1"/>
  <c r="D12" i="39"/>
  <c r="I19" i="39"/>
  <c r="J19" i="39"/>
  <c r="H19" i="39"/>
  <c r="C17" i="39"/>
  <c r="E18" i="39"/>
  <c r="C16" i="39" l="1"/>
  <c r="E17" i="39"/>
  <c r="A88" i="36"/>
  <c r="D11" i="39"/>
  <c r="H18" i="39"/>
  <c r="I18" i="39"/>
  <c r="J18" i="39"/>
  <c r="A87" i="36" l="1"/>
  <c r="D10" i="39"/>
  <c r="I17" i="39"/>
  <c r="J17" i="39"/>
  <c r="H17" i="39"/>
  <c r="C15" i="39"/>
  <c r="E16" i="39"/>
  <c r="H16" i="39" l="1"/>
  <c r="I16" i="39"/>
  <c r="J16" i="39"/>
  <c r="C14" i="39"/>
  <c r="E15" i="39"/>
  <c r="A86" i="36"/>
  <c r="D9" i="39"/>
  <c r="C13" i="39" l="1"/>
  <c r="E14" i="39"/>
  <c r="A85" i="36"/>
  <c r="D8" i="39"/>
  <c r="I15" i="39"/>
  <c r="H15" i="39"/>
  <c r="J15" i="39"/>
  <c r="H14" i="39" l="1"/>
  <c r="I14" i="39"/>
  <c r="J14" i="39"/>
  <c r="A84" i="36"/>
  <c r="D7" i="39"/>
  <c r="C12" i="39"/>
  <c r="E13" i="39"/>
  <c r="C11" i="39" l="1"/>
  <c r="E12" i="39"/>
  <c r="H13" i="39"/>
  <c r="J13" i="39"/>
  <c r="I13" i="39"/>
  <c r="A83" i="36"/>
  <c r="D6" i="39"/>
  <c r="A82" i="36" l="1"/>
  <c r="D5" i="39"/>
  <c r="I12" i="39"/>
  <c r="J12" i="39"/>
  <c r="H12" i="39"/>
  <c r="C10" i="39"/>
  <c r="E11" i="39"/>
  <c r="A81" i="36" l="1"/>
  <c r="D4" i="39"/>
  <c r="H11" i="39"/>
  <c r="I11" i="39"/>
  <c r="J11" i="39"/>
  <c r="C9" i="39"/>
  <c r="E10" i="39"/>
  <c r="J10" i="39" l="1"/>
  <c r="H10" i="39"/>
  <c r="I10" i="39"/>
  <c r="C8" i="39"/>
  <c r="E9" i="39"/>
  <c r="A80" i="36"/>
  <c r="N27" i="39"/>
  <c r="B103" i="36" l="1"/>
  <c r="N26" i="39"/>
  <c r="C7" i="39"/>
  <c r="E8" i="39"/>
  <c r="J9" i="39"/>
  <c r="I9" i="39"/>
  <c r="H9" i="39"/>
  <c r="B102" i="36" l="1"/>
  <c r="N25" i="39"/>
  <c r="C6" i="39"/>
  <c r="E7" i="39"/>
  <c r="I8" i="39"/>
  <c r="J8" i="39"/>
  <c r="H8" i="39"/>
  <c r="B101" i="36" l="1"/>
  <c r="N24" i="39"/>
  <c r="C5" i="39"/>
  <c r="E6" i="39"/>
  <c r="I7" i="39"/>
  <c r="J7" i="39"/>
  <c r="H7" i="39"/>
  <c r="B100" i="36" l="1"/>
  <c r="N23" i="39"/>
  <c r="C4" i="39"/>
  <c r="E5" i="39"/>
  <c r="H6" i="39"/>
  <c r="J6" i="39"/>
  <c r="I6" i="39"/>
  <c r="B99" i="36" l="1"/>
  <c r="N22" i="39"/>
  <c r="M27" i="39"/>
  <c r="E4" i="39"/>
  <c r="I5" i="39"/>
  <c r="H5" i="39"/>
  <c r="J5" i="39"/>
  <c r="M26" i="39" l="1"/>
  <c r="O27" i="39"/>
  <c r="B98" i="36"/>
  <c r="N21" i="39"/>
  <c r="I4" i="39"/>
  <c r="J4" i="39"/>
  <c r="H4" i="39"/>
  <c r="T27" i="39" l="1"/>
  <c r="R27" i="39"/>
  <c r="S27" i="39"/>
  <c r="B97" i="36"/>
  <c r="N20" i="39"/>
  <c r="M25" i="39"/>
  <c r="O26" i="39"/>
  <c r="B96" i="36" l="1"/>
  <c r="N19" i="39"/>
  <c r="T26" i="39"/>
  <c r="R26" i="39"/>
  <c r="S26" i="39"/>
  <c r="M24" i="39"/>
  <c r="O25" i="39"/>
  <c r="S25" i="39" l="1"/>
  <c r="R25" i="39"/>
  <c r="T25" i="39"/>
  <c r="M23" i="39"/>
  <c r="O24" i="39"/>
  <c r="B95" i="36"/>
  <c r="N18" i="39"/>
  <c r="B94" i="36" l="1"/>
  <c r="N17" i="39"/>
  <c r="M22" i="39"/>
  <c r="O23" i="39"/>
  <c r="T24" i="39"/>
  <c r="S24" i="39"/>
  <c r="R24" i="39"/>
  <c r="M21" i="39" l="1"/>
  <c r="O22" i="39"/>
  <c r="B93" i="36"/>
  <c r="N16" i="39"/>
  <c r="S23" i="39"/>
  <c r="T23" i="39"/>
  <c r="R23" i="39"/>
  <c r="B92" i="36" l="1"/>
  <c r="N15" i="39"/>
  <c r="R22" i="39"/>
  <c r="T22" i="39"/>
  <c r="S22" i="39"/>
  <c r="M20" i="39"/>
  <c r="O21" i="39"/>
  <c r="S21" i="39" l="1"/>
  <c r="T21" i="39"/>
  <c r="R21" i="39"/>
  <c r="M19" i="39"/>
  <c r="O20" i="39"/>
  <c r="B91" i="36"/>
  <c r="N14" i="39"/>
  <c r="B90" i="36" l="1"/>
  <c r="N13" i="39"/>
  <c r="M18" i="39"/>
  <c r="O19" i="39"/>
  <c r="T20" i="39"/>
  <c r="R20" i="39"/>
  <c r="S20" i="39"/>
  <c r="B89" i="36" l="1"/>
  <c r="N12" i="39"/>
  <c r="M17" i="39"/>
  <c r="O18" i="39"/>
  <c r="R19" i="39"/>
  <c r="T19" i="39"/>
  <c r="S19" i="39"/>
  <c r="M16" i="39" l="1"/>
  <c r="O17" i="39"/>
  <c r="B88" i="36"/>
  <c r="N11" i="39"/>
  <c r="S18" i="39"/>
  <c r="R18" i="39"/>
  <c r="T18" i="39"/>
  <c r="B87" i="36" l="1"/>
  <c r="N10" i="39"/>
  <c r="S17" i="39"/>
  <c r="R17" i="39"/>
  <c r="T17" i="39"/>
  <c r="M15" i="39"/>
  <c r="O16" i="39"/>
  <c r="S16" i="39" l="1"/>
  <c r="R16" i="39"/>
  <c r="T16" i="39"/>
  <c r="B86" i="36"/>
  <c r="N9" i="39"/>
  <c r="M14" i="39"/>
  <c r="O15" i="39"/>
  <c r="S15" i="39" l="1"/>
  <c r="T15" i="39"/>
  <c r="R15" i="39"/>
  <c r="M13" i="39"/>
  <c r="O14" i="39"/>
  <c r="B85" i="36"/>
  <c r="N8" i="39"/>
  <c r="M12" i="39" l="1"/>
  <c r="O13" i="39"/>
  <c r="B84" i="36"/>
  <c r="N7" i="39"/>
  <c r="T14" i="39"/>
  <c r="S14" i="39"/>
  <c r="R14" i="39"/>
  <c r="B83" i="36" l="1"/>
  <c r="N6" i="39"/>
  <c r="S13" i="39"/>
  <c r="R13" i="39"/>
  <c r="T13" i="39"/>
  <c r="M11" i="39"/>
  <c r="O12" i="39"/>
  <c r="B82" i="36" l="1"/>
  <c r="N5" i="39"/>
  <c r="T12" i="39"/>
  <c r="S12" i="39"/>
  <c r="R12" i="39"/>
  <c r="M10" i="39"/>
  <c r="O11" i="39"/>
  <c r="R11" i="39" l="1"/>
  <c r="S11" i="39"/>
  <c r="T11" i="39"/>
  <c r="M9" i="39"/>
  <c r="O10" i="39"/>
  <c r="B81" i="36"/>
  <c r="N4" i="39"/>
  <c r="D27" i="40" l="1"/>
  <c r="B80" i="36"/>
  <c r="M8" i="39"/>
  <c r="O9" i="39"/>
  <c r="T10" i="39"/>
  <c r="S10" i="39"/>
  <c r="R10" i="39"/>
  <c r="A129" i="36" l="1"/>
  <c r="D26" i="40"/>
  <c r="M7" i="39"/>
  <c r="O8" i="39"/>
  <c r="S9" i="39"/>
  <c r="R9" i="39"/>
  <c r="T9" i="39"/>
  <c r="D25" i="40" l="1"/>
  <c r="A128" i="36"/>
  <c r="M6" i="39"/>
  <c r="O7" i="39"/>
  <c r="R8" i="39"/>
  <c r="S8" i="39"/>
  <c r="T8" i="39"/>
  <c r="M5" i="39" l="1"/>
  <c r="O6" i="39"/>
  <c r="T7" i="39"/>
  <c r="S7" i="39"/>
  <c r="R7" i="39"/>
  <c r="D24" i="40"/>
  <c r="A127" i="36"/>
  <c r="D23" i="40" l="1"/>
  <c r="A126" i="36"/>
  <c r="R6" i="39"/>
  <c r="T6" i="39"/>
  <c r="S6" i="39"/>
  <c r="M4" i="39"/>
  <c r="O5" i="39"/>
  <c r="D22" i="40" l="1"/>
  <c r="A125" i="36"/>
  <c r="R5" i="39"/>
  <c r="T5" i="39"/>
  <c r="S5" i="39"/>
  <c r="C27" i="40"/>
  <c r="O4" i="39"/>
  <c r="C26" i="40" l="1"/>
  <c r="E27" i="40"/>
  <c r="T4" i="39"/>
  <c r="R4" i="39"/>
  <c r="S4" i="39"/>
  <c r="D21" i="40"/>
  <c r="A124" i="36"/>
  <c r="D20" i="40" l="1"/>
  <c r="A123" i="36"/>
  <c r="I27" i="40"/>
  <c r="H27" i="40"/>
  <c r="J27" i="40"/>
  <c r="C25" i="40"/>
  <c r="E26" i="40"/>
  <c r="C24" i="40" l="1"/>
  <c r="E25" i="40"/>
  <c r="H26" i="40"/>
  <c r="I26" i="40"/>
  <c r="J26" i="40"/>
  <c r="D19" i="40"/>
  <c r="A122" i="36"/>
  <c r="D18" i="40" l="1"/>
  <c r="A121" i="36"/>
  <c r="I25" i="40"/>
  <c r="J25" i="40"/>
  <c r="H25" i="40"/>
  <c r="C23" i="40"/>
  <c r="E24" i="40"/>
  <c r="H24" i="40" l="1"/>
  <c r="J24" i="40"/>
  <c r="I24" i="40"/>
  <c r="C22" i="40"/>
  <c r="E23" i="40"/>
  <c r="D17" i="40"/>
  <c r="A120" i="36"/>
  <c r="D16" i="40" l="1"/>
  <c r="A119" i="36"/>
  <c r="C21" i="40"/>
  <c r="E22" i="40"/>
  <c r="J23" i="40"/>
  <c r="I23" i="40"/>
  <c r="H23" i="40"/>
  <c r="D15" i="40" l="1"/>
  <c r="A118" i="36"/>
  <c r="C20" i="40"/>
  <c r="E21" i="40"/>
  <c r="H22" i="40"/>
  <c r="I22" i="40"/>
  <c r="J22" i="40"/>
  <c r="D14" i="40" l="1"/>
  <c r="A117" i="36"/>
  <c r="C19" i="40"/>
  <c r="E20" i="40"/>
  <c r="I21" i="40"/>
  <c r="J21" i="40"/>
  <c r="H21" i="40"/>
  <c r="J20" i="40" l="1"/>
  <c r="I20" i="40"/>
  <c r="H20" i="40"/>
  <c r="C18" i="40"/>
  <c r="E19" i="40"/>
  <c r="D13" i="40"/>
  <c r="A116" i="36"/>
  <c r="J19" i="40" l="1"/>
  <c r="I19" i="40"/>
  <c r="H19" i="40"/>
  <c r="C17" i="40"/>
  <c r="E18" i="40"/>
  <c r="D12" i="40"/>
  <c r="A115" i="36"/>
  <c r="C16" i="40" l="1"/>
  <c r="E17" i="40"/>
  <c r="D11" i="40"/>
  <c r="A114" i="36"/>
  <c r="I18" i="40"/>
  <c r="H18" i="40"/>
  <c r="J18" i="40"/>
  <c r="D10" i="40" l="1"/>
  <c r="A113" i="36"/>
  <c r="H17" i="40"/>
  <c r="I17" i="40"/>
  <c r="J17" i="40"/>
  <c r="C15" i="40"/>
  <c r="E16" i="40"/>
  <c r="H16" i="40" l="1"/>
  <c r="I16" i="40"/>
  <c r="J16" i="40"/>
  <c r="C14" i="40"/>
  <c r="E15" i="40"/>
  <c r="D9" i="40"/>
  <c r="A112" i="36"/>
  <c r="C13" i="40" l="1"/>
  <c r="E14" i="40"/>
  <c r="D8" i="40"/>
  <c r="A111" i="36"/>
  <c r="I15" i="40"/>
  <c r="H15" i="40"/>
  <c r="J15" i="40"/>
  <c r="D7" i="40" l="1"/>
  <c r="A110" i="36"/>
  <c r="I14" i="40"/>
  <c r="J14" i="40"/>
  <c r="H14" i="40"/>
  <c r="C12" i="40"/>
  <c r="E13" i="40"/>
  <c r="J13" i="40" l="1"/>
  <c r="I13" i="40"/>
  <c r="H13" i="40"/>
  <c r="D6" i="40"/>
  <c r="A109" i="36"/>
  <c r="C11" i="40"/>
  <c r="E12" i="40"/>
  <c r="D5" i="40" l="1"/>
  <c r="A108" i="36"/>
  <c r="C10" i="40"/>
  <c r="E11" i="40"/>
  <c r="H12" i="40"/>
  <c r="J12" i="40"/>
  <c r="I12" i="40"/>
  <c r="D4" i="40" l="1"/>
  <c r="A107" i="36"/>
  <c r="C9" i="40"/>
  <c r="E10" i="40"/>
  <c r="J11" i="40"/>
  <c r="H11" i="40"/>
  <c r="I11" i="40"/>
  <c r="J10" i="40" l="1"/>
  <c r="I10" i="40"/>
  <c r="H10" i="40"/>
  <c r="C8" i="40"/>
  <c r="E9" i="40"/>
  <c r="N27" i="40"/>
  <c r="A106" i="36"/>
  <c r="N26" i="40" l="1"/>
  <c r="B129" i="36"/>
  <c r="C7" i="40"/>
  <c r="E8" i="40"/>
  <c r="J9" i="40"/>
  <c r="H9" i="40"/>
  <c r="I9" i="40"/>
  <c r="C6" i="40" l="1"/>
  <c r="E7" i="40"/>
  <c r="J8" i="40"/>
  <c r="I8" i="40"/>
  <c r="H8" i="40"/>
  <c r="N25" i="40"/>
  <c r="B128" i="36"/>
  <c r="N24" i="40" l="1"/>
  <c r="B127" i="36"/>
  <c r="I7" i="40"/>
  <c r="J7" i="40"/>
  <c r="H7" i="40"/>
  <c r="C5" i="40"/>
  <c r="E6" i="40"/>
  <c r="J6" i="40" l="1"/>
  <c r="I6" i="40"/>
  <c r="H6" i="40"/>
  <c r="C4" i="40"/>
  <c r="E5" i="40"/>
  <c r="N23" i="40"/>
  <c r="B126" i="36"/>
  <c r="M27" i="40" l="1"/>
  <c r="E4" i="40"/>
  <c r="N22" i="40"/>
  <c r="B125" i="36"/>
  <c r="I5" i="40"/>
  <c r="H5" i="40"/>
  <c r="J5" i="40"/>
  <c r="N21" i="40" l="1"/>
  <c r="B124" i="36"/>
  <c r="J4" i="40"/>
  <c r="H4" i="40"/>
  <c r="I4" i="40"/>
  <c r="M26" i="40"/>
  <c r="O27" i="40"/>
  <c r="M25" i="40" l="1"/>
  <c r="O26" i="40"/>
  <c r="R27" i="40"/>
  <c r="T27" i="40"/>
  <c r="S27" i="40"/>
  <c r="N20" i="40"/>
  <c r="B123" i="36"/>
  <c r="N19" i="40" l="1"/>
  <c r="B122" i="36"/>
  <c r="T26" i="40"/>
  <c r="S26" i="40"/>
  <c r="R26" i="40"/>
  <c r="M24" i="40"/>
  <c r="O25" i="40"/>
  <c r="S25" i="40" l="1"/>
  <c r="R25" i="40"/>
  <c r="T25" i="40"/>
  <c r="M23" i="40"/>
  <c r="O24" i="40"/>
  <c r="N18" i="40"/>
  <c r="B121" i="36"/>
  <c r="M22" i="40" l="1"/>
  <c r="O23" i="40"/>
  <c r="N17" i="40"/>
  <c r="B120" i="36"/>
  <c r="S24" i="40"/>
  <c r="T24" i="40"/>
  <c r="R24" i="40"/>
  <c r="N16" i="40" l="1"/>
  <c r="B119" i="36"/>
  <c r="S23" i="40"/>
  <c r="R23" i="40"/>
  <c r="T23" i="40"/>
  <c r="M21" i="40"/>
  <c r="O22" i="40"/>
  <c r="M20" i="40" l="1"/>
  <c r="O21" i="40"/>
  <c r="S22" i="40"/>
  <c r="R22" i="40"/>
  <c r="T22" i="40"/>
  <c r="N15" i="40"/>
  <c r="B118" i="36"/>
  <c r="N14" i="40" l="1"/>
  <c r="B117" i="36"/>
  <c r="S21" i="40"/>
  <c r="R21" i="40"/>
  <c r="T21" i="40"/>
  <c r="M19" i="40"/>
  <c r="O20" i="40"/>
  <c r="R20" i="40" l="1"/>
  <c r="S20" i="40"/>
  <c r="T20" i="40"/>
  <c r="M18" i="40"/>
  <c r="O19" i="40"/>
  <c r="N13" i="40"/>
  <c r="B116" i="36"/>
  <c r="N12" i="40" l="1"/>
  <c r="B115" i="36"/>
  <c r="M17" i="40"/>
  <c r="O18" i="40"/>
  <c r="T19" i="40"/>
  <c r="S19" i="40"/>
  <c r="R19" i="40"/>
  <c r="S18" i="40" l="1"/>
  <c r="T18" i="40"/>
  <c r="R18" i="40"/>
  <c r="M16" i="40"/>
  <c r="O17" i="40"/>
  <c r="N11" i="40"/>
  <c r="B114" i="36"/>
  <c r="N10" i="40" l="1"/>
  <c r="B113" i="36"/>
  <c r="M15" i="40"/>
  <c r="O16" i="40"/>
  <c r="R17" i="40"/>
  <c r="S17" i="40"/>
  <c r="T17" i="40"/>
  <c r="T16" i="40" l="1"/>
  <c r="R16" i="40"/>
  <c r="S16" i="40"/>
  <c r="M14" i="40"/>
  <c r="O15" i="40"/>
  <c r="N9" i="40"/>
  <c r="B112" i="36"/>
  <c r="N8" i="40" l="1"/>
  <c r="B111" i="36"/>
  <c r="M13" i="40"/>
  <c r="O14" i="40"/>
  <c r="S15" i="40"/>
  <c r="T15" i="40"/>
  <c r="R15" i="40"/>
  <c r="N7" i="40" l="1"/>
  <c r="B110" i="36"/>
  <c r="M12" i="40"/>
  <c r="O13" i="40"/>
  <c r="R14" i="40"/>
  <c r="S14" i="40"/>
  <c r="T14" i="40"/>
  <c r="N6" i="40" l="1"/>
  <c r="B109" i="36"/>
  <c r="M11" i="40"/>
  <c r="O12" i="40"/>
  <c r="S13" i="40"/>
  <c r="R13" i="40"/>
  <c r="T13" i="40"/>
  <c r="M10" i="40" l="1"/>
  <c r="O11" i="40"/>
  <c r="T12" i="40"/>
  <c r="S12" i="40"/>
  <c r="R12" i="40"/>
  <c r="N5" i="40"/>
  <c r="B108" i="36"/>
  <c r="N4" i="40" l="1"/>
  <c r="B107" i="36"/>
  <c r="R11" i="40"/>
  <c r="S11" i="40"/>
  <c r="T11" i="40"/>
  <c r="M9" i="40"/>
  <c r="O10" i="40"/>
  <c r="M8" i="40" l="1"/>
  <c r="O9" i="40"/>
  <c r="R10" i="40"/>
  <c r="S10" i="40"/>
  <c r="T10" i="40"/>
  <c r="D27" i="41"/>
  <c r="B106" i="36"/>
  <c r="D26" i="41" l="1"/>
  <c r="A155" i="36"/>
  <c r="R9" i="40"/>
  <c r="T9" i="40"/>
  <c r="S9" i="40"/>
  <c r="M7" i="40"/>
  <c r="O8" i="40"/>
  <c r="M6" i="40" l="1"/>
  <c r="O7" i="40"/>
  <c r="T8" i="40"/>
  <c r="R8" i="40"/>
  <c r="S8" i="40"/>
  <c r="D25" i="41"/>
  <c r="A154" i="36"/>
  <c r="S7" i="40" l="1"/>
  <c r="T7" i="40"/>
  <c r="R7" i="40"/>
  <c r="D24" i="41"/>
  <c r="A153" i="36"/>
  <c r="M5" i="40"/>
  <c r="O6" i="40"/>
  <c r="T6" i="40" l="1"/>
  <c r="S6" i="40"/>
  <c r="R6" i="40"/>
  <c r="D23" i="41"/>
  <c r="A152" i="36"/>
  <c r="M4" i="40"/>
  <c r="O5" i="40"/>
  <c r="S5" i="40" l="1"/>
  <c r="T5" i="40"/>
  <c r="R5" i="40"/>
  <c r="D22" i="41"/>
  <c r="A151" i="36"/>
  <c r="C27" i="41"/>
  <c r="O4" i="40"/>
  <c r="R4" i="40" l="1"/>
  <c r="T4" i="40"/>
  <c r="S4" i="40"/>
  <c r="D21" i="41"/>
  <c r="A150" i="36"/>
  <c r="C26" i="41"/>
  <c r="E27" i="41"/>
  <c r="I27" i="41" l="1"/>
  <c r="J27" i="41"/>
  <c r="H27" i="41"/>
  <c r="D20" i="41"/>
  <c r="A149" i="36"/>
  <c r="C25" i="41"/>
  <c r="E26" i="41"/>
  <c r="D19" i="41" l="1"/>
  <c r="A148" i="36"/>
  <c r="C24" i="41"/>
  <c r="E25" i="41"/>
  <c r="H26" i="41"/>
  <c r="J26" i="41"/>
  <c r="I26" i="41"/>
  <c r="H25" i="41" l="1"/>
  <c r="I25" i="41"/>
  <c r="J25" i="41"/>
  <c r="C23" i="41"/>
  <c r="E24" i="41"/>
  <c r="D18" i="41"/>
  <c r="A147" i="36"/>
  <c r="C22" i="41" l="1"/>
  <c r="E23" i="41"/>
  <c r="D17" i="41"/>
  <c r="A146" i="36"/>
  <c r="H24" i="41"/>
  <c r="I24" i="41"/>
  <c r="J24" i="41"/>
  <c r="D16" i="41" l="1"/>
  <c r="A145" i="36"/>
  <c r="J23" i="41"/>
  <c r="H23" i="41"/>
  <c r="I23" i="41"/>
  <c r="C21" i="41"/>
  <c r="E22" i="41"/>
  <c r="C20" i="41" l="1"/>
  <c r="E21" i="41"/>
  <c r="H22" i="41"/>
  <c r="I22" i="41"/>
  <c r="J22" i="41"/>
  <c r="D15" i="41"/>
  <c r="A144" i="36"/>
  <c r="I21" i="41" l="1"/>
  <c r="H21" i="41"/>
  <c r="J21" i="41"/>
  <c r="D14" i="41"/>
  <c r="A143" i="36"/>
  <c r="C19" i="41"/>
  <c r="E20" i="41"/>
  <c r="D13" i="41" l="1"/>
  <c r="A142" i="36"/>
  <c r="C18" i="41"/>
  <c r="E19" i="41"/>
  <c r="J20" i="41"/>
  <c r="H20" i="41"/>
  <c r="I20" i="41"/>
  <c r="J19" i="41" l="1"/>
  <c r="I19" i="41"/>
  <c r="H19" i="41"/>
  <c r="C17" i="41"/>
  <c r="E18" i="41"/>
  <c r="D12" i="41"/>
  <c r="A141" i="36"/>
  <c r="C16" i="41" l="1"/>
  <c r="E17" i="41"/>
  <c r="D10" i="41"/>
  <c r="A140" i="36"/>
  <c r="I18" i="41"/>
  <c r="H18" i="41"/>
  <c r="J18" i="41"/>
  <c r="D9" i="41" l="1"/>
  <c r="A138" i="36"/>
  <c r="J17" i="41"/>
  <c r="H17" i="41"/>
  <c r="I17" i="41"/>
  <c r="C15" i="41"/>
  <c r="E16" i="41"/>
  <c r="C14" i="41" l="1"/>
  <c r="E15" i="41"/>
  <c r="H16" i="41"/>
  <c r="J16" i="41"/>
  <c r="I16" i="41"/>
  <c r="D8" i="41"/>
  <c r="A137" i="36"/>
  <c r="H15" i="41" l="1"/>
  <c r="J15" i="41"/>
  <c r="I15" i="41"/>
  <c r="D7" i="41"/>
  <c r="A136" i="36"/>
  <c r="C13" i="41"/>
  <c r="E14" i="41"/>
  <c r="D6" i="41" l="1"/>
  <c r="A135" i="36"/>
  <c r="C12" i="41"/>
  <c r="E13" i="41"/>
  <c r="J14" i="41"/>
  <c r="H14" i="41"/>
  <c r="I14" i="41"/>
  <c r="H13" i="41" l="1"/>
  <c r="I13" i="41"/>
  <c r="J13" i="41"/>
  <c r="C10" i="41"/>
  <c r="E12" i="41"/>
  <c r="D5" i="41"/>
  <c r="A134" i="36"/>
  <c r="D4" i="41" l="1"/>
  <c r="A133" i="36"/>
  <c r="C9" i="41"/>
  <c r="E10" i="41"/>
  <c r="H12" i="41"/>
  <c r="I12" i="41"/>
  <c r="J12" i="41"/>
  <c r="H10" i="41" l="1"/>
  <c r="J10" i="41"/>
  <c r="I10" i="41"/>
  <c r="C8" i="41"/>
  <c r="E9" i="41"/>
  <c r="N27" i="41"/>
  <c r="A132" i="36"/>
  <c r="C7" i="41" l="1"/>
  <c r="E8" i="41"/>
  <c r="N26" i="41"/>
  <c r="B155" i="36"/>
  <c r="H9" i="41"/>
  <c r="I9" i="41"/>
  <c r="J9" i="41"/>
  <c r="N25" i="41" l="1"/>
  <c r="B154" i="36"/>
  <c r="J8" i="41"/>
  <c r="H8" i="41"/>
  <c r="I8" i="41"/>
  <c r="C6" i="41"/>
  <c r="E7" i="41"/>
  <c r="C5" i="41" l="1"/>
  <c r="E6" i="41"/>
  <c r="J7" i="41"/>
  <c r="H7" i="41"/>
  <c r="I7" i="41"/>
  <c r="N24" i="41"/>
  <c r="B153" i="36"/>
  <c r="N23" i="41" l="1"/>
  <c r="B152" i="36"/>
  <c r="H6" i="41"/>
  <c r="J6" i="41"/>
  <c r="I6" i="41"/>
  <c r="C4" i="41"/>
  <c r="E5" i="41"/>
  <c r="H5" i="41" l="1"/>
  <c r="J5" i="41"/>
  <c r="I5" i="41"/>
  <c r="N22" i="41"/>
  <c r="B151" i="36"/>
  <c r="M27" i="41"/>
  <c r="E4" i="41"/>
  <c r="M26" i="41" l="1"/>
  <c r="O27" i="41"/>
  <c r="I4" i="41"/>
  <c r="H4" i="41"/>
  <c r="J4" i="41"/>
  <c r="N21" i="41"/>
  <c r="B150" i="36"/>
  <c r="S27" i="41" l="1"/>
  <c r="T27" i="41"/>
  <c r="R27" i="41"/>
  <c r="N20" i="41"/>
  <c r="B149" i="36"/>
  <c r="M25" i="41"/>
  <c r="O26" i="41"/>
  <c r="M24" i="41" l="1"/>
  <c r="O25" i="41"/>
  <c r="R26" i="41"/>
  <c r="S26" i="41"/>
  <c r="T26" i="41"/>
  <c r="N19" i="41"/>
  <c r="B148" i="36"/>
  <c r="N18" i="41" l="1"/>
  <c r="B147" i="36"/>
  <c r="S25" i="41"/>
  <c r="T25" i="41"/>
  <c r="R25" i="41"/>
  <c r="M23" i="41"/>
  <c r="O24" i="41"/>
  <c r="T24" i="41" l="1"/>
  <c r="R24" i="41"/>
  <c r="S24" i="41"/>
  <c r="M22" i="41"/>
  <c r="O23" i="41"/>
  <c r="N17" i="41"/>
  <c r="B146" i="36"/>
  <c r="M21" i="41" l="1"/>
  <c r="O22" i="41"/>
  <c r="N16" i="41"/>
  <c r="B145" i="36"/>
  <c r="S23" i="41"/>
  <c r="T23" i="41"/>
  <c r="R23" i="41"/>
  <c r="N15" i="41" l="1"/>
  <c r="B144" i="36"/>
  <c r="T22" i="41"/>
  <c r="R22" i="41"/>
  <c r="S22" i="41"/>
  <c r="M20" i="41"/>
  <c r="O21" i="41"/>
  <c r="M19" i="41" l="1"/>
  <c r="O20" i="41"/>
  <c r="R21" i="41"/>
  <c r="S21" i="41"/>
  <c r="T21" i="41"/>
  <c r="N14" i="41"/>
  <c r="B143" i="36"/>
  <c r="R20" i="41" l="1"/>
  <c r="T20" i="41"/>
  <c r="S20" i="41"/>
  <c r="N13" i="41"/>
  <c r="B142" i="36"/>
  <c r="M18" i="41"/>
  <c r="O19" i="41"/>
  <c r="T19" i="41" l="1"/>
  <c r="R19" i="41"/>
  <c r="S19" i="41"/>
  <c r="M17" i="41"/>
  <c r="O18" i="41"/>
  <c r="N12" i="41"/>
  <c r="B141" i="36"/>
  <c r="N11" i="41" l="1"/>
  <c r="B140" i="36"/>
  <c r="M16" i="41"/>
  <c r="O17" i="41"/>
  <c r="R18" i="41"/>
  <c r="S18" i="41"/>
  <c r="T18" i="41"/>
  <c r="N10" i="41" l="1"/>
  <c r="B139" i="36"/>
  <c r="M15" i="41"/>
  <c r="O16" i="41"/>
  <c r="T17" i="41"/>
  <c r="R17" i="41"/>
  <c r="S17" i="41"/>
  <c r="N9" i="41" l="1"/>
  <c r="B138" i="36"/>
  <c r="M14" i="41"/>
  <c r="O15" i="41"/>
  <c r="R16" i="41"/>
  <c r="S16" i="41"/>
  <c r="T16" i="41"/>
  <c r="M13" i="41" l="1"/>
  <c r="O14" i="41"/>
  <c r="T15" i="41"/>
  <c r="S15" i="41"/>
  <c r="R15" i="41"/>
  <c r="N8" i="41"/>
  <c r="B137" i="36"/>
  <c r="T14" i="41" l="1"/>
  <c r="S14" i="41"/>
  <c r="R14" i="41"/>
  <c r="N7" i="41"/>
  <c r="B136" i="36"/>
  <c r="M12" i="41"/>
  <c r="O13" i="41"/>
  <c r="R13" i="41" l="1"/>
  <c r="S13" i="41"/>
  <c r="T13" i="41"/>
  <c r="M11" i="41"/>
  <c r="O12" i="41"/>
  <c r="N6" i="41"/>
  <c r="B135" i="36"/>
  <c r="N5" i="41" l="1"/>
  <c r="B134" i="36"/>
  <c r="M10" i="41"/>
  <c r="O11" i="41"/>
  <c r="T12" i="41"/>
  <c r="R12" i="41"/>
  <c r="S12" i="41"/>
  <c r="M9" i="41" l="1"/>
  <c r="O10" i="41"/>
  <c r="S11" i="41"/>
  <c r="T11" i="41"/>
  <c r="R11" i="41"/>
  <c r="N4" i="41"/>
  <c r="B133" i="36"/>
  <c r="S10" i="41" l="1"/>
  <c r="R10" i="41"/>
  <c r="T10" i="41"/>
  <c r="D27" i="45"/>
  <c r="B132" i="36"/>
  <c r="M8" i="41"/>
  <c r="O9" i="41"/>
  <c r="R9" i="41" l="1"/>
  <c r="T9" i="41"/>
  <c r="S9" i="41"/>
  <c r="M7" i="41"/>
  <c r="O8" i="41"/>
  <c r="D26" i="45"/>
  <c r="A181" i="36"/>
  <c r="D25" i="45" l="1"/>
  <c r="A180" i="36"/>
  <c r="M6" i="41"/>
  <c r="O7" i="41"/>
  <c r="S8" i="41"/>
  <c r="T8" i="41"/>
  <c r="R8" i="41"/>
  <c r="M5" i="41" l="1"/>
  <c r="O6" i="41"/>
  <c r="R7" i="41"/>
  <c r="S7" i="41"/>
  <c r="T7" i="41"/>
  <c r="D24" i="45"/>
  <c r="A179" i="36"/>
  <c r="S6" i="41" l="1"/>
  <c r="T6" i="41"/>
  <c r="R6" i="41"/>
  <c r="D23" i="45"/>
  <c r="A178" i="36"/>
  <c r="M4" i="41"/>
  <c r="O5" i="41"/>
  <c r="T5" i="41" l="1"/>
  <c r="R5" i="41"/>
  <c r="S5" i="41"/>
  <c r="D22" i="45"/>
  <c r="A177" i="36"/>
  <c r="C27" i="45"/>
  <c r="O4" i="41"/>
  <c r="T4" i="41" l="1"/>
  <c r="S4" i="41"/>
  <c r="R4" i="41"/>
  <c r="D21" i="45"/>
  <c r="A176" i="36"/>
  <c r="C26" i="45"/>
  <c r="E27" i="45"/>
  <c r="D20" i="45" l="1"/>
  <c r="A175" i="36"/>
  <c r="C25" i="45"/>
  <c r="E26" i="45"/>
  <c r="J27" i="45"/>
  <c r="H27" i="45"/>
  <c r="I27" i="45"/>
  <c r="C24" i="45" l="1"/>
  <c r="E25" i="45"/>
  <c r="H26" i="45"/>
  <c r="I26" i="45"/>
  <c r="J26" i="45"/>
  <c r="D19" i="45"/>
  <c r="A174" i="36"/>
  <c r="H25" i="45" l="1"/>
  <c r="I25" i="45"/>
  <c r="J25" i="45"/>
  <c r="D18" i="45"/>
  <c r="A173" i="36"/>
  <c r="C23" i="45"/>
  <c r="E24" i="45"/>
  <c r="D17" i="45" l="1"/>
  <c r="A172" i="36"/>
  <c r="C22" i="45"/>
  <c r="E23" i="45"/>
  <c r="I24" i="45"/>
  <c r="H24" i="45"/>
  <c r="J24" i="45"/>
  <c r="J23" i="45" l="1"/>
  <c r="H23" i="45"/>
  <c r="I23" i="45"/>
  <c r="C21" i="45"/>
  <c r="E22" i="45"/>
  <c r="D16" i="45"/>
  <c r="A171" i="36"/>
  <c r="D15" i="45" l="1"/>
  <c r="A170" i="36"/>
  <c r="C20" i="45"/>
  <c r="E21" i="45"/>
  <c r="H22" i="45"/>
  <c r="I22" i="45"/>
  <c r="J22" i="45"/>
  <c r="I21" i="45" l="1"/>
  <c r="H21" i="45"/>
  <c r="J21" i="45"/>
  <c r="C19" i="45"/>
  <c r="E20" i="45"/>
  <c r="D14" i="45"/>
  <c r="A169" i="36"/>
  <c r="D13" i="45" l="1"/>
  <c r="A168" i="36"/>
  <c r="C18" i="45"/>
  <c r="E19" i="45"/>
  <c r="H20" i="45"/>
  <c r="I20" i="45"/>
  <c r="J20" i="45"/>
  <c r="H19" i="45" l="1"/>
  <c r="J19" i="45"/>
  <c r="I19" i="45"/>
  <c r="C17" i="45"/>
  <c r="E18" i="45"/>
  <c r="D12" i="45"/>
  <c r="A167" i="36"/>
  <c r="C16" i="45" l="1"/>
  <c r="E17" i="45"/>
  <c r="D11" i="45"/>
  <c r="A166" i="36"/>
  <c r="I18" i="45"/>
  <c r="J18" i="45"/>
  <c r="H18" i="45"/>
  <c r="D10" i="45" l="1"/>
  <c r="A165" i="36"/>
  <c r="J17" i="45"/>
  <c r="I17" i="45"/>
  <c r="H17" i="45"/>
  <c r="C15" i="45"/>
  <c r="E16" i="45"/>
  <c r="H16" i="45" l="1"/>
  <c r="I16" i="45"/>
  <c r="J16" i="45"/>
  <c r="C14" i="45"/>
  <c r="E15" i="45"/>
  <c r="D9" i="45"/>
  <c r="A164" i="36"/>
  <c r="H15" i="45" l="1"/>
  <c r="I15" i="45"/>
  <c r="J15" i="45"/>
  <c r="C13" i="45"/>
  <c r="E14" i="45"/>
  <c r="D8" i="45"/>
  <c r="A163" i="36"/>
  <c r="C12" i="45" l="1"/>
  <c r="E13" i="45"/>
  <c r="D7" i="45"/>
  <c r="A162" i="36"/>
  <c r="I14" i="45"/>
  <c r="J14" i="45"/>
  <c r="H14" i="45"/>
  <c r="D6" i="45" l="1"/>
  <c r="A161" i="36"/>
  <c r="H13" i="45"/>
  <c r="I13" i="45"/>
  <c r="J13" i="45"/>
  <c r="C11" i="45"/>
  <c r="E12" i="45"/>
  <c r="C10" i="45" l="1"/>
  <c r="E11" i="45"/>
  <c r="I12" i="45"/>
  <c r="J12" i="45"/>
  <c r="H12" i="45"/>
  <c r="D5" i="45"/>
  <c r="A160" i="36"/>
  <c r="H11" i="45" l="1"/>
  <c r="I11" i="45"/>
  <c r="J11" i="45"/>
  <c r="D4" i="45"/>
  <c r="A159" i="36"/>
  <c r="C9" i="45"/>
  <c r="E10" i="45"/>
  <c r="N27" i="45" l="1"/>
  <c r="A158" i="36"/>
  <c r="C8" i="45"/>
  <c r="E9" i="45"/>
  <c r="H10" i="45"/>
  <c r="I10" i="45"/>
  <c r="J10" i="45"/>
  <c r="N26" i="45" l="1"/>
  <c r="B181" i="36"/>
  <c r="C7" i="45"/>
  <c r="E8" i="45"/>
  <c r="H9" i="45"/>
  <c r="I9" i="45"/>
  <c r="J9" i="45"/>
  <c r="N25" i="45" l="1"/>
  <c r="B180" i="36"/>
  <c r="C6" i="45"/>
  <c r="E7" i="45"/>
  <c r="J8" i="45"/>
  <c r="I8" i="45"/>
  <c r="H8" i="45"/>
  <c r="C5" i="45" l="1"/>
  <c r="E6" i="45"/>
  <c r="J7" i="45"/>
  <c r="H7" i="45"/>
  <c r="I7" i="45"/>
  <c r="N24" i="45"/>
  <c r="B179" i="36"/>
  <c r="N23" i="45" l="1"/>
  <c r="B178" i="36"/>
  <c r="I6" i="45"/>
  <c r="J6" i="45"/>
  <c r="H6" i="45"/>
  <c r="C4" i="45"/>
  <c r="E5" i="45"/>
  <c r="I5" i="45" l="1"/>
  <c r="J5" i="45"/>
  <c r="H5" i="45"/>
  <c r="N22" i="45"/>
  <c r="B177" i="36"/>
  <c r="M27" i="45"/>
  <c r="E4" i="45"/>
  <c r="N21" i="45" l="1"/>
  <c r="B176" i="36"/>
  <c r="M26" i="45"/>
  <c r="O27" i="45"/>
  <c r="J4" i="45"/>
  <c r="I4" i="45"/>
  <c r="H4" i="45"/>
  <c r="N20" i="45" l="1"/>
  <c r="B175" i="36"/>
  <c r="M25" i="45"/>
  <c r="O26" i="45"/>
  <c r="R27" i="45"/>
  <c r="S27" i="45"/>
  <c r="T27" i="45"/>
  <c r="M24" i="45" l="1"/>
  <c r="O25" i="45"/>
  <c r="R26" i="45"/>
  <c r="S26" i="45"/>
  <c r="T26" i="45"/>
  <c r="N19" i="45"/>
  <c r="B174" i="36"/>
  <c r="N18" i="45" l="1"/>
  <c r="B173" i="36"/>
  <c r="T25" i="45"/>
  <c r="R25" i="45"/>
  <c r="S25" i="45"/>
  <c r="M23" i="45"/>
  <c r="O24" i="45"/>
  <c r="M22" i="45" l="1"/>
  <c r="O23" i="45"/>
  <c r="R24" i="45"/>
  <c r="S24" i="45"/>
  <c r="T24" i="45"/>
  <c r="N17" i="45"/>
  <c r="B172" i="36"/>
  <c r="T23" i="45" l="1"/>
  <c r="R23" i="45"/>
  <c r="S23" i="45"/>
  <c r="N16" i="45"/>
  <c r="B171" i="36"/>
  <c r="M21" i="45"/>
  <c r="O22" i="45"/>
  <c r="R22" i="45" l="1"/>
  <c r="T22" i="45"/>
  <c r="S22" i="45"/>
  <c r="M20" i="45"/>
  <c r="O21" i="45"/>
  <c r="N15" i="45"/>
  <c r="B170" i="36"/>
  <c r="N14" i="45" l="1"/>
  <c r="B169" i="36"/>
  <c r="M19" i="45"/>
  <c r="O20" i="45"/>
  <c r="S21" i="45"/>
  <c r="T21" i="45"/>
  <c r="R21" i="45"/>
  <c r="S20" i="45" l="1"/>
  <c r="T20" i="45"/>
  <c r="R20" i="45"/>
  <c r="M18" i="45"/>
  <c r="O19" i="45"/>
  <c r="N13" i="45"/>
  <c r="B168" i="36"/>
  <c r="M17" i="45" l="1"/>
  <c r="O18" i="45"/>
  <c r="N12" i="45"/>
  <c r="B167" i="36"/>
  <c r="S19" i="45"/>
  <c r="R19" i="45"/>
  <c r="T19" i="45"/>
  <c r="N11" i="45" l="1"/>
  <c r="B166" i="36"/>
  <c r="S18" i="45"/>
  <c r="R18" i="45"/>
  <c r="T18" i="45"/>
  <c r="M16" i="45"/>
  <c r="O17" i="45"/>
  <c r="N10" i="45" l="1"/>
  <c r="B165" i="36"/>
  <c r="S17" i="45"/>
  <c r="R17" i="45"/>
  <c r="T17" i="45"/>
  <c r="M15" i="45"/>
  <c r="O16" i="45"/>
  <c r="S16" i="45" l="1"/>
  <c r="R16" i="45"/>
  <c r="T16" i="45"/>
  <c r="N9" i="45"/>
  <c r="B164" i="36"/>
  <c r="M14" i="45"/>
  <c r="O15" i="45"/>
  <c r="S15" i="45" l="1"/>
  <c r="R15" i="45"/>
  <c r="T15" i="45"/>
  <c r="M13" i="45"/>
  <c r="O14" i="45"/>
  <c r="N8" i="45"/>
  <c r="B163" i="36"/>
  <c r="M12" i="45" l="1"/>
  <c r="O13" i="45"/>
  <c r="N7" i="45"/>
  <c r="B162" i="36"/>
  <c r="R14" i="45"/>
  <c r="S14" i="45"/>
  <c r="T14" i="45"/>
  <c r="N6" i="45" l="1"/>
  <c r="B161" i="36"/>
  <c r="S13" i="45"/>
  <c r="R13" i="45"/>
  <c r="T13" i="45"/>
  <c r="M11" i="45"/>
  <c r="O12" i="45"/>
  <c r="M10" i="45" l="1"/>
  <c r="O11" i="45"/>
  <c r="R12" i="45"/>
  <c r="S12" i="45"/>
  <c r="T12" i="45"/>
  <c r="N5" i="45"/>
  <c r="B160" i="36"/>
  <c r="N4" i="45" l="1"/>
  <c r="B159" i="36"/>
  <c r="T11" i="45"/>
  <c r="S11" i="45"/>
  <c r="R11" i="45"/>
  <c r="M9" i="45"/>
  <c r="O10" i="45"/>
  <c r="M8" i="45" l="1"/>
  <c r="O9" i="45"/>
  <c r="T10" i="45"/>
  <c r="S10" i="45"/>
  <c r="R10" i="45"/>
  <c r="D27" i="46"/>
  <c r="B158" i="36"/>
  <c r="D26" i="46" l="1"/>
  <c r="A207" i="36"/>
  <c r="T9" i="45"/>
  <c r="R9" i="45"/>
  <c r="S9" i="45"/>
  <c r="M7" i="45"/>
  <c r="O8" i="45"/>
  <c r="M6" i="45" l="1"/>
  <c r="O7" i="45"/>
  <c r="T8" i="45"/>
  <c r="R8" i="45"/>
  <c r="S8" i="45"/>
  <c r="D25" i="46"/>
  <c r="A206" i="36"/>
  <c r="R7" i="45" l="1"/>
  <c r="S7" i="45"/>
  <c r="T7" i="45"/>
  <c r="D24" i="46"/>
  <c r="A205" i="36"/>
  <c r="M5" i="45"/>
  <c r="O6" i="45"/>
  <c r="T6" i="45" l="1"/>
  <c r="S6" i="45"/>
  <c r="R6" i="45"/>
  <c r="D23" i="46"/>
  <c r="A204" i="36"/>
  <c r="M4" i="45"/>
  <c r="O5" i="45"/>
  <c r="D22" i="46" l="1"/>
  <c r="A203" i="36"/>
  <c r="C27" i="46"/>
  <c r="O4" i="45"/>
  <c r="S5" i="45"/>
  <c r="R5" i="45"/>
  <c r="T5" i="45"/>
  <c r="C26" i="46" l="1"/>
  <c r="E27" i="46"/>
  <c r="R4" i="45"/>
  <c r="T4" i="45"/>
  <c r="S4" i="45"/>
  <c r="D21" i="46"/>
  <c r="A202" i="36"/>
  <c r="J27" i="46" l="1"/>
  <c r="H27" i="46"/>
  <c r="I27" i="46"/>
  <c r="D20" i="46"/>
  <c r="A201" i="36"/>
  <c r="C25" i="46"/>
  <c r="E26" i="46"/>
  <c r="C24" i="46" l="1"/>
  <c r="E25" i="46"/>
  <c r="H26" i="46"/>
  <c r="J26" i="46"/>
  <c r="I26" i="46"/>
  <c r="D19" i="46"/>
  <c r="A200" i="36"/>
  <c r="H25" i="46" l="1"/>
  <c r="I25" i="46"/>
  <c r="J25" i="46"/>
  <c r="D18" i="46"/>
  <c r="A199" i="36"/>
  <c r="C23" i="46"/>
  <c r="E24" i="46"/>
  <c r="J24" i="46" l="1"/>
  <c r="H24" i="46"/>
  <c r="I24" i="46"/>
  <c r="C22" i="46"/>
  <c r="E23" i="46"/>
  <c r="D17" i="46"/>
  <c r="A198" i="36"/>
  <c r="C21" i="46" l="1"/>
  <c r="E22" i="46"/>
  <c r="D16" i="46"/>
  <c r="A197" i="36"/>
  <c r="J23" i="46"/>
  <c r="H23" i="46"/>
  <c r="I23" i="46"/>
  <c r="D15" i="46" l="1"/>
  <c r="A196" i="36"/>
  <c r="J22" i="46"/>
  <c r="I22" i="46"/>
  <c r="H22" i="46"/>
  <c r="C20" i="46"/>
  <c r="E21" i="46"/>
  <c r="J21" i="46" l="1"/>
  <c r="H21" i="46"/>
  <c r="I21" i="46"/>
  <c r="C19" i="46"/>
  <c r="E20" i="46"/>
  <c r="D14" i="46"/>
  <c r="A195" i="36"/>
  <c r="D13" i="46" l="1"/>
  <c r="A194" i="36"/>
  <c r="C18" i="46"/>
  <c r="E19" i="46"/>
  <c r="H20" i="46"/>
  <c r="J20" i="46"/>
  <c r="I20" i="46"/>
  <c r="J19" i="46" l="1"/>
  <c r="I19" i="46"/>
  <c r="H19" i="46"/>
  <c r="C17" i="46"/>
  <c r="E18" i="46"/>
  <c r="D12" i="46"/>
  <c r="A193" i="36"/>
  <c r="D11" i="46" l="1"/>
  <c r="A192" i="36"/>
  <c r="C16" i="46"/>
  <c r="E17" i="46"/>
  <c r="I18" i="46"/>
  <c r="H18" i="46"/>
  <c r="J18" i="46"/>
  <c r="J17" i="46" l="1"/>
  <c r="H17" i="46"/>
  <c r="I17" i="46"/>
  <c r="C15" i="46"/>
  <c r="E16" i="46"/>
  <c r="D10" i="46"/>
  <c r="A191" i="36"/>
  <c r="D9" i="46" l="1"/>
  <c r="A190" i="36"/>
  <c r="C14" i="46"/>
  <c r="E15" i="46"/>
  <c r="H16" i="46"/>
  <c r="I16" i="46"/>
  <c r="J16" i="46"/>
  <c r="H15" i="46" l="1"/>
  <c r="I15" i="46"/>
  <c r="J15" i="46"/>
  <c r="C13" i="46"/>
  <c r="E14" i="46"/>
  <c r="D8" i="46"/>
  <c r="A189" i="36"/>
  <c r="D7" i="46" l="1"/>
  <c r="A188" i="36"/>
  <c r="C12" i="46"/>
  <c r="E13" i="46"/>
  <c r="J14" i="46"/>
  <c r="I14" i="46"/>
  <c r="H14" i="46"/>
  <c r="J13" i="46" l="1"/>
  <c r="H13" i="46"/>
  <c r="I13" i="46"/>
  <c r="C11" i="46"/>
  <c r="E12" i="46"/>
  <c r="D6" i="46"/>
  <c r="A187" i="36"/>
  <c r="H12" i="46" l="1"/>
  <c r="I12" i="46"/>
  <c r="J12" i="46"/>
  <c r="C10" i="46"/>
  <c r="E11" i="46"/>
  <c r="D5" i="46"/>
  <c r="A186" i="36"/>
  <c r="D4" i="46" l="1"/>
  <c r="A185" i="36"/>
  <c r="C9" i="46"/>
  <c r="E10" i="46"/>
  <c r="H11" i="46"/>
  <c r="J11" i="46"/>
  <c r="I11" i="46"/>
  <c r="J10" i="46" l="1"/>
  <c r="I10" i="46"/>
  <c r="H10" i="46"/>
  <c r="C8" i="46"/>
  <c r="E9" i="46"/>
  <c r="N27" i="46"/>
  <c r="A184" i="36"/>
  <c r="C7" i="46" l="1"/>
  <c r="E8" i="46"/>
  <c r="N26" i="46"/>
  <c r="B207" i="36"/>
  <c r="H9" i="46"/>
  <c r="I9" i="46"/>
  <c r="J9" i="46"/>
  <c r="N25" i="46" l="1"/>
  <c r="B206" i="36"/>
  <c r="I8" i="46"/>
  <c r="H8" i="46"/>
  <c r="J8" i="46"/>
  <c r="C6" i="46"/>
  <c r="E7" i="46"/>
  <c r="J7" i="46" l="1"/>
  <c r="I7" i="46"/>
  <c r="H7" i="46"/>
  <c r="N24" i="46"/>
  <c r="B205" i="36"/>
  <c r="C5" i="46"/>
  <c r="E6" i="46"/>
  <c r="I6" i="46" l="1"/>
  <c r="J6" i="46"/>
  <c r="H6" i="46"/>
  <c r="C4" i="46"/>
  <c r="E5" i="46"/>
  <c r="N23" i="46"/>
  <c r="B204" i="36"/>
  <c r="M27" i="46" l="1"/>
  <c r="E4" i="46"/>
  <c r="N22" i="46"/>
  <c r="B203" i="36"/>
  <c r="I5" i="46"/>
  <c r="H5" i="46"/>
  <c r="J5" i="46"/>
  <c r="N21" i="46" l="1"/>
  <c r="B202" i="36"/>
  <c r="J4" i="46"/>
  <c r="I4" i="46"/>
  <c r="H4" i="46"/>
  <c r="M26" i="46"/>
  <c r="O27" i="46"/>
  <c r="T27" i="46" l="1"/>
  <c r="S27" i="46"/>
  <c r="R27" i="46"/>
  <c r="M25" i="46"/>
  <c r="O26" i="46"/>
  <c r="N20" i="46"/>
  <c r="B201" i="36"/>
  <c r="N19" i="46" l="1"/>
  <c r="B200" i="36"/>
  <c r="M24" i="46"/>
  <c r="O25" i="46"/>
  <c r="S26" i="46"/>
  <c r="T26" i="46"/>
  <c r="R26" i="46"/>
  <c r="N18" i="46" l="1"/>
  <c r="B199" i="36"/>
  <c r="M23" i="46"/>
  <c r="O24" i="46"/>
  <c r="R25" i="46"/>
  <c r="S25" i="46"/>
  <c r="T25" i="46"/>
  <c r="S24" i="46" l="1"/>
  <c r="R24" i="46"/>
  <c r="T24" i="46"/>
  <c r="M22" i="46"/>
  <c r="O23" i="46"/>
  <c r="N17" i="46"/>
  <c r="B198" i="36"/>
  <c r="N16" i="46" l="1"/>
  <c r="B197" i="36"/>
  <c r="M21" i="46"/>
  <c r="O22" i="46"/>
  <c r="S23" i="46"/>
  <c r="T23" i="46"/>
  <c r="R23" i="46"/>
  <c r="N15" i="46" l="1"/>
  <c r="B196" i="36"/>
  <c r="M20" i="46"/>
  <c r="O21" i="46"/>
  <c r="S22" i="46"/>
  <c r="R22" i="46"/>
  <c r="T22" i="46"/>
  <c r="N14" i="46" l="1"/>
  <c r="B195" i="36"/>
  <c r="M19" i="46"/>
  <c r="O20" i="46"/>
  <c r="T21" i="46"/>
  <c r="R21" i="46"/>
  <c r="S21" i="46"/>
  <c r="N13" i="46" l="1"/>
  <c r="B194" i="36"/>
  <c r="M18" i="46"/>
  <c r="O19" i="46"/>
  <c r="T20" i="46"/>
  <c r="R20" i="46"/>
  <c r="S20" i="46"/>
  <c r="N12" i="46" l="1"/>
  <c r="B193" i="36"/>
  <c r="M17" i="46"/>
  <c r="O18" i="46"/>
  <c r="R19" i="46"/>
  <c r="S19" i="46"/>
  <c r="T19" i="46"/>
  <c r="M16" i="46" l="1"/>
  <c r="O17" i="46"/>
  <c r="T18" i="46"/>
  <c r="S18" i="46"/>
  <c r="R18" i="46"/>
  <c r="N11" i="46"/>
  <c r="B192" i="36"/>
  <c r="N10" i="46" l="1"/>
  <c r="B191" i="36"/>
  <c r="R17" i="46"/>
  <c r="T17" i="46"/>
  <c r="S17" i="46"/>
  <c r="M15" i="46"/>
  <c r="O16" i="46"/>
  <c r="M14" i="46" l="1"/>
  <c r="O15" i="46"/>
  <c r="T16" i="46"/>
  <c r="S16" i="46"/>
  <c r="R16" i="46"/>
  <c r="N9" i="46"/>
  <c r="B190" i="36"/>
  <c r="R15" i="46" l="1"/>
  <c r="S15" i="46"/>
  <c r="T15" i="46"/>
  <c r="N8" i="46"/>
  <c r="B189" i="36"/>
  <c r="M13" i="46"/>
  <c r="O14" i="46"/>
  <c r="M12" i="46" l="1"/>
  <c r="O13" i="46"/>
  <c r="R14" i="46"/>
  <c r="S14" i="46"/>
  <c r="T14" i="46"/>
  <c r="N7" i="46"/>
  <c r="B188" i="36"/>
  <c r="N6" i="46" l="1"/>
  <c r="B187" i="36"/>
  <c r="T13" i="46"/>
  <c r="R13" i="46"/>
  <c r="S13" i="46"/>
  <c r="M11" i="46"/>
  <c r="O12" i="46"/>
  <c r="R12" i="46" l="1"/>
  <c r="S12" i="46"/>
  <c r="T12" i="46"/>
  <c r="N5" i="46"/>
  <c r="B186" i="36"/>
  <c r="M10" i="46"/>
  <c r="O11" i="46"/>
  <c r="R11" i="46" l="1"/>
  <c r="S11" i="46"/>
  <c r="T11" i="46"/>
  <c r="M9" i="46"/>
  <c r="O10" i="46"/>
  <c r="N4" i="46"/>
  <c r="B185" i="36"/>
  <c r="M8" i="46" l="1"/>
  <c r="O9" i="46"/>
  <c r="B184" i="36"/>
  <c r="T10" i="46"/>
  <c r="R10" i="46"/>
  <c r="S10" i="46"/>
  <c r="R9" i="46" l="1"/>
  <c r="S9" i="46"/>
  <c r="T9" i="46"/>
  <c r="M7" i="46"/>
  <c r="O8" i="46"/>
  <c r="S8" i="46" l="1"/>
  <c r="R8" i="46"/>
  <c r="T8" i="46"/>
  <c r="M6" i="46"/>
  <c r="O7" i="46"/>
  <c r="S7" i="46" l="1"/>
  <c r="R7" i="46"/>
  <c r="T7" i="46"/>
  <c r="M5" i="46"/>
  <c r="O6" i="46"/>
  <c r="T6" i="46" l="1"/>
  <c r="R6" i="46"/>
  <c r="S6" i="46"/>
  <c r="M4" i="46"/>
  <c r="O4" i="46" s="1"/>
  <c r="O5" i="46"/>
  <c r="S4" i="46" l="1"/>
  <c r="T4" i="46"/>
  <c r="R4" i="46"/>
  <c r="T5" i="46"/>
  <c r="R5" i="46"/>
  <c r="S5" i="46"/>
</calcChain>
</file>

<file path=xl/sharedStrings.xml><?xml version="1.0" encoding="utf-8"?>
<sst xmlns="http://schemas.openxmlformats.org/spreadsheetml/2006/main" count="497" uniqueCount="327">
  <si>
    <t>Port</t>
  </si>
  <si>
    <t>SLOT 3</t>
  </si>
  <si>
    <t>ASIC 0</t>
  </si>
  <si>
    <t>ASIC 1</t>
  </si>
  <si>
    <t>Attached Device</t>
  </si>
  <si>
    <t>FID</t>
  </si>
  <si>
    <t>Link Addr</t>
  </si>
  <si>
    <t>DID (Hex)</t>
  </si>
  <si>
    <t>Port Addr (Hex)</t>
  </si>
  <si>
    <t>Slot 3, Column 1</t>
  </si>
  <si>
    <t>Slot 3, Column 2</t>
  </si>
  <si>
    <t>Slot 4, Column 1</t>
  </si>
  <si>
    <t>Slot 4, Column 2</t>
  </si>
  <si>
    <t>Slot 9, Column 1</t>
  </si>
  <si>
    <t>Slot 9, Column 2</t>
  </si>
  <si>
    <t>Slot 10, Column 1</t>
  </si>
  <si>
    <t>Slot 10, Column 2</t>
  </si>
  <si>
    <t>Slot 11, Column 1</t>
  </si>
  <si>
    <t>Slot 11, Column 2</t>
  </si>
  <si>
    <t>Slot 12, Column 1</t>
  </si>
  <si>
    <t>Slot 12, Column 2</t>
  </si>
  <si>
    <t>Low Qos VC</t>
  </si>
  <si>
    <t>Med Qos VC</t>
  </si>
  <si>
    <t>High Qos VC</t>
  </si>
  <si>
    <t>Med</t>
  </si>
  <si>
    <t>Low</t>
  </si>
  <si>
    <t>High</t>
  </si>
  <si>
    <t>Slot 5, Column 1</t>
  </si>
  <si>
    <t>Slot 5, Column 2</t>
  </si>
  <si>
    <t>Slot 6, Column 1</t>
  </si>
  <si>
    <t>Slot 6, Column 2</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</si>
  <si>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</si>
  <si>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</si>
  <si>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</si>
  <si>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</si>
  <si>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</si>
  <si>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</si>
  <si>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</si>
  <si>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</si>
  <si>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</si>
  <si>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</si>
  <si>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</si>
  <si>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</si>
  <si>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</si>
  <si>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</si>
  <si>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</si>
  <si>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</si>
  <si>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No</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</si>
  <si>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</si>
  <si>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</si>
  <si>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</si>
  <si>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</si>
  <si>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</si>
  <si>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</si>
  <si>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</si>
  <si>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</si>
  <si>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</si>
  <si>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</si>
  <si>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</si>
  <si>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</si>
  <si>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</si>
  <si>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</si>
  <si>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</si>
  <si>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</si>
  <si>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</si>
  <si>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</si>
  <si>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</si>
  <si>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</si>
  <si>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</si>
  <si>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</si>
  <si>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</si>
  <si>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</si>
  <si>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</si>
  <si>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</si>
  <si>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</si>
  <si>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</si>
  <si>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</si>
  <si>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</si>
  <si>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</si>
  <si>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</si>
  <si>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</si>
  <si>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</si>
  <si>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</si>
  <si>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</si>
  <si>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</si>
  <si>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</si>
  <si>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</si>
  <si>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</si>
  <si>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</si>
  <si>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</si>
  <si>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</si>
  <si>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</si>
  <si>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</si>
  <si>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</si>
  <si>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</si>
  <si>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</si>
  <si>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</si>
  <si>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</si>
  <si>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</si>
  <si>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</si>
  <si>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</si>
  <si>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</si>
  <si>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</si>
  <si>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</si>
  <si>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</si>
  <si>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</si>
  <si>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</si>
  <si>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</si>
  <si>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</si>
  <si>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</si>
  <si>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</si>
  <si>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</si>
  <si>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</si>
  <si>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</si>
  <si>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</si>
  <si>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</si>
  <si>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</si>
  <si>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</si>
  <si>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</si>
  <si>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</si>
  <si>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</si>
  <si>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</si>
  <si>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</si>
  <si>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</si>
  <si>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</si>
  <si>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</si>
  <si>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</si>
  <si>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</si>
  <si>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</si>
  <si>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</si>
  <si>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</si>
  <si>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</si>
  <si>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</si>
  <si>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</si>
  <si>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</si>
  <si>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</si>
  <si>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</si>
  <si>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</si>
  <si>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</si>
  <si>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</si>
  <si>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</si>
  <si>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</si>
  <si>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</si>
  <si>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</si>
  <si>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</si>
  <si>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</si>
  <si>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</si>
  <si>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</si>
  <si>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</si>
  <si>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</si>
  <si>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</si>
  <si>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</si>
  <si>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</si>
  <si>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</si>
  <si>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</si>
  <si>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</si>
  <si>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</si>
  <si>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</si>
  <si>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</si>
  <si>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</si>
  <si>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</si>
  <si>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</si>
  <si>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</si>
  <si>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</si>
  <si>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</si>
  <si>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</si>
  <si>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</si>
  <si>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</si>
  <si>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</si>
  <si>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</si>
  <si>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</si>
  <si>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</si>
  <si>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</si>
  <si>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</si>
  <si>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</si>
  <si>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</si>
  <si>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</si>
  <si>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</si>
  <si>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</si>
  <si>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</si>
  <si>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</si>
  <si>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</si>
  <si>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</si>
  <si>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</si>
  <si>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</si>
  <si>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</si>
  <si>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</si>
  <si>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</si>
  <si>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</si>
  <si>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</si>
  <si>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</si>
  <si>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</si>
  <si>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</si>
  <si>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</si>
  <si>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</si>
  <si>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</si>
  <si>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</si>
  <si>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</si>
  <si>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</si>
  <si>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</si>
  <si>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</si>
  <si>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</si>
  <si>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</si>
  <si>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</si>
  <si>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</si>
  <si>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</si>
  <si>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</si>
  <si>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</si>
  <si>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</si>
  <si>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</si>
  <si>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</si>
  <si>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</si>
  <si>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</si>
  <si>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</si>
  <si>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</si>
  <si>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</si>
  <si>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</si>
  <si>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</si>
  <si>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</si>
  <si>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</si>
  <si>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</si>
  <si>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</si>
  <si>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</si>
  <si>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</si>
  <si>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</si>
  <si>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</si>
  <si>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</si>
  <si>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</si>
  <si>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</si>
  <si>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</si>
  <si>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</si>
  <si>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</si>
  <si>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</si>
  <si>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</si>
  <si>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</si>
  <si>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</si>
  <si>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</si>
  <si>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</si>
  <si>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</si>
  <si>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</si>
  <si>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</si>
  <si>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</si>
  <si>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</si>
  <si>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</si>
  <si>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</si>
  <si>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</si>
  <si>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</si>
  <si>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</si>
  <si>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</si>
  <si>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</si>
  <si>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</si>
  <si>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</si>
  <si>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</si>
  <si>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</si>
  <si>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</si>
  <si>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</si>
  <si>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</si>
  <si>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</si>
  <si>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</si>
  <si>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</si>
  <si>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</si>
  <si>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</si>
  <si>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</si>
  <si>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</si>
  <si>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</si>
  <si>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</si>
  <si>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</si>
  <si>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</si>
  <si>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</si>
  <si>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</si>
  <si>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</si>
  <si>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</si>
  <si>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</si>
  <si>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</si>
  <si>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</si>
  <si>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</si>
  <si>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</si>
  <si>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</si>
  <si>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</si>
  <si>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</si>
  <si>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</si>
  <si>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</si>
  <si>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</si>
  <si>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</si>
  <si>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</si>
  <si>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</si>
  <si>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</si>
  <si>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</si>
  <si>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</si>
  <si>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</si>
  <si>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</si>
  <si>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</si>
  <si>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</si>
  <si>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</si>
  <si>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</si>
  <si>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</si>
  <si>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This workbook was origionally intended to help FICON customers layout where all connections are made and define what the link addresses will be but it can be used for FCP and NVMe environments as well.</t>
  </si>
  <si>
    <r>
      <rPr>
        <b/>
        <sz val="11"/>
        <color theme="1"/>
        <rFont val="Calibri"/>
        <family val="2"/>
        <scheme val="minor"/>
      </rPr>
      <t>Step 1:</t>
    </r>
    <r>
      <rPr>
        <sz val="11"/>
        <color theme="1"/>
        <rFont val="Calibri"/>
        <family val="2"/>
        <scheme val="minor"/>
      </rPr>
      <t xml:space="preserve"> Make a copy of this worksheet</t>
    </r>
  </si>
  <si>
    <r>
      <rPr>
        <b/>
        <sz val="11"/>
        <color theme="1"/>
        <rFont val="Calibri"/>
        <family val="2"/>
        <scheme val="minor"/>
      </rPr>
      <t xml:space="preserve">Step 3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</si>
  <si>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r>
      <rPr>
        <b/>
        <sz val="11"/>
        <color theme="1"/>
        <rFont val="Calibri"/>
        <family val="2"/>
        <scheme val="minor"/>
      </rPr>
      <t xml:space="preserve">Step 4: </t>
    </r>
    <r>
      <rPr>
        <sz val="11"/>
        <color theme="1"/>
        <rFont val="Calibri"/>
        <family val="2"/>
        <scheme val="minor"/>
      </rPr>
      <t>If using the CLI bind commands generated by this Workbook, go to step 5. If using the switch_config.py module, go to step 6.</t>
    </r>
  </si>
  <si>
    <r>
      <rPr>
        <b/>
        <sz val="11"/>
        <color theme="1"/>
        <rFont val="Calibri"/>
        <family val="2"/>
        <scheme val="minor"/>
      </rPr>
      <t>Step 5:</t>
    </r>
    <r>
      <rPr>
        <sz val="11"/>
        <color theme="1"/>
        <rFont val="Calibri"/>
        <family val="2"/>
        <scheme val="minor"/>
      </rPr>
      <t xml:space="preserve"> To convert macros to test on the CLI_Bind tab, either print to PDF or insert a new sheet and copy all the cells and paste using the "paste values" option.</t>
    </r>
  </si>
  <si>
    <r>
      <rPr>
        <b/>
        <sz val="11"/>
        <color theme="1"/>
        <rFont val="Calibri"/>
        <family val="2"/>
        <scheme val="minor"/>
      </rPr>
      <t>Step 6:</t>
    </r>
    <r>
      <rPr>
        <sz val="11"/>
        <color theme="1"/>
        <rFont val="Calibri"/>
        <family val="2"/>
        <scheme val="minor"/>
      </rPr>
      <t xml:space="preserve"> Use switch_config.py to configure a chassis with these switch definitions.</t>
    </r>
  </si>
  <si>
    <r>
      <rPr>
        <b/>
        <sz val="11"/>
        <color theme="1"/>
        <rFont val="Calibri"/>
        <family val="2"/>
        <scheme val="minor"/>
      </rPr>
      <t xml:space="preserve">Step 7: </t>
    </r>
    <r>
      <rPr>
        <sz val="11"/>
        <color theme="1"/>
        <rFont val="Calibri"/>
        <family val="2"/>
        <scheme val="minor"/>
      </rPr>
      <t>Use ficon_zone.py to configure zoning once switch and fabric configuration has been completed.</t>
    </r>
  </si>
  <si>
    <t>How switch_config.py works</t>
  </si>
  <si>
    <t>The script looks for worksheets named "Slot x" so do not modify the sheet names. It is not necessary to remove unused slot sheets. The script will only add ports with a matching domain ID.</t>
  </si>
  <si>
    <t>As with the "Switch" sheet, the column headers and rows are determined dynamically. You can add rows and columns so long as the existing headers and row descriptors are not modified and unique.</t>
  </si>
  <si>
    <t>Type</t>
  </si>
  <si>
    <t>ficon</t>
  </si>
  <si>
    <t>open</t>
  </si>
  <si>
    <t>Insistent DID</t>
  </si>
  <si>
    <t>Typically "Yes". When set to "Yes", the switch is enabled after the switch configuration is completed and ports are added.</t>
  </si>
  <si>
    <t>Typically not used in mainframe environments. The login banner is displayed everytime someone logs in via the CLI using an SSH session. This banner is not displayed in Network Advisor, SANnav, or via any System Automation tools.</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</si>
  <si>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</si>
  <si>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</si>
  <si>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recommended best practice is to name fabrics. For single switch fabrics, fabrics are typically given the same name as the switch followed by "_fab". Not used in HCD.</t>
  </si>
  <si>
    <t>The switch name is not used in HCD; however, most mainframe customers include the hex DID in the switch name so that it is easily recognized.</t>
  </si>
  <si>
    <t>The domain ID is the high byte of the 2-byte address. Even if using single byte addressing, all FICON fabrics require an insistent Domain ID. The recommended best practice is to set the DID to match the Switch ID in HCD.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</si>
  <si>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</si>
  <si>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</si>
  <si>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</si>
  <si>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The switch_config.py module is a Python script that can be found at https://github.com/jconsoli</t>
  </si>
  <si>
    <r>
      <rPr>
        <b/>
        <sz val="11"/>
        <color theme="1"/>
        <rFont val="Calibri"/>
        <family val="2"/>
        <scheme val="minor"/>
      </rPr>
      <t>Step 3</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not used by any macros in this Workbook or the switch_configy.py module. They are for customer reference only. Set the value in the "FID" and "DID" columns to match the desired FID and DID for the associated port.</t>
    </r>
  </si>
  <si>
    <t>Typically "Yes" for FICON switches or switches configured for AIX environments. Typically "No" for all other environments. The only reason to use "No" for a FICON switch is if you want switch_config.py to generate the bind address commands but not send them to the switch. FOS will return an error for switches defined as FICON switches if you attempt to enable the ports before binding them.</t>
  </si>
  <si>
    <t>ICL Description</t>
  </si>
  <si>
    <t>SLOT 7</t>
  </si>
  <si>
    <t>SLOT 8</t>
  </si>
  <si>
    <r>
      <rPr>
        <b/>
        <sz val="11"/>
        <color theme="1"/>
        <rFont val="Calibri"/>
        <family val="2"/>
        <scheme val="minor"/>
      </rPr>
      <t>Step 2</t>
    </r>
    <r>
      <rPr>
        <sz val="11"/>
        <color theme="1"/>
        <rFont val="Calibri"/>
        <family val="2"/>
        <scheme val="minor"/>
      </rPr>
      <t>: Only required if you plan on using the switch_config.py module.  The switch_configy.py module processes each worksheet whose name begins with "Switch_". You can copy the template worksheet and append whatever you want after "Switch_" to create multiple switches.</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</si>
</sst>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s>
  <cellStyleXfs count="1">
    <xf numFmtId="0" fontId="0" fillId="0" borderId="0"/>
  </cellStyleXfs>
  <cellXfs count="35">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0" fillId="0" borderId="0" xfId="0" applyBorder="1"/>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ont="1" applyFill="1" applyBorder="1" applyAlignment="1">
      <alignment horizontal="center" vertical="center"/>
    </xf>
    <xf numFmtId="0" fontId="2" fillId="0" borderId="0" xfId="0" applyFont="1"/>
    <xf numFmtId="0" fontId="2" fillId="0" borderId="0" xfId="0" applyFont="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2" fillId="0" borderId="0" xfId="0" applyFont="1" applyBorder="1" applyAlignment="1">
      <alignment horizontal="left" vertical="top"/>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Border="1" applyAlignment="1">
      <alignment horizontal="center"/>
    </xf>
    <xf numFmtId="0" fontId="0" fillId="0" borderId="0" xfId="0" applyBorder="1" applyAlignment="1"/>
    <xf numFmtId="0" fontId="0" fillId="0" borderId="0" xfId="0" applyAlignment="1"/>
    <xf numFmtId="0" fontId="2" fillId="0" borderId="0" xfId="0" applyFont="1" applyBorder="1" applyAlignment="1">
      <alignment horizontal="left" vertical="center"/>
    </xf>
    <xf numFmtId="0" fontId="0" fillId="0" borderId="0"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tabSelected="1" workbookViewId="0">
      <selection activeCell="A2" sqref="A2"/>
    </sheetView>
  </sheetViews>
  <sheetFormatPr defaultRowHeight="14.5" x14ac:dyDescent="0.35"/>
  <cols>
    <col min="1" max="1" width="88.1796875" style="17" customWidth="1"/>
  </cols>
  <sheetData>
    <row r="1" spans="1:1" ht="30" customHeight="1" x14ac:dyDescent="0.35">
      <c r="A1" s="17" t="s">
        <v>296</v>
      </c>
    </row>
    <row r="3" spans="1:1" x14ac:dyDescent="0.35">
      <c r="A3" s="17" t="s">
        <v>297</v>
      </c>
    </row>
    <row r="5" spans="1:1" ht="43.5" x14ac:dyDescent="0.35">
      <c r="A5" s="17" t="s">
        <v>326</v>
      </c>
    </row>
    <row r="7" spans="1:1" ht="72.5" x14ac:dyDescent="0.35">
      <c r="A7" s="17" t="s">
        <v>321</v>
      </c>
    </row>
    <row r="9" spans="1:1" ht="59" customHeight="1" x14ac:dyDescent="0.35">
      <c r="A9" s="17" t="s">
        <v>298</v>
      </c>
    </row>
    <row r="11" spans="1:1" ht="29" x14ac:dyDescent="0.35">
      <c r="A11" s="17" t="s">
        <v>299</v>
      </c>
    </row>
    <row r="13" spans="1:1" ht="29" x14ac:dyDescent="0.35">
      <c r="A13" s="17" t="s">
        <v>300</v>
      </c>
    </row>
    <row r="15" spans="1:1" x14ac:dyDescent="0.35">
      <c r="A15" s="17" t="s">
        <v>301</v>
      </c>
    </row>
    <row r="17" spans="1:1" ht="29" x14ac:dyDescent="0.35">
      <c r="A17" s="17" t="s">
        <v>302</v>
      </c>
    </row>
    <row r="19" spans="1:1" x14ac:dyDescent="0.35">
      <c r="A19" s="20" t="s">
        <v>303</v>
      </c>
    </row>
    <row r="21" spans="1:1" x14ac:dyDescent="0.35">
      <c r="A21" s="17" t="s">
        <v>320</v>
      </c>
    </row>
    <row r="23" spans="1:1" ht="29" x14ac:dyDescent="0.35">
      <c r="A23" s="17" t="s">
        <v>304</v>
      </c>
    </row>
    <row r="25" spans="1:1" ht="29" x14ac:dyDescent="0.35">
      <c r="A25" s="17" t="s">
        <v>305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D33"/>
  <sheetViews>
    <sheetView topLeftCell="A16" workbookViewId="0">
      <selection activeCell="F27" sqref="F27"/>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7" width="27.6328125" style="5" customWidth="1"/>
    <col min="8" max="10" width="4.90625" style="3" customWidth="1"/>
    <col min="11" max="11" width="1.81640625" customWidth="1"/>
    <col min="12" max="12" width="4.81640625" customWidth="1"/>
    <col min="13" max="14" width="5.81640625" style="1" customWidth="1"/>
    <col min="15" max="15" width="6.81640625" style="1" customWidth="1"/>
    <col min="16" max="16" width="4.6328125" style="1" customWidth="1"/>
    <col min="17" max="17" width="27.6328125" style="5" customWidth="1"/>
    <col min="18" max="18" width="4.90625" style="5" customWidth="1"/>
    <col min="19" max="20" width="4.90625" style="3" customWidth="1"/>
  </cols>
  <sheetData>
    <row r="1" spans="2:30" x14ac:dyDescent="0.35">
      <c r="B1" s="29" t="s">
        <v>34</v>
      </c>
      <c r="C1" s="30"/>
      <c r="D1" s="30"/>
      <c r="E1" s="31"/>
      <c r="F1" s="31"/>
      <c r="G1" s="31"/>
      <c r="H1" s="31"/>
      <c r="I1" s="31"/>
      <c r="J1" s="31"/>
      <c r="K1" s="31"/>
      <c r="L1" s="31"/>
      <c r="M1" s="31"/>
      <c r="N1" s="31"/>
      <c r="O1" s="31"/>
      <c r="P1" s="31"/>
      <c r="Q1" s="31"/>
      <c r="R1" s="31"/>
      <c r="S1" s="31"/>
      <c r="T1" s="32"/>
      <c r="U1" s="6"/>
      <c r="V1" s="6"/>
      <c r="W1" s="6"/>
      <c r="X1" s="6"/>
      <c r="Y1" s="6"/>
      <c r="Z1" s="6"/>
      <c r="AA1" s="6"/>
      <c r="AB1" s="6"/>
      <c r="AC1" s="6"/>
      <c r="AD1" s="6"/>
    </row>
    <row r="2" spans="2:30" s="13" customFormat="1" ht="43.5" x14ac:dyDescent="0.35">
      <c r="B2" s="14" t="s">
        <v>0</v>
      </c>
      <c r="C2" s="14" t="s">
        <v>7</v>
      </c>
      <c r="D2" s="14" t="s">
        <v>8</v>
      </c>
      <c r="E2" s="14" t="s">
        <v>6</v>
      </c>
      <c r="F2" s="14" t="s">
        <v>5</v>
      </c>
      <c r="G2" s="14" t="s">
        <v>4</v>
      </c>
      <c r="H2" s="14" t="s">
        <v>21</v>
      </c>
      <c r="I2" s="14" t="s">
        <v>22</v>
      </c>
      <c r="J2" s="14" t="s">
        <v>23</v>
      </c>
      <c r="L2" s="14" t="s">
        <v>0</v>
      </c>
      <c r="M2" s="14" t="s">
        <v>7</v>
      </c>
      <c r="N2" s="14" t="s">
        <v>8</v>
      </c>
      <c r="O2" s="14" t="s">
        <v>6</v>
      </c>
      <c r="P2" s="14" t="s">
        <v>5</v>
      </c>
      <c r="Q2" s="14" t="s">
        <v>4</v>
      </c>
      <c r="R2" s="14" t="s">
        <v>21</v>
      </c>
      <c r="S2" s="14" t="s">
        <v>22</v>
      </c>
      <c r="T2" s="14" t="s">
        <v>23</v>
      </c>
    </row>
    <row r="3" spans="2:30" ht="6" customHeight="1" x14ac:dyDescent="0.35">
      <c r="L3" s="1"/>
      <c r="R3" s="3"/>
    </row>
    <row r="4" spans="2:30" ht="15" customHeight="1" x14ac:dyDescent="0.35">
      <c r="B4" s="7">
        <f t="shared" ref="B4:B18" si="0">B5+1</f>
        <v>23</v>
      </c>
      <c r="C4" s="7">
        <f t="shared" ref="C4:C25" si="1">C5</f>
        <v>18</v>
      </c>
      <c r="D4" s="7" t="str">
        <f t="shared" ref="D4:D25" si="2">DEC2HEX(HEX2DEC(D5)+1)</f>
        <v>D7</v>
      </c>
      <c r="E4" s="8" t="str">
        <f t="shared" ref="E4:E26" si="3">IF(HEX2DEC(D4)&gt;15,IF(HEX2DEC(C4) &gt; 15,CONCATENATE(C4,D4),CONCATENATE("0",C4,D4)),IF(HEX2DEC(C4) &gt; 15,CONCATENATE(C4,"0",D4),CONCATENATE("0",C4,"0",D4)))</f>
        <v>18D7</v>
      </c>
      <c r="F4" s="8">
        <f t="shared" ref="F4:F25" si="4">F5</f>
        <v>1</v>
      </c>
      <c r="G4" s="9"/>
      <c r="H4" s="8">
        <f>LOOKUP(HEX2DEC(MID(E4,4,1)),VC!A1:C16)</f>
        <v>9</v>
      </c>
      <c r="I4" s="8">
        <f>LOOKUP(HEX2DEC(MID(E4,4,1)),VC!A1:B16)</f>
        <v>5</v>
      </c>
      <c r="J4" s="8">
        <f>LOOKUP(HEX2DEC(MID(E4,4,1)),VC!A1:D16)</f>
        <v>12</v>
      </c>
      <c r="K4" s="2"/>
      <c r="L4" s="7">
        <f t="shared" ref="L4:L25" si="5">L5+1</f>
        <v>47</v>
      </c>
      <c r="M4" s="7">
        <f t="shared" ref="M4:M25" si="6">M5</f>
        <v>18</v>
      </c>
      <c r="N4" s="7" t="str">
        <f t="shared" ref="N4:N25" si="7">DEC2HEX(HEX2DEC(N5)+1)</f>
        <v>EF</v>
      </c>
      <c r="O4" s="8" t="str">
        <f t="shared" ref="O4:O26" si="8">IF(HEX2DEC(N4)&gt;15,IF(HEX2DEC(M4) &gt; 15,CONCATENATE(M4,N4),CONCATENATE("0",M4,N4)),IF(HEX2DEC(M4) &gt; 15,CONCATENATE(M4,"0",N4),CONCATENATE("0",M4,"0",N4)))</f>
        <v>18EF</v>
      </c>
      <c r="P4" s="8">
        <f t="shared" ref="P4:P25" si="9">P5</f>
        <v>1</v>
      </c>
      <c r="Q4" s="9"/>
      <c r="R4" s="8">
        <f>LOOKUP(HEX2DEC(MID(O4,4,1)),VC!A1:C16)</f>
        <v>9</v>
      </c>
      <c r="S4" s="8">
        <f>LOOKUP(HEX2DEC(MID(O4,4,1)),VC!A1:B16)</f>
        <v>5</v>
      </c>
      <c r="T4" s="8">
        <f>LOOKUP(HEX2DEC(MID(O4,4,1)),VC!A1:D16)</f>
        <v>10</v>
      </c>
    </row>
    <row r="5" spans="2:30" ht="15" customHeight="1" x14ac:dyDescent="0.35">
      <c r="B5" s="7">
        <f t="shared" si="0"/>
        <v>22</v>
      </c>
      <c r="C5" s="7">
        <f t="shared" si="1"/>
        <v>18</v>
      </c>
      <c r="D5" s="7" t="str">
        <f t="shared" si="2"/>
        <v>D6</v>
      </c>
      <c r="E5" s="8" t="str">
        <f t="shared" si="3"/>
        <v>18D6</v>
      </c>
      <c r="F5" s="8">
        <f t="shared" si="4"/>
        <v>1</v>
      </c>
      <c r="G5" s="9"/>
      <c r="H5" s="8">
        <f>LOOKUP(HEX2DEC(MID(E5,4,1)),VC!A1:C16)</f>
        <v>8</v>
      </c>
      <c r="I5" s="8">
        <f>LOOKUP(HEX2DEC(MID(E5,4,1)),VC!A1:B16)</f>
        <v>4</v>
      </c>
      <c r="J5" s="8">
        <f>LOOKUP(HEX2DEC(MID(E5,4,1)),VC!A1:D16)</f>
        <v>11</v>
      </c>
      <c r="K5" s="2"/>
      <c r="L5" s="7">
        <f t="shared" si="5"/>
        <v>46</v>
      </c>
      <c r="M5" s="7">
        <f t="shared" si="6"/>
        <v>18</v>
      </c>
      <c r="N5" s="7" t="str">
        <f t="shared" si="7"/>
        <v>EE</v>
      </c>
      <c r="O5" s="8" t="str">
        <f t="shared" si="8"/>
        <v>18EE</v>
      </c>
      <c r="P5" s="8">
        <f t="shared" si="9"/>
        <v>1</v>
      </c>
      <c r="Q5" s="9"/>
      <c r="R5" s="8">
        <f>LOOKUP(HEX2DEC(MID(O5,4,1)),VC!A1:C16)</f>
        <v>8</v>
      </c>
      <c r="S5" s="8">
        <f>LOOKUP(HEX2DEC(MID(O5,4,1)),VC!A1:B16)</f>
        <v>4</v>
      </c>
      <c r="T5" s="8">
        <f>LOOKUP(HEX2DEC(MID(O5,4,1)),VC!A1:D16)</f>
        <v>14</v>
      </c>
    </row>
    <row r="6" spans="2:30" ht="15" customHeight="1" x14ac:dyDescent="0.35">
      <c r="B6" s="7">
        <f t="shared" si="0"/>
        <v>21</v>
      </c>
      <c r="C6" s="7">
        <f t="shared" si="1"/>
        <v>18</v>
      </c>
      <c r="D6" s="7" t="str">
        <f t="shared" si="2"/>
        <v>D5</v>
      </c>
      <c r="E6" s="8" t="str">
        <f t="shared" si="3"/>
        <v>18D5</v>
      </c>
      <c r="F6" s="8">
        <f t="shared" si="4"/>
        <v>1</v>
      </c>
      <c r="G6" s="9"/>
      <c r="H6" s="8">
        <f>LOOKUP(HEX2DEC(MID(E6,4,1)),VC!A1:C16)</f>
        <v>9</v>
      </c>
      <c r="I6" s="8">
        <f>LOOKUP(HEX2DEC(MID(E6,4,1)),VC!A1:B16)</f>
        <v>3</v>
      </c>
      <c r="J6" s="8">
        <f>LOOKUP(HEX2DEC(MID(E6,4,1)),VC!A1:D16)</f>
        <v>10</v>
      </c>
      <c r="K6" s="2"/>
      <c r="L6" s="7">
        <f t="shared" si="5"/>
        <v>45</v>
      </c>
      <c r="M6" s="7">
        <f t="shared" si="6"/>
        <v>18</v>
      </c>
      <c r="N6" s="7" t="str">
        <f t="shared" si="7"/>
        <v>ED</v>
      </c>
      <c r="O6" s="8" t="str">
        <f t="shared" si="8"/>
        <v>18ED</v>
      </c>
      <c r="P6" s="8">
        <f t="shared" si="9"/>
        <v>1</v>
      </c>
      <c r="Q6" s="9"/>
      <c r="R6" s="8">
        <f>LOOKUP(HEX2DEC(MID(O6,4,1)),VC!A1:C16)</f>
        <v>9</v>
      </c>
      <c r="S6" s="8">
        <f>LOOKUP(HEX2DEC(MID(O6,4,1)),VC!A1:B16)</f>
        <v>3</v>
      </c>
      <c r="T6" s="8">
        <f>LOOKUP(HEX2DEC(MID(O6,4,1)),VC!A1:D16)</f>
        <v>13</v>
      </c>
    </row>
    <row r="7" spans="2:30" ht="15" customHeight="1" x14ac:dyDescent="0.35">
      <c r="B7" s="7">
        <f t="shared" si="0"/>
        <v>20</v>
      </c>
      <c r="C7" s="7">
        <f t="shared" si="1"/>
        <v>18</v>
      </c>
      <c r="D7" s="7" t="str">
        <f t="shared" si="2"/>
        <v>D4</v>
      </c>
      <c r="E7" s="8" t="str">
        <f t="shared" si="3"/>
        <v>18D4</v>
      </c>
      <c r="F7" s="8">
        <f t="shared" si="4"/>
        <v>1</v>
      </c>
      <c r="G7" s="9"/>
      <c r="H7" s="8">
        <f>LOOKUP(HEX2DEC(MID(E7,4,1)),VC!A1:C16)</f>
        <v>8</v>
      </c>
      <c r="I7" s="8">
        <f>LOOKUP(HEX2DEC(MID(E7,4,1)),VC!A1:B16)</f>
        <v>2</v>
      </c>
      <c r="J7" s="8">
        <f>LOOKUP(HEX2DEC(MID(E7,4,1)),VC!A1:D16)</f>
        <v>14</v>
      </c>
      <c r="K7" s="2"/>
      <c r="L7" s="7">
        <f t="shared" si="5"/>
        <v>44</v>
      </c>
      <c r="M7" s="7">
        <f t="shared" si="6"/>
        <v>18</v>
      </c>
      <c r="N7" s="7" t="str">
        <f t="shared" si="7"/>
        <v>EC</v>
      </c>
      <c r="O7" s="8" t="str">
        <f t="shared" si="8"/>
        <v>18EC</v>
      </c>
      <c r="P7" s="8">
        <f t="shared" si="9"/>
        <v>1</v>
      </c>
      <c r="Q7" s="9"/>
      <c r="R7" s="8">
        <f>LOOKUP(HEX2DEC(MID(O7,4,1)),VC!A1:C16)</f>
        <v>8</v>
      </c>
      <c r="S7" s="8">
        <f>LOOKUP(HEX2DEC(MID(O7,4,1)),VC!A1:B16)</f>
        <v>2</v>
      </c>
      <c r="T7" s="8">
        <f>LOOKUP(HEX2DEC(MID(O7,4,1)),VC!A1:D16)</f>
        <v>12</v>
      </c>
    </row>
    <row r="8" spans="2:30" ht="15" customHeight="1" x14ac:dyDescent="0.35">
      <c r="B8" s="7">
        <f t="shared" si="0"/>
        <v>19</v>
      </c>
      <c r="C8" s="7">
        <f t="shared" si="1"/>
        <v>18</v>
      </c>
      <c r="D8" s="7" t="str">
        <f t="shared" si="2"/>
        <v>D3</v>
      </c>
      <c r="E8" s="8" t="str">
        <f t="shared" si="3"/>
        <v>18D3</v>
      </c>
      <c r="F8" s="8">
        <f t="shared" si="4"/>
        <v>1</v>
      </c>
      <c r="G8" s="9"/>
      <c r="H8" s="8">
        <f>LOOKUP(HEX2DEC(MID(E8,4,1)),VC!A1:C16)</f>
        <v>9</v>
      </c>
      <c r="I8" s="8">
        <f>LOOKUP(HEX2DEC(MID(E8,4,1)),VC!A1:B16)</f>
        <v>5</v>
      </c>
      <c r="J8" s="8">
        <f>LOOKUP(HEX2DEC(MID(E8,4,1)),VC!A1:D16)</f>
        <v>13</v>
      </c>
      <c r="K8" s="2"/>
      <c r="L8" s="7">
        <f t="shared" si="5"/>
        <v>43</v>
      </c>
      <c r="M8" s="7">
        <f t="shared" si="6"/>
        <v>18</v>
      </c>
      <c r="N8" s="7" t="str">
        <f t="shared" si="7"/>
        <v>EB</v>
      </c>
      <c r="O8" s="8" t="str">
        <f t="shared" si="8"/>
        <v>18EB</v>
      </c>
      <c r="P8" s="8">
        <f t="shared" si="9"/>
        <v>1</v>
      </c>
      <c r="Q8" s="9"/>
      <c r="R8" s="8">
        <f>LOOKUP(HEX2DEC(MID(O8,4,1)),VC!A1:C16)</f>
        <v>9</v>
      </c>
      <c r="S8" s="8">
        <f>LOOKUP(HEX2DEC(MID(O8,4,1)),VC!A1:B16)</f>
        <v>5</v>
      </c>
      <c r="T8" s="8">
        <f>LOOKUP(HEX2DEC(MID(O8,4,1)),VC!A1:D16)</f>
        <v>11</v>
      </c>
    </row>
    <row r="9" spans="2:30" ht="15" customHeight="1" x14ac:dyDescent="0.35">
      <c r="B9" s="7">
        <f t="shared" si="0"/>
        <v>18</v>
      </c>
      <c r="C9" s="7">
        <f t="shared" si="1"/>
        <v>18</v>
      </c>
      <c r="D9" s="7" t="str">
        <f t="shared" si="2"/>
        <v>D2</v>
      </c>
      <c r="E9" s="8" t="str">
        <f t="shared" si="3"/>
        <v>18D2</v>
      </c>
      <c r="F9" s="8">
        <f t="shared" si="4"/>
        <v>1</v>
      </c>
      <c r="G9" s="9"/>
      <c r="H9" s="8">
        <f>LOOKUP(HEX2DEC(MID(E9,4,1)),VC!A1:C16)</f>
        <v>8</v>
      </c>
      <c r="I9" s="8">
        <f>LOOKUP(HEX2DEC(MID(E9,4,1)),VC!A1:B16)</f>
        <v>4</v>
      </c>
      <c r="J9" s="8">
        <f>LOOKUP(HEX2DEC(MID(E9,4,1)),VC!A1:D16)</f>
        <v>12</v>
      </c>
      <c r="K9" s="2"/>
      <c r="L9" s="7">
        <f t="shared" si="5"/>
        <v>42</v>
      </c>
      <c r="M9" s="7">
        <f t="shared" si="6"/>
        <v>18</v>
      </c>
      <c r="N9" s="7" t="str">
        <f t="shared" si="7"/>
        <v>EA</v>
      </c>
      <c r="O9" s="8" t="str">
        <f t="shared" si="8"/>
        <v>18EA</v>
      </c>
      <c r="P9" s="8">
        <f t="shared" si="9"/>
        <v>1</v>
      </c>
      <c r="Q9" s="9"/>
      <c r="R9" s="8">
        <f>LOOKUP(HEX2DEC(MID(O9,4,1)),VC!A1:C16)</f>
        <v>8</v>
      </c>
      <c r="S9" s="8">
        <f>LOOKUP(HEX2DEC(MID(O9,4,1)),VC!A1:B16)</f>
        <v>4</v>
      </c>
      <c r="T9" s="8">
        <f>LOOKUP(HEX2DEC(MID(O9,4,1)),VC!A1:D16)</f>
        <v>10</v>
      </c>
    </row>
    <row r="10" spans="2:30" ht="15" customHeight="1" x14ac:dyDescent="0.35">
      <c r="B10" s="7">
        <f t="shared" si="0"/>
        <v>17</v>
      </c>
      <c r="C10" s="7">
        <f t="shared" si="1"/>
        <v>18</v>
      </c>
      <c r="D10" s="7" t="str">
        <f t="shared" si="2"/>
        <v>D1</v>
      </c>
      <c r="E10" s="8" t="str">
        <f t="shared" si="3"/>
        <v>18D1</v>
      </c>
      <c r="F10" s="8">
        <f t="shared" si="4"/>
        <v>1</v>
      </c>
      <c r="G10" s="9"/>
      <c r="H10" s="8">
        <f>LOOKUP(HEX2DEC(MID(E10,4,1)),VC!A1:C16)</f>
        <v>9</v>
      </c>
      <c r="I10" s="8">
        <f>LOOKUP(HEX2DEC(MID(E10,4,1)),VC!A1:B16)</f>
        <v>3</v>
      </c>
      <c r="J10" s="8">
        <f>LOOKUP(HEX2DEC(MID(E10,4,1)),VC!A1:D16)</f>
        <v>11</v>
      </c>
      <c r="K10" s="2"/>
      <c r="L10" s="7">
        <f t="shared" si="5"/>
        <v>41</v>
      </c>
      <c r="M10" s="7">
        <f t="shared" si="6"/>
        <v>18</v>
      </c>
      <c r="N10" s="7" t="str">
        <f t="shared" si="7"/>
        <v>E9</v>
      </c>
      <c r="O10" s="8" t="str">
        <f t="shared" si="8"/>
        <v>18E9</v>
      </c>
      <c r="P10" s="8">
        <f t="shared" si="9"/>
        <v>1</v>
      </c>
      <c r="Q10" s="9"/>
      <c r="R10" s="8">
        <f>LOOKUP(HEX2DEC(MID(O10,4,1)),VC!A1:C16)</f>
        <v>9</v>
      </c>
      <c r="S10" s="8">
        <f>LOOKUP(HEX2DEC(MID(O10,4,1)),VC!A1:B16)</f>
        <v>3</v>
      </c>
      <c r="T10" s="8">
        <f>LOOKUP(HEX2DEC(MID(O10,4,1)),VC!A1:D16)</f>
        <v>14</v>
      </c>
    </row>
    <row r="11" spans="2:30" ht="15" customHeight="1" x14ac:dyDescent="0.35">
      <c r="B11" s="7">
        <f t="shared" si="0"/>
        <v>16</v>
      </c>
      <c r="C11" s="7">
        <f t="shared" si="1"/>
        <v>18</v>
      </c>
      <c r="D11" s="7" t="str">
        <f t="shared" si="2"/>
        <v>D0</v>
      </c>
      <c r="E11" s="8" t="str">
        <f t="shared" si="3"/>
        <v>18D0</v>
      </c>
      <c r="F11" s="8">
        <f t="shared" si="4"/>
        <v>1</v>
      </c>
      <c r="G11" s="9"/>
      <c r="H11" s="8">
        <f>LOOKUP(HEX2DEC(MID(E11,4,1)),VC!A1:C16)</f>
        <v>8</v>
      </c>
      <c r="I11" s="8">
        <f>LOOKUP(HEX2DEC(MID(E11,4,1)),VC!A1:B16)</f>
        <v>2</v>
      </c>
      <c r="J11" s="8">
        <f>LOOKUP(HEX2DEC(MID(E11,4,1)),VC!A1:D16)</f>
        <v>10</v>
      </c>
      <c r="K11" s="2"/>
      <c r="L11" s="7">
        <f t="shared" si="5"/>
        <v>40</v>
      </c>
      <c r="M11" s="7">
        <f t="shared" si="6"/>
        <v>18</v>
      </c>
      <c r="N11" s="7" t="str">
        <f t="shared" si="7"/>
        <v>E8</v>
      </c>
      <c r="O11" s="8" t="str">
        <f t="shared" si="8"/>
        <v>18E8</v>
      </c>
      <c r="P11" s="8">
        <f t="shared" si="9"/>
        <v>1</v>
      </c>
      <c r="Q11" s="9"/>
      <c r="R11" s="8">
        <f>LOOKUP(HEX2DEC(MID(O11,4,1)),VC!A1:C16)</f>
        <v>8</v>
      </c>
      <c r="S11" s="8">
        <f>LOOKUP(HEX2DEC(MID(O11,4,1)),VC!A1:B16)</f>
        <v>2</v>
      </c>
      <c r="T11" s="8">
        <f>LOOKUP(HEX2DEC(MID(O11,4,1)),VC!A1:D16)</f>
        <v>13</v>
      </c>
    </row>
    <row r="12" spans="2:30" ht="15" customHeight="1" x14ac:dyDescent="0.35">
      <c r="B12" s="7">
        <f t="shared" si="0"/>
        <v>15</v>
      </c>
      <c r="C12" s="7">
        <f t="shared" si="1"/>
        <v>18</v>
      </c>
      <c r="D12" s="7" t="str">
        <f t="shared" si="2"/>
        <v>CF</v>
      </c>
      <c r="E12" s="8" t="str">
        <f t="shared" si="3"/>
        <v>18CF</v>
      </c>
      <c r="F12" s="8">
        <f t="shared" si="4"/>
        <v>1</v>
      </c>
      <c r="G12" s="9"/>
      <c r="H12" s="8">
        <f>LOOKUP(HEX2DEC(MID(E12,4,1)),VC!A1:C16)</f>
        <v>9</v>
      </c>
      <c r="I12" s="8">
        <f>LOOKUP(HEX2DEC(MID(E12,4,1)),VC!A1:B16)</f>
        <v>5</v>
      </c>
      <c r="J12" s="8">
        <f>LOOKUP(HEX2DEC(MID(E12,4,1)),VC!A1:D16)</f>
        <v>10</v>
      </c>
      <c r="K12" s="2"/>
      <c r="L12" s="10">
        <f t="shared" si="5"/>
        <v>39</v>
      </c>
      <c r="M12" s="10">
        <f t="shared" si="6"/>
        <v>18</v>
      </c>
      <c r="N12" s="10" t="str">
        <f t="shared" si="7"/>
        <v>E7</v>
      </c>
      <c r="O12" s="10" t="str">
        <f t="shared" si="8"/>
        <v>18E7</v>
      </c>
      <c r="P12" s="10">
        <f t="shared" si="9"/>
        <v>1</v>
      </c>
      <c r="Q12" s="10"/>
      <c r="R12" s="10">
        <f>LOOKUP(HEX2DEC(MID(O12,4,1)),VC!A1:C16)</f>
        <v>9</v>
      </c>
      <c r="S12" s="10">
        <f>LOOKUP(HEX2DEC(MID(O12,4,1)),VC!A1:B16)</f>
        <v>5</v>
      </c>
      <c r="T12" s="10">
        <f>LOOKUP(HEX2DEC(MID(O12,4,1)),VC!A1:D16)</f>
        <v>12</v>
      </c>
    </row>
    <row r="13" spans="2:30" ht="15" customHeight="1" x14ac:dyDescent="0.35">
      <c r="B13" s="7">
        <f t="shared" si="0"/>
        <v>14</v>
      </c>
      <c r="C13" s="7">
        <f t="shared" si="1"/>
        <v>18</v>
      </c>
      <c r="D13" s="7" t="str">
        <f t="shared" si="2"/>
        <v>CE</v>
      </c>
      <c r="E13" s="8" t="str">
        <f t="shared" si="3"/>
        <v>18CE</v>
      </c>
      <c r="F13" s="8">
        <f t="shared" si="4"/>
        <v>1</v>
      </c>
      <c r="G13" s="9"/>
      <c r="H13" s="8">
        <f>LOOKUP(HEX2DEC(MID(E13,4,1)),VC!A1:C16)</f>
        <v>8</v>
      </c>
      <c r="I13" s="8">
        <f>LOOKUP(HEX2DEC(MID(E13,4,1)),VC!A1:B16)</f>
        <v>4</v>
      </c>
      <c r="J13" s="8">
        <f>LOOKUP(HEX2DEC(MID(E13,4,1)),VC!A1:D16)</f>
        <v>14</v>
      </c>
      <c r="K13" s="2"/>
      <c r="L13" s="10">
        <f t="shared" si="5"/>
        <v>38</v>
      </c>
      <c r="M13" s="10">
        <f t="shared" si="6"/>
        <v>18</v>
      </c>
      <c r="N13" s="10" t="str">
        <f t="shared" si="7"/>
        <v>E6</v>
      </c>
      <c r="O13" s="10" t="str">
        <f t="shared" si="8"/>
        <v>18E6</v>
      </c>
      <c r="P13" s="10">
        <f t="shared" si="9"/>
        <v>1</v>
      </c>
      <c r="Q13" s="10"/>
      <c r="R13" s="10">
        <f>LOOKUP(HEX2DEC(MID(O13,4,1)),VC!A1:C16)</f>
        <v>8</v>
      </c>
      <c r="S13" s="10">
        <f>LOOKUP(HEX2DEC(MID(O13,4,1)),VC!A1:B16)</f>
        <v>4</v>
      </c>
      <c r="T13" s="10">
        <f>LOOKUP(HEX2DEC(MID(O13,4,1)),VC!A1:D16)</f>
        <v>11</v>
      </c>
    </row>
    <row r="14" spans="2:30" ht="15" customHeight="1" x14ac:dyDescent="0.35">
      <c r="B14" s="7">
        <f t="shared" si="0"/>
        <v>13</v>
      </c>
      <c r="C14" s="7">
        <f t="shared" si="1"/>
        <v>18</v>
      </c>
      <c r="D14" s="7" t="str">
        <f t="shared" si="2"/>
        <v>CD</v>
      </c>
      <c r="E14" s="8" t="str">
        <f t="shared" si="3"/>
        <v>18CD</v>
      </c>
      <c r="F14" s="8">
        <f t="shared" si="4"/>
        <v>1</v>
      </c>
      <c r="G14" s="9"/>
      <c r="H14" s="8">
        <f>LOOKUP(HEX2DEC(MID(E14,4,1)),VC!A1:C16)</f>
        <v>9</v>
      </c>
      <c r="I14" s="8">
        <f>LOOKUP(HEX2DEC(MID(E14,4,1)),VC!A1:B16)</f>
        <v>3</v>
      </c>
      <c r="J14" s="8">
        <f>LOOKUP(HEX2DEC(MID(E14,4,1)),VC!A1:D16)</f>
        <v>13</v>
      </c>
      <c r="K14" s="2"/>
      <c r="L14" s="10">
        <f t="shared" si="5"/>
        <v>37</v>
      </c>
      <c r="M14" s="10">
        <f t="shared" si="6"/>
        <v>18</v>
      </c>
      <c r="N14" s="10" t="str">
        <f t="shared" si="7"/>
        <v>E5</v>
      </c>
      <c r="O14" s="10" t="str">
        <f t="shared" si="8"/>
        <v>18E5</v>
      </c>
      <c r="P14" s="10">
        <f t="shared" si="9"/>
        <v>1</v>
      </c>
      <c r="Q14" s="10"/>
      <c r="R14" s="10">
        <f>LOOKUP(HEX2DEC(MID(O14,4,1)),VC!A1:C16)</f>
        <v>9</v>
      </c>
      <c r="S14" s="10">
        <f>LOOKUP(HEX2DEC(MID(O14,4,1)),VC!A1:B16)</f>
        <v>3</v>
      </c>
      <c r="T14" s="10">
        <f>LOOKUP(HEX2DEC(MID(O14,4,1)),VC!A1:D16)</f>
        <v>10</v>
      </c>
    </row>
    <row r="15" spans="2:30" ht="15" customHeight="1" x14ac:dyDescent="0.35">
      <c r="B15" s="7">
        <f t="shared" si="0"/>
        <v>12</v>
      </c>
      <c r="C15" s="7">
        <f t="shared" si="1"/>
        <v>18</v>
      </c>
      <c r="D15" s="7" t="str">
        <f t="shared" si="2"/>
        <v>CC</v>
      </c>
      <c r="E15" s="8" t="str">
        <f t="shared" si="3"/>
        <v>18CC</v>
      </c>
      <c r="F15" s="8">
        <f t="shared" si="4"/>
        <v>1</v>
      </c>
      <c r="G15" s="9"/>
      <c r="H15" s="8">
        <f>LOOKUP(HEX2DEC(MID(E15,4,1)),VC!A1:C16)</f>
        <v>8</v>
      </c>
      <c r="I15" s="8">
        <f>LOOKUP(HEX2DEC(MID(E15,4,1)),VC!A1:B16)</f>
        <v>2</v>
      </c>
      <c r="J15" s="8">
        <f>LOOKUP(HEX2DEC(MID(E15,4,1)),VC!A1:D16)</f>
        <v>12</v>
      </c>
      <c r="K15" s="2"/>
      <c r="L15" s="10">
        <f t="shared" si="5"/>
        <v>36</v>
      </c>
      <c r="M15" s="10">
        <f t="shared" si="6"/>
        <v>18</v>
      </c>
      <c r="N15" s="10" t="str">
        <f t="shared" si="7"/>
        <v>E4</v>
      </c>
      <c r="O15" s="10" t="str">
        <f t="shared" si="8"/>
        <v>18E4</v>
      </c>
      <c r="P15" s="10">
        <f t="shared" si="9"/>
        <v>1</v>
      </c>
      <c r="Q15" s="10"/>
      <c r="R15" s="10">
        <f>LOOKUP(HEX2DEC(MID(O15,4,1)),VC!A1:C16)</f>
        <v>8</v>
      </c>
      <c r="S15" s="10">
        <f>LOOKUP(HEX2DEC(MID(O15,4,1)),VC!A1:B16)</f>
        <v>2</v>
      </c>
      <c r="T15" s="10">
        <f>LOOKUP(HEX2DEC(MID(O15,4,1)),VC!A1:D16)</f>
        <v>14</v>
      </c>
    </row>
    <row r="16" spans="2:30" ht="15" customHeight="1" x14ac:dyDescent="0.35">
      <c r="B16" s="7">
        <f t="shared" si="0"/>
        <v>11</v>
      </c>
      <c r="C16" s="7">
        <f t="shared" si="1"/>
        <v>18</v>
      </c>
      <c r="D16" s="7" t="str">
        <f t="shared" si="2"/>
        <v>CB</v>
      </c>
      <c r="E16" s="8" t="str">
        <f t="shared" si="3"/>
        <v>18CB</v>
      </c>
      <c r="F16" s="8">
        <f t="shared" si="4"/>
        <v>1</v>
      </c>
      <c r="G16" s="9"/>
      <c r="H16" s="8">
        <f>LOOKUP(HEX2DEC(MID(E16,4,1)),VC!A1:C16)</f>
        <v>9</v>
      </c>
      <c r="I16" s="8">
        <f>LOOKUP(HEX2DEC(MID(E16,4,1)),VC!A1:B16)</f>
        <v>5</v>
      </c>
      <c r="J16" s="8">
        <f>LOOKUP(HEX2DEC(MID(E16,4,1)),VC!A1:D16)</f>
        <v>11</v>
      </c>
      <c r="K16" s="2"/>
      <c r="L16" s="10">
        <f t="shared" si="5"/>
        <v>35</v>
      </c>
      <c r="M16" s="10">
        <f t="shared" si="6"/>
        <v>18</v>
      </c>
      <c r="N16" s="10" t="str">
        <f t="shared" si="7"/>
        <v>E3</v>
      </c>
      <c r="O16" s="10" t="str">
        <f t="shared" si="8"/>
        <v>18E3</v>
      </c>
      <c r="P16" s="10">
        <f t="shared" si="9"/>
        <v>1</v>
      </c>
      <c r="Q16" s="10"/>
      <c r="R16" s="10">
        <f>LOOKUP(HEX2DEC(MID(O16,4,1)),VC!A1:C16)</f>
        <v>9</v>
      </c>
      <c r="S16" s="10">
        <f>LOOKUP(HEX2DEC(MID(O16,4,1)),VC!A1:B16)</f>
        <v>5</v>
      </c>
      <c r="T16" s="10">
        <f>LOOKUP(HEX2DEC(MID(O16,4,1)),VC!A1:D16)</f>
        <v>13</v>
      </c>
      <c r="W16" s="2"/>
    </row>
    <row r="17" spans="2:26" ht="15" customHeight="1" x14ac:dyDescent="0.35">
      <c r="B17" s="7">
        <f t="shared" si="0"/>
        <v>10</v>
      </c>
      <c r="C17" s="7">
        <f t="shared" si="1"/>
        <v>18</v>
      </c>
      <c r="D17" s="7" t="str">
        <f t="shared" si="2"/>
        <v>CA</v>
      </c>
      <c r="E17" s="8" t="str">
        <f t="shared" si="3"/>
        <v>18CA</v>
      </c>
      <c r="F17" s="8">
        <f t="shared" si="4"/>
        <v>1</v>
      </c>
      <c r="G17" s="9"/>
      <c r="H17" s="8">
        <f>LOOKUP(HEX2DEC(MID(E17,4,1)),VC!A1:C16)</f>
        <v>8</v>
      </c>
      <c r="I17" s="8">
        <f>LOOKUP(HEX2DEC(MID(E17,4,1)),VC!A1:B16)</f>
        <v>4</v>
      </c>
      <c r="J17" s="8">
        <f>LOOKUP(HEX2DEC(MID(E17,4,1)),VC!A1:D16)</f>
        <v>10</v>
      </c>
      <c r="K17" s="2"/>
      <c r="L17" s="10">
        <f t="shared" si="5"/>
        <v>34</v>
      </c>
      <c r="M17" s="10">
        <f t="shared" si="6"/>
        <v>18</v>
      </c>
      <c r="N17" s="10" t="str">
        <f t="shared" si="7"/>
        <v>E2</v>
      </c>
      <c r="O17" s="10" t="str">
        <f t="shared" si="8"/>
        <v>18E2</v>
      </c>
      <c r="P17" s="10">
        <f t="shared" si="9"/>
        <v>1</v>
      </c>
      <c r="Q17" s="10"/>
      <c r="R17" s="10">
        <f>LOOKUP(HEX2DEC(MID(O17,4,1)),VC!A1:C16)</f>
        <v>8</v>
      </c>
      <c r="S17" s="10">
        <f>LOOKUP(HEX2DEC(MID(O17,4,1)),VC!A1:B16)</f>
        <v>4</v>
      </c>
      <c r="T17" s="10">
        <f>LOOKUP(HEX2DEC(MID(O17,4,1)),VC!A1:D16)</f>
        <v>12</v>
      </c>
    </row>
    <row r="18" spans="2:26" ht="15" customHeight="1" x14ac:dyDescent="0.35">
      <c r="B18" s="7">
        <f t="shared" si="0"/>
        <v>9</v>
      </c>
      <c r="C18" s="7">
        <f t="shared" si="1"/>
        <v>18</v>
      </c>
      <c r="D18" s="7" t="str">
        <f t="shared" si="2"/>
        <v>C9</v>
      </c>
      <c r="E18" s="8" t="str">
        <f t="shared" si="3"/>
        <v>18C9</v>
      </c>
      <c r="F18" s="8">
        <f t="shared" si="4"/>
        <v>1</v>
      </c>
      <c r="G18" s="9"/>
      <c r="H18" s="8">
        <f>LOOKUP(HEX2DEC(MID(E18,4,1)),VC!A1:C16)</f>
        <v>9</v>
      </c>
      <c r="I18" s="8">
        <f>LOOKUP(HEX2DEC(MID(E18,4,1)),VC!A1:B16)</f>
        <v>3</v>
      </c>
      <c r="J18" s="8">
        <f>LOOKUP(HEX2DEC(MID(E18,4,1)),VC!A1:D16)</f>
        <v>14</v>
      </c>
      <c r="K18" s="2"/>
      <c r="L18" s="10">
        <f t="shared" si="5"/>
        <v>33</v>
      </c>
      <c r="M18" s="10">
        <f t="shared" si="6"/>
        <v>18</v>
      </c>
      <c r="N18" s="10" t="str">
        <f t="shared" si="7"/>
        <v>E1</v>
      </c>
      <c r="O18" s="10" t="str">
        <f t="shared" si="8"/>
        <v>18E1</v>
      </c>
      <c r="P18" s="10">
        <f t="shared" si="9"/>
        <v>1</v>
      </c>
      <c r="Q18" s="10"/>
      <c r="R18" s="10">
        <f>LOOKUP(HEX2DEC(MID(O18,4,1)),VC!A1:C16)</f>
        <v>9</v>
      </c>
      <c r="S18" s="10">
        <f>LOOKUP(HEX2DEC(MID(O18,4,1)),VC!A1:B16)</f>
        <v>3</v>
      </c>
      <c r="T18" s="10">
        <f>LOOKUP(HEX2DEC(MID(O18,4,1)),VC!A1:D16)</f>
        <v>11</v>
      </c>
    </row>
    <row r="19" spans="2:26" ht="15" customHeight="1" x14ac:dyDescent="0.35">
      <c r="B19" s="7">
        <f>B20+1</f>
        <v>8</v>
      </c>
      <c r="C19" s="7">
        <f t="shared" si="1"/>
        <v>18</v>
      </c>
      <c r="D19" s="7" t="str">
        <f t="shared" si="2"/>
        <v>C8</v>
      </c>
      <c r="E19" s="8" t="str">
        <f t="shared" si="3"/>
        <v>18C8</v>
      </c>
      <c r="F19" s="8">
        <f t="shared" si="4"/>
        <v>1</v>
      </c>
      <c r="G19" s="9"/>
      <c r="H19" s="8">
        <f>LOOKUP(HEX2DEC(MID(E19,4,1)),VC!A1:C16)</f>
        <v>8</v>
      </c>
      <c r="I19" s="8">
        <f>LOOKUP(HEX2DEC(MID(E19,4,1)),VC!A1:B16)</f>
        <v>2</v>
      </c>
      <c r="J19" s="8">
        <f>LOOKUP(HEX2DEC(MID(E19,4,1)),VC!A1:D16)</f>
        <v>13</v>
      </c>
      <c r="K19" s="2"/>
      <c r="L19" s="10">
        <f t="shared" si="5"/>
        <v>32</v>
      </c>
      <c r="M19" s="10">
        <f t="shared" si="6"/>
        <v>18</v>
      </c>
      <c r="N19" s="10" t="str">
        <f t="shared" si="7"/>
        <v>E0</v>
      </c>
      <c r="O19" s="10" t="str">
        <f t="shared" si="8"/>
        <v>18E0</v>
      </c>
      <c r="P19" s="10">
        <f t="shared" si="9"/>
        <v>1</v>
      </c>
      <c r="Q19" s="10"/>
      <c r="R19" s="10">
        <f>LOOKUP(HEX2DEC(MID(O19,4,1)),VC!A1:C16)</f>
        <v>8</v>
      </c>
      <c r="S19" s="10">
        <f>LOOKUP(HEX2DEC(MID(O19,4,1)),VC!A1:B16)</f>
        <v>2</v>
      </c>
      <c r="T19" s="10">
        <f>LOOKUP(HEX2DEC(MID(O19,4,1)),VC!A1:D16)</f>
        <v>10</v>
      </c>
    </row>
    <row r="20" spans="2:26" ht="15" customHeight="1" x14ac:dyDescent="0.35">
      <c r="B20" s="10">
        <f t="shared" ref="B20:B25" si="10">B21+1</f>
        <v>7</v>
      </c>
      <c r="C20" s="10">
        <f t="shared" si="1"/>
        <v>18</v>
      </c>
      <c r="D20" s="10" t="str">
        <f t="shared" si="2"/>
        <v>C7</v>
      </c>
      <c r="E20" s="10" t="str">
        <f t="shared" si="3"/>
        <v>18C7</v>
      </c>
      <c r="F20" s="11">
        <f t="shared" si="4"/>
        <v>1</v>
      </c>
      <c r="G20" s="12"/>
      <c r="H20" s="11">
        <f>LOOKUP(HEX2DEC(MID(E20,4,1)),VC!A1:C16)</f>
        <v>9</v>
      </c>
      <c r="I20" s="11">
        <f>LOOKUP(HEX2DEC(MID(E20,4,1)),VC!A1:B16)</f>
        <v>5</v>
      </c>
      <c r="J20" s="11">
        <f>LOOKUP(HEX2DEC(MID(E20,4,1)),VC!A1:D16)</f>
        <v>12</v>
      </c>
      <c r="K20" s="2"/>
      <c r="L20" s="10">
        <f t="shared" si="5"/>
        <v>31</v>
      </c>
      <c r="M20" s="10">
        <f t="shared" si="6"/>
        <v>18</v>
      </c>
      <c r="N20" s="10" t="str">
        <f t="shared" si="7"/>
        <v>DF</v>
      </c>
      <c r="O20" s="10" t="str">
        <f t="shared" si="8"/>
        <v>18DF</v>
      </c>
      <c r="P20" s="10">
        <f t="shared" si="9"/>
        <v>1</v>
      </c>
      <c r="Q20" s="10"/>
      <c r="R20" s="10">
        <f>LOOKUP(HEX2DEC(MID(O20,4,1)),VC!A1:C16)</f>
        <v>9</v>
      </c>
      <c r="S20" s="10">
        <f>LOOKUP(HEX2DEC(MID(O20,4,1)),VC!A1:B16)</f>
        <v>5</v>
      </c>
      <c r="T20" s="10">
        <f>LOOKUP(HEX2DEC(MID(O20,4,1)),VC!A1:D16)</f>
        <v>10</v>
      </c>
    </row>
    <row r="21" spans="2:26" ht="15" customHeight="1" x14ac:dyDescent="0.35">
      <c r="B21" s="10">
        <f t="shared" si="10"/>
        <v>6</v>
      </c>
      <c r="C21" s="10">
        <f t="shared" si="1"/>
        <v>18</v>
      </c>
      <c r="D21" s="10" t="str">
        <f t="shared" si="2"/>
        <v>C6</v>
      </c>
      <c r="E21" s="10" t="str">
        <f t="shared" si="3"/>
        <v>18C6</v>
      </c>
      <c r="F21" s="11">
        <f t="shared" si="4"/>
        <v>1</v>
      </c>
      <c r="G21" s="12"/>
      <c r="H21" s="11">
        <f>LOOKUP(HEX2DEC(MID(E21,4,1)),VC!A1:C16)</f>
        <v>8</v>
      </c>
      <c r="I21" s="11">
        <f>LOOKUP(HEX2DEC(MID(E21,4,1)),VC!A1:B16)</f>
        <v>4</v>
      </c>
      <c r="J21" s="11">
        <f>LOOKUP(HEX2DEC(MID(E21,4,1)),VC!A1:D16)</f>
        <v>11</v>
      </c>
      <c r="K21" s="2"/>
      <c r="L21" s="10">
        <f t="shared" si="5"/>
        <v>30</v>
      </c>
      <c r="M21" s="10">
        <f t="shared" si="6"/>
        <v>18</v>
      </c>
      <c r="N21" s="10" t="str">
        <f t="shared" si="7"/>
        <v>DE</v>
      </c>
      <c r="O21" s="10" t="str">
        <f t="shared" si="8"/>
        <v>18DE</v>
      </c>
      <c r="P21" s="10">
        <f t="shared" si="9"/>
        <v>1</v>
      </c>
      <c r="Q21" s="12"/>
      <c r="R21" s="11">
        <f>LOOKUP(HEX2DEC(MID(O21,4,1)),VC!A1:C16)</f>
        <v>8</v>
      </c>
      <c r="S21" s="11">
        <f>LOOKUP(HEX2DEC(MID(O21,4,1)),VC!A1:B16)</f>
        <v>4</v>
      </c>
      <c r="T21" s="11">
        <f>LOOKUP(HEX2DEC(MID(O21,4,1)),VC!A1:D16)</f>
        <v>14</v>
      </c>
    </row>
    <row r="22" spans="2:26" ht="15" customHeight="1" x14ac:dyDescent="0.35">
      <c r="B22" s="10">
        <f t="shared" si="10"/>
        <v>5</v>
      </c>
      <c r="C22" s="10">
        <f t="shared" si="1"/>
        <v>18</v>
      </c>
      <c r="D22" s="10" t="str">
        <f t="shared" si="2"/>
        <v>C5</v>
      </c>
      <c r="E22" s="10" t="str">
        <f t="shared" si="3"/>
        <v>18C5</v>
      </c>
      <c r="F22" s="11">
        <f t="shared" si="4"/>
        <v>1</v>
      </c>
      <c r="G22" s="12"/>
      <c r="H22" s="11">
        <f>LOOKUP(HEX2DEC(MID(E22,4,1)),VC!A1:C16)</f>
        <v>9</v>
      </c>
      <c r="I22" s="11">
        <f>LOOKUP(HEX2DEC(MID(E22,4,1)),VC!A1:B16)</f>
        <v>3</v>
      </c>
      <c r="J22" s="11">
        <f>LOOKUP(HEX2DEC(MID(E22,4,1)),VC!A1:D16)</f>
        <v>10</v>
      </c>
      <c r="K22" s="2"/>
      <c r="L22" s="10">
        <f t="shared" si="5"/>
        <v>29</v>
      </c>
      <c r="M22" s="10">
        <f t="shared" si="6"/>
        <v>18</v>
      </c>
      <c r="N22" s="10" t="str">
        <f t="shared" si="7"/>
        <v>DD</v>
      </c>
      <c r="O22" s="10" t="str">
        <f t="shared" si="8"/>
        <v>18DD</v>
      </c>
      <c r="P22" s="10">
        <f t="shared" si="9"/>
        <v>1</v>
      </c>
      <c r="Q22" s="12"/>
      <c r="R22" s="11">
        <f>LOOKUP(HEX2DEC(MID(O22,4,1)),VC!A1:C16)</f>
        <v>9</v>
      </c>
      <c r="S22" s="11">
        <f>LOOKUP(HEX2DEC(MID(O22,4,1)),VC!A1:B16)</f>
        <v>3</v>
      </c>
      <c r="T22" s="11">
        <f>LOOKUP(HEX2DEC(MID(O22,4,1)),VC!A1:D16)</f>
        <v>13</v>
      </c>
    </row>
    <row r="23" spans="2:26" ht="15" customHeight="1" x14ac:dyDescent="0.35">
      <c r="B23" s="10">
        <f t="shared" si="10"/>
        <v>4</v>
      </c>
      <c r="C23" s="10">
        <f t="shared" si="1"/>
        <v>18</v>
      </c>
      <c r="D23" s="10" t="str">
        <f t="shared" si="2"/>
        <v>C4</v>
      </c>
      <c r="E23" s="10" t="str">
        <f t="shared" si="3"/>
        <v>18C4</v>
      </c>
      <c r="F23" s="11">
        <f t="shared" si="4"/>
        <v>1</v>
      </c>
      <c r="G23" s="12"/>
      <c r="H23" s="11">
        <f>LOOKUP(HEX2DEC(MID(E23,4,1)),VC!A1:C16)</f>
        <v>8</v>
      </c>
      <c r="I23" s="11">
        <f>LOOKUP(HEX2DEC(MID(E23,4,1)),VC!A1:B16)</f>
        <v>2</v>
      </c>
      <c r="J23" s="11">
        <f>LOOKUP(HEX2DEC(MID(E23,4,1)),VC!A1:D16)</f>
        <v>14</v>
      </c>
      <c r="K23" s="2"/>
      <c r="L23" s="10">
        <f t="shared" si="5"/>
        <v>28</v>
      </c>
      <c r="M23" s="10">
        <f t="shared" si="6"/>
        <v>18</v>
      </c>
      <c r="N23" s="10" t="str">
        <f t="shared" si="7"/>
        <v>DC</v>
      </c>
      <c r="O23" s="10" t="str">
        <f t="shared" si="8"/>
        <v>18DC</v>
      </c>
      <c r="P23" s="10">
        <f t="shared" si="9"/>
        <v>1</v>
      </c>
      <c r="Q23" s="12"/>
      <c r="R23" s="11">
        <f>LOOKUP(HEX2DEC(MID(O23,4,1)),VC!A1:C16)</f>
        <v>8</v>
      </c>
      <c r="S23" s="11">
        <f>LOOKUP(HEX2DEC(MID(O23,4,1)),VC!A1:B16)</f>
        <v>2</v>
      </c>
      <c r="T23" s="11">
        <f>LOOKUP(HEX2DEC(MID(O23,4,1)),VC!A1:D16)</f>
        <v>12</v>
      </c>
    </row>
    <row r="24" spans="2:26" ht="15" customHeight="1" x14ac:dyDescent="0.35">
      <c r="B24" s="10">
        <f t="shared" si="10"/>
        <v>3</v>
      </c>
      <c r="C24" s="10">
        <f t="shared" si="1"/>
        <v>18</v>
      </c>
      <c r="D24" s="10" t="str">
        <f t="shared" si="2"/>
        <v>C3</v>
      </c>
      <c r="E24" s="10" t="str">
        <f t="shared" si="3"/>
        <v>18C3</v>
      </c>
      <c r="F24" s="11">
        <f t="shared" si="4"/>
        <v>1</v>
      </c>
      <c r="G24" s="12"/>
      <c r="H24" s="11">
        <f>LOOKUP(HEX2DEC(MID(E24,4,1)),VC!A1:C16)</f>
        <v>9</v>
      </c>
      <c r="I24" s="11">
        <f>LOOKUP(HEX2DEC(MID(E24,4,1)),VC!A1:B16)</f>
        <v>5</v>
      </c>
      <c r="J24" s="11">
        <f>LOOKUP(HEX2DEC(MID(E24,4,1)),VC!A1:D16)</f>
        <v>13</v>
      </c>
      <c r="K24" s="2"/>
      <c r="L24" s="10">
        <f t="shared" si="5"/>
        <v>27</v>
      </c>
      <c r="M24" s="10">
        <f t="shared" si="6"/>
        <v>18</v>
      </c>
      <c r="N24" s="10" t="str">
        <f t="shared" si="7"/>
        <v>DB</v>
      </c>
      <c r="O24" s="10" t="str">
        <f t="shared" si="8"/>
        <v>18DB</v>
      </c>
      <c r="P24" s="10">
        <f t="shared" si="9"/>
        <v>1</v>
      </c>
      <c r="Q24" s="12"/>
      <c r="R24" s="11">
        <f>LOOKUP(HEX2DEC(MID(O24,4,1)),VC!A1:C16)</f>
        <v>9</v>
      </c>
      <c r="S24" s="11">
        <f>LOOKUP(HEX2DEC(MID(O24,4,1)),VC!A1:B16)</f>
        <v>5</v>
      </c>
      <c r="T24" s="11">
        <f>LOOKUP(HEX2DEC(MID(O24,4,1)),VC!A1:D16)</f>
        <v>11</v>
      </c>
    </row>
    <row r="25" spans="2:26" ht="15" customHeight="1" x14ac:dyDescent="0.35">
      <c r="B25" s="10">
        <f t="shared" si="10"/>
        <v>2</v>
      </c>
      <c r="C25" s="10">
        <f t="shared" si="1"/>
        <v>18</v>
      </c>
      <c r="D25" s="10" t="str">
        <f t="shared" si="2"/>
        <v>C2</v>
      </c>
      <c r="E25" s="10" t="str">
        <f t="shared" si="3"/>
        <v>18C2</v>
      </c>
      <c r="F25" s="11">
        <f t="shared" si="4"/>
        <v>1</v>
      </c>
      <c r="G25" s="12"/>
      <c r="H25" s="11">
        <f>LOOKUP(HEX2DEC(MID(E25,4,1)),VC!A1:C16)</f>
        <v>8</v>
      </c>
      <c r="I25" s="11">
        <f>LOOKUP(HEX2DEC(MID(E25,4,1)),VC!A1:B16)</f>
        <v>4</v>
      </c>
      <c r="J25" s="11">
        <f>LOOKUP(HEX2DEC(MID(E25,4,1)),VC!A1:D16)</f>
        <v>12</v>
      </c>
      <c r="K25" s="2"/>
      <c r="L25" s="10">
        <f t="shared" si="5"/>
        <v>26</v>
      </c>
      <c r="M25" s="10">
        <f t="shared" si="6"/>
        <v>18</v>
      </c>
      <c r="N25" s="10" t="str">
        <f t="shared" si="7"/>
        <v>DA</v>
      </c>
      <c r="O25" s="10" t="str">
        <f t="shared" si="8"/>
        <v>18DA</v>
      </c>
      <c r="P25" s="10">
        <f t="shared" si="9"/>
        <v>1</v>
      </c>
      <c r="Q25" s="12"/>
      <c r="R25" s="11">
        <f>LOOKUP(HEX2DEC(MID(O25,4,1)),VC!A1:C16)</f>
        <v>8</v>
      </c>
      <c r="S25" s="11">
        <f>LOOKUP(HEX2DEC(MID(O25,4,1)),VC!A1:B16)</f>
        <v>4</v>
      </c>
      <c r="T25" s="11">
        <f>LOOKUP(HEX2DEC(MID(O25,4,1)),VC!A1:D16)</f>
        <v>10</v>
      </c>
    </row>
    <row r="26" spans="2:26" ht="15" customHeight="1" x14ac:dyDescent="0.35">
      <c r="B26" s="10">
        <f>B27+1</f>
        <v>1</v>
      </c>
      <c r="C26" s="10">
        <f>C27</f>
        <v>18</v>
      </c>
      <c r="D26" s="10" t="str">
        <f>DEC2HEX(HEX2DEC(D27)+1)</f>
        <v>C1</v>
      </c>
      <c r="E26" s="10" t="str">
        <f t="shared" si="3"/>
        <v>18C1</v>
      </c>
      <c r="F26" s="11">
        <f>F27</f>
        <v>1</v>
      </c>
      <c r="G26" s="12"/>
      <c r="H26" s="11">
        <f>LOOKUP(HEX2DEC(MID(E26,4,1)),VC!A1:C16)</f>
        <v>9</v>
      </c>
      <c r="I26" s="11">
        <f>LOOKUP(HEX2DEC(MID(E26,4,1)),VC!A1:B16)</f>
        <v>3</v>
      </c>
      <c r="J26" s="11">
        <f>LOOKUP(HEX2DEC(MID(E26,4,1)),VC!A1:D16)</f>
        <v>11</v>
      </c>
      <c r="K26" s="2"/>
      <c r="L26" s="10">
        <f>L27+1</f>
        <v>25</v>
      </c>
      <c r="M26" s="10">
        <f>M27</f>
        <v>18</v>
      </c>
      <c r="N26" s="10" t="str">
        <f>DEC2HEX(HEX2DEC(N27)+1)</f>
        <v>D9</v>
      </c>
      <c r="O26" s="10" t="str">
        <f t="shared" si="8"/>
        <v>18D9</v>
      </c>
      <c r="P26" s="10">
        <f>P27</f>
        <v>1</v>
      </c>
      <c r="Q26" s="12"/>
      <c r="R26" s="11">
        <f>LOOKUP(HEX2DEC(MID(O26,4,1)),VC!A1:C16)</f>
        <v>9</v>
      </c>
      <c r="S26" s="11">
        <f>LOOKUP(HEX2DEC(MID(O26,4,1)),VC!A1:B16)</f>
        <v>3</v>
      </c>
      <c r="T26" s="11">
        <f>LOOKUP(HEX2DEC(MID(O26,4,1)),VC!A1:D16)</f>
        <v>14</v>
      </c>
    </row>
    <row r="27" spans="2:26" ht="15" customHeight="1" x14ac:dyDescent="0.35">
      <c r="B27" s="10">
        <v>0</v>
      </c>
      <c r="C27" s="10">
        <f>'Slot 6'!M4</f>
        <v>18</v>
      </c>
      <c r="D27" s="10" t="str">
        <f>DEC2HEX(HEX2DEC('Slot 6'!N4)+1)</f>
        <v>C0</v>
      </c>
      <c r="E27" s="10" t="str">
        <f>IF(HEX2DEC(D27)&gt;15,IF(HEX2DEC(C27) &gt; 15,CONCATENATE(C27,D27),CONCATENATE("0",C27,D27)),IF(HEX2DEC(C27) &gt; 15,CONCATENATE(C27,"0",D27),CONCATENATE("0",C27,"0",D27)))</f>
        <v>18C0</v>
      </c>
      <c r="F27" s="11">
        <f>'Slot 6'!P4</f>
        <v>1</v>
      </c>
      <c r="G27" s="12"/>
      <c r="H27" s="11">
        <f>LOOKUP(HEX2DEC(MID(E27,4,1)),VC!A1:C16)</f>
        <v>8</v>
      </c>
      <c r="I27" s="11">
        <f>LOOKUP(HEX2DEC(MID(E27,4,1)),VC!A1:B16)</f>
        <v>2</v>
      </c>
      <c r="J27" s="11">
        <f>LOOKUP(HEX2DEC(MID(E27,4,1)),VC!A1:D16)</f>
        <v>10</v>
      </c>
      <c r="K27" s="2"/>
      <c r="L27" s="10">
        <f>B4+1</f>
        <v>24</v>
      </c>
      <c r="M27" s="10">
        <f>C4</f>
        <v>18</v>
      </c>
      <c r="N27" s="10" t="str">
        <f>DEC2HEX(HEX2DEC(D4)+1)</f>
        <v>D8</v>
      </c>
      <c r="O27" s="10" t="str">
        <f>IF(HEX2DEC(N27)&gt;15,IF(HEX2DEC(M27) &gt; 15,CONCATENATE(M27,N27),CONCATENATE("0",M27,N27)),IF(HEX2DEC(M27) &gt; 15,CONCATENATE(M27,"0",N27),CONCATENATE("0",M27,"0",N27)))</f>
        <v>18D8</v>
      </c>
      <c r="P27" s="10">
        <f>F4</f>
        <v>1</v>
      </c>
      <c r="Q27" s="12"/>
      <c r="R27" s="11">
        <f>LOOKUP(HEX2DEC(MID(O27,4,1)),VC!A1:C16)</f>
        <v>8</v>
      </c>
      <c r="S27" s="11">
        <f>LOOKUP(HEX2DEC(MID(O27,4,1)),VC!A1:B16)</f>
        <v>2</v>
      </c>
      <c r="T27" s="11">
        <f>LOOKUP(HEX2DEC(MID(O27,4,1)),VC!A1:D16)</f>
        <v>13</v>
      </c>
    </row>
    <row r="29" spans="2:26" ht="11.15" customHeight="1" x14ac:dyDescent="0.35">
      <c r="B29" s="10"/>
      <c r="C29" s="4"/>
      <c r="D29" s="4"/>
      <c r="E29" s="27" t="s">
        <v>2</v>
      </c>
      <c r="F29" s="28"/>
      <c r="G29" s="4"/>
      <c r="H29" s="15"/>
      <c r="I29" s="15"/>
      <c r="J29" s="15"/>
      <c r="L29" s="4"/>
      <c r="M29" s="4"/>
      <c r="N29" s="4"/>
      <c r="O29" s="15"/>
      <c r="P29" s="15"/>
      <c r="Q29" s="4"/>
      <c r="R29" s="4"/>
      <c r="S29" s="15"/>
      <c r="T29" s="15"/>
      <c r="U29" s="4"/>
      <c r="V29" s="4"/>
      <c r="W29" s="4"/>
      <c r="X29" s="4"/>
      <c r="Y29" s="4"/>
      <c r="Z29" s="4"/>
    </row>
    <row r="30" spans="2:26" ht="11.15" customHeight="1" x14ac:dyDescent="0.35">
      <c r="C30" s="4"/>
      <c r="D30" s="4"/>
      <c r="E30" s="16"/>
      <c r="F30" s="15"/>
      <c r="G30" s="4"/>
      <c r="H30" s="15"/>
      <c r="I30" s="15"/>
      <c r="J30" s="15"/>
      <c r="L30" s="4"/>
      <c r="M30" s="4"/>
      <c r="N30" s="4"/>
      <c r="O30" s="15"/>
      <c r="P30" s="15"/>
      <c r="Q30" s="4"/>
      <c r="R30" s="4"/>
      <c r="S30" s="15"/>
      <c r="T30" s="15"/>
      <c r="U30" s="4"/>
      <c r="V30" s="4"/>
      <c r="W30" s="4"/>
      <c r="X30" s="4"/>
      <c r="Y30" s="4"/>
      <c r="Z30" s="4"/>
    </row>
    <row r="31" spans="2:26" ht="11.15" customHeight="1" x14ac:dyDescent="0.35">
      <c r="B31" s="18"/>
      <c r="C31" s="4"/>
      <c r="D31" s="4"/>
      <c r="E31" s="27" t="s">
        <v>3</v>
      </c>
      <c r="F31" s="28"/>
      <c r="G31" s="4"/>
      <c r="H31" s="15"/>
      <c r="I31" s="15"/>
      <c r="J31" s="15"/>
      <c r="L31" s="4"/>
      <c r="M31" s="4"/>
      <c r="N31" s="4"/>
      <c r="O31" s="15"/>
      <c r="P31" s="15"/>
      <c r="Q31" s="4"/>
      <c r="R31" s="4"/>
      <c r="S31" s="15"/>
      <c r="T31" s="15"/>
      <c r="U31" s="4"/>
      <c r="V31" s="4"/>
      <c r="W31" s="4"/>
      <c r="X31" s="4"/>
      <c r="Y31" s="4"/>
      <c r="Z31" s="4"/>
    </row>
    <row r="32" spans="2:26" ht="11.15" customHeight="1" x14ac:dyDescent="0.35">
      <c r="E32" s="16"/>
      <c r="F32" s="15"/>
      <c r="G32" s="4"/>
      <c r="H32" s="15"/>
      <c r="I32" s="15"/>
      <c r="J32" s="15"/>
      <c r="L32" s="4"/>
      <c r="M32" s="4"/>
      <c r="N32" s="4"/>
      <c r="O32" s="15"/>
      <c r="P32" s="15"/>
      <c r="Q32" s="4"/>
      <c r="R32" s="4"/>
      <c r="S32" s="15"/>
      <c r="T32" s="15"/>
      <c r="U32" s="4"/>
      <c r="V32" s="4"/>
      <c r="W32" s="4"/>
      <c r="X32" s="4"/>
      <c r="Y32" s="4"/>
      <c r="Z32" s="4"/>
    </row>
    <row r="33" spans="12:26" x14ac:dyDescent="0.35">
      <c r="L33" s="4"/>
      <c r="M33" s="4"/>
      <c r="N33" s="4"/>
      <c r="O33" s="15"/>
      <c r="P33" s="15"/>
      <c r="Q33" s="4"/>
      <c r="R33" s="4"/>
      <c r="U33" s="4"/>
      <c r="V33" s="4"/>
      <c r="W33" s="4"/>
      <c r="X33" s="4"/>
      <c r="Y33" s="4"/>
      <c r="Z33" s="4"/>
    </row>
  </sheetData>
  <mergeCells count="3">
    <mergeCell ref="B1:T1"/>
    <mergeCell ref="E29:F29"/>
    <mergeCell ref="E31:F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D33"/>
  <sheetViews>
    <sheetView topLeftCell="A13" workbookViewId="0">
      <selection activeCell="F27" sqref="F27"/>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7" width="27.6328125" style="5" customWidth="1"/>
    <col min="8" max="10" width="4.90625" style="3" customWidth="1"/>
    <col min="11" max="11" width="1.81640625" customWidth="1"/>
    <col min="12" max="12" width="4.81640625" customWidth="1"/>
    <col min="13" max="14" width="5.81640625" style="1" customWidth="1"/>
    <col min="15" max="15" width="6.81640625" style="1" customWidth="1"/>
    <col min="16" max="16" width="4.6328125" style="1" customWidth="1"/>
    <col min="17" max="17" width="27.6328125" style="5" customWidth="1"/>
    <col min="18" max="18" width="4.90625" style="5" customWidth="1"/>
    <col min="19" max="20" width="4.90625" style="3" customWidth="1"/>
  </cols>
  <sheetData>
    <row r="1" spans="2:30" x14ac:dyDescent="0.35">
      <c r="B1" s="29" t="s">
        <v>35</v>
      </c>
      <c r="C1" s="30"/>
      <c r="D1" s="30"/>
      <c r="E1" s="31"/>
      <c r="F1" s="31"/>
      <c r="G1" s="31"/>
      <c r="H1" s="31"/>
      <c r="I1" s="31"/>
      <c r="J1" s="31"/>
      <c r="K1" s="31"/>
      <c r="L1" s="31"/>
      <c r="M1" s="31"/>
      <c r="N1" s="31"/>
      <c r="O1" s="31"/>
      <c r="P1" s="31"/>
      <c r="Q1" s="31"/>
      <c r="R1" s="31"/>
      <c r="S1" s="31"/>
      <c r="T1" s="32"/>
      <c r="U1" s="6"/>
      <c r="V1" s="6"/>
      <c r="W1" s="6"/>
      <c r="X1" s="6"/>
      <c r="Y1" s="6"/>
      <c r="Z1" s="6"/>
      <c r="AA1" s="6"/>
      <c r="AB1" s="6"/>
      <c r="AC1" s="6"/>
      <c r="AD1" s="6"/>
    </row>
    <row r="2" spans="2:30" s="13" customFormat="1" ht="43.5" x14ac:dyDescent="0.35">
      <c r="B2" s="14" t="s">
        <v>0</v>
      </c>
      <c r="C2" s="14" t="s">
        <v>7</v>
      </c>
      <c r="D2" s="14" t="s">
        <v>8</v>
      </c>
      <c r="E2" s="14" t="s">
        <v>6</v>
      </c>
      <c r="F2" s="14" t="s">
        <v>5</v>
      </c>
      <c r="G2" s="14" t="s">
        <v>4</v>
      </c>
      <c r="H2" s="14" t="s">
        <v>21</v>
      </c>
      <c r="I2" s="14" t="s">
        <v>22</v>
      </c>
      <c r="J2" s="14" t="s">
        <v>23</v>
      </c>
      <c r="L2" s="14" t="s">
        <v>0</v>
      </c>
      <c r="M2" s="14" t="s">
        <v>7</v>
      </c>
      <c r="N2" s="14" t="s">
        <v>8</v>
      </c>
      <c r="O2" s="14" t="s">
        <v>6</v>
      </c>
      <c r="P2" s="14" t="s">
        <v>5</v>
      </c>
      <c r="Q2" s="14" t="s">
        <v>4</v>
      </c>
      <c r="R2" s="14" t="s">
        <v>21</v>
      </c>
      <c r="S2" s="14" t="s">
        <v>22</v>
      </c>
      <c r="T2" s="14" t="s">
        <v>23</v>
      </c>
    </row>
    <row r="3" spans="2:30" ht="6" customHeight="1" x14ac:dyDescent="0.35">
      <c r="L3" s="1"/>
      <c r="R3" s="3"/>
    </row>
    <row r="4" spans="2:30" ht="15" customHeight="1" x14ac:dyDescent="0.35">
      <c r="B4" s="7">
        <f t="shared" ref="B4:B18" si="0">B5+1</f>
        <v>23</v>
      </c>
      <c r="C4" s="7">
        <f t="shared" ref="C4:C25" si="1">C5</f>
        <v>20</v>
      </c>
      <c r="D4" s="7" t="str">
        <f t="shared" ref="D4:D25" si="2">DEC2HEX(HEX2DEC(D5)+1)</f>
        <v>7</v>
      </c>
      <c r="E4" s="8" t="str">
        <f t="shared" ref="E4:E26" si="3">IF(HEX2DEC(D4)&gt;15,IF(HEX2DEC(C4) &gt; 15,CONCATENATE(C4,D4),CONCATENATE("0",C4,D4)),IF(HEX2DEC(C4) &gt; 15,CONCATENATE(C4,"0",D4),CONCATENATE("0",C4,"0",D4)))</f>
        <v>2007</v>
      </c>
      <c r="F4" s="8">
        <f t="shared" ref="F4:F25" si="4">F5</f>
        <v>1</v>
      </c>
      <c r="G4" s="9"/>
      <c r="H4" s="8">
        <f>LOOKUP(HEX2DEC(MID(E4,4,1)),VC!A1:C16)</f>
        <v>9</v>
      </c>
      <c r="I4" s="8">
        <f>LOOKUP(HEX2DEC(MID(E4,4,1)),VC!A1:B16)</f>
        <v>5</v>
      </c>
      <c r="J4" s="8">
        <f>LOOKUP(HEX2DEC(MID(E4,4,1)),VC!A1:D16)</f>
        <v>12</v>
      </c>
      <c r="K4" s="2"/>
      <c r="L4" s="7">
        <f t="shared" ref="L4:L25" si="5">L5+1</f>
        <v>47</v>
      </c>
      <c r="M4" s="7">
        <f t="shared" ref="M4:M25" si="6">M5</f>
        <v>20</v>
      </c>
      <c r="N4" s="7" t="str">
        <f t="shared" ref="N4:N25" si="7">DEC2HEX(HEX2DEC(N5)+1)</f>
        <v>1F</v>
      </c>
      <c r="O4" s="8" t="str">
        <f t="shared" ref="O4:O26" si="8">IF(HEX2DEC(N4)&gt;15,IF(HEX2DEC(M4) &gt; 15,CONCATENATE(M4,N4),CONCATENATE("0",M4,N4)),IF(HEX2DEC(M4) &gt; 15,CONCATENATE(M4,"0",N4),CONCATENATE("0",M4,"0",N4)))</f>
        <v>201F</v>
      </c>
      <c r="P4" s="8">
        <f t="shared" ref="P4:P25" si="9">P5</f>
        <v>1</v>
      </c>
      <c r="Q4" s="9"/>
      <c r="R4" s="8">
        <f>LOOKUP(HEX2DEC(MID(O4,4,1)),VC!A1:C16)</f>
        <v>9</v>
      </c>
      <c r="S4" s="8">
        <f>LOOKUP(HEX2DEC(MID(O4,4,1)),VC!A1:B16)</f>
        <v>5</v>
      </c>
      <c r="T4" s="8">
        <f>LOOKUP(HEX2DEC(MID(O4,4,1)),VC!A1:D16)</f>
        <v>10</v>
      </c>
    </row>
    <row r="5" spans="2:30" ht="15" customHeight="1" x14ac:dyDescent="0.35">
      <c r="B5" s="7">
        <f t="shared" si="0"/>
        <v>22</v>
      </c>
      <c r="C5" s="7">
        <f t="shared" si="1"/>
        <v>20</v>
      </c>
      <c r="D5" s="7" t="str">
        <f t="shared" si="2"/>
        <v>6</v>
      </c>
      <c r="E5" s="8" t="str">
        <f t="shared" si="3"/>
        <v>2006</v>
      </c>
      <c r="F5" s="8">
        <f t="shared" si="4"/>
        <v>1</v>
      </c>
      <c r="G5" s="9"/>
      <c r="H5" s="8">
        <f>LOOKUP(HEX2DEC(MID(E5,4,1)),VC!A1:C16)</f>
        <v>8</v>
      </c>
      <c r="I5" s="8">
        <f>LOOKUP(HEX2DEC(MID(E5,4,1)),VC!A1:B16)</f>
        <v>4</v>
      </c>
      <c r="J5" s="8">
        <f>LOOKUP(HEX2DEC(MID(E5,4,1)),VC!A1:D16)</f>
        <v>11</v>
      </c>
      <c r="K5" s="2"/>
      <c r="L5" s="7">
        <f t="shared" si="5"/>
        <v>46</v>
      </c>
      <c r="M5" s="7">
        <f t="shared" si="6"/>
        <v>20</v>
      </c>
      <c r="N5" s="7" t="str">
        <f t="shared" si="7"/>
        <v>1E</v>
      </c>
      <c r="O5" s="8" t="str">
        <f t="shared" si="8"/>
        <v>201E</v>
      </c>
      <c r="P5" s="8">
        <f t="shared" si="9"/>
        <v>1</v>
      </c>
      <c r="Q5" s="9"/>
      <c r="R5" s="8">
        <f>LOOKUP(HEX2DEC(MID(O5,4,1)),VC!A1:C16)</f>
        <v>8</v>
      </c>
      <c r="S5" s="8">
        <f>LOOKUP(HEX2DEC(MID(O5,4,1)),VC!A1:B16)</f>
        <v>4</v>
      </c>
      <c r="T5" s="8">
        <f>LOOKUP(HEX2DEC(MID(O5,4,1)),VC!A1:D16)</f>
        <v>14</v>
      </c>
    </row>
    <row r="6" spans="2:30" ht="15" customHeight="1" x14ac:dyDescent="0.35">
      <c r="B6" s="7">
        <f t="shared" si="0"/>
        <v>21</v>
      </c>
      <c r="C6" s="7">
        <f t="shared" si="1"/>
        <v>20</v>
      </c>
      <c r="D6" s="7" t="str">
        <f t="shared" si="2"/>
        <v>5</v>
      </c>
      <c r="E6" s="8" t="str">
        <f t="shared" si="3"/>
        <v>2005</v>
      </c>
      <c r="F6" s="8">
        <f t="shared" si="4"/>
        <v>1</v>
      </c>
      <c r="G6" s="9"/>
      <c r="H6" s="8">
        <f>LOOKUP(HEX2DEC(MID(E6,4,1)),VC!A1:C16)</f>
        <v>9</v>
      </c>
      <c r="I6" s="8">
        <f>LOOKUP(HEX2DEC(MID(E6,4,1)),VC!A1:B16)</f>
        <v>3</v>
      </c>
      <c r="J6" s="8">
        <f>LOOKUP(HEX2DEC(MID(E6,4,1)),VC!A1:D16)</f>
        <v>10</v>
      </c>
      <c r="K6" s="2"/>
      <c r="L6" s="7">
        <f t="shared" si="5"/>
        <v>45</v>
      </c>
      <c r="M6" s="7">
        <f t="shared" si="6"/>
        <v>20</v>
      </c>
      <c r="N6" s="7" t="str">
        <f t="shared" si="7"/>
        <v>1D</v>
      </c>
      <c r="O6" s="8" t="str">
        <f t="shared" si="8"/>
        <v>201D</v>
      </c>
      <c r="P6" s="8">
        <f t="shared" si="9"/>
        <v>1</v>
      </c>
      <c r="Q6" s="9"/>
      <c r="R6" s="8">
        <f>LOOKUP(HEX2DEC(MID(O6,4,1)),VC!A1:C16)</f>
        <v>9</v>
      </c>
      <c r="S6" s="8">
        <f>LOOKUP(HEX2DEC(MID(O6,4,1)),VC!A1:B16)</f>
        <v>3</v>
      </c>
      <c r="T6" s="8">
        <f>LOOKUP(HEX2DEC(MID(O6,4,1)),VC!A1:D16)</f>
        <v>13</v>
      </c>
    </row>
    <row r="7" spans="2:30" ht="15" customHeight="1" x14ac:dyDescent="0.35">
      <c r="B7" s="7">
        <f t="shared" si="0"/>
        <v>20</v>
      </c>
      <c r="C7" s="7">
        <f t="shared" si="1"/>
        <v>20</v>
      </c>
      <c r="D7" s="7" t="str">
        <f t="shared" si="2"/>
        <v>4</v>
      </c>
      <c r="E7" s="8" t="str">
        <f t="shared" si="3"/>
        <v>2004</v>
      </c>
      <c r="F7" s="8">
        <f t="shared" si="4"/>
        <v>1</v>
      </c>
      <c r="G7" s="9"/>
      <c r="H7" s="8">
        <f>LOOKUP(HEX2DEC(MID(E7,4,1)),VC!A1:C16)</f>
        <v>8</v>
      </c>
      <c r="I7" s="8">
        <f>LOOKUP(HEX2DEC(MID(E7,4,1)),VC!A1:B16)</f>
        <v>2</v>
      </c>
      <c r="J7" s="8">
        <f>LOOKUP(HEX2DEC(MID(E7,4,1)),VC!A1:D16)</f>
        <v>14</v>
      </c>
      <c r="K7" s="2"/>
      <c r="L7" s="7">
        <f t="shared" si="5"/>
        <v>44</v>
      </c>
      <c r="M7" s="7">
        <f t="shared" si="6"/>
        <v>20</v>
      </c>
      <c r="N7" s="7" t="str">
        <f t="shared" si="7"/>
        <v>1C</v>
      </c>
      <c r="O7" s="8" t="str">
        <f t="shared" si="8"/>
        <v>201C</v>
      </c>
      <c r="P7" s="8">
        <f t="shared" si="9"/>
        <v>1</v>
      </c>
      <c r="Q7" s="9"/>
      <c r="R7" s="8">
        <f>LOOKUP(HEX2DEC(MID(O7,4,1)),VC!A1:C16)</f>
        <v>8</v>
      </c>
      <c r="S7" s="8">
        <f>LOOKUP(HEX2DEC(MID(O7,4,1)),VC!A1:B16)</f>
        <v>2</v>
      </c>
      <c r="T7" s="8">
        <f>LOOKUP(HEX2DEC(MID(O7,4,1)),VC!A1:D16)</f>
        <v>12</v>
      </c>
    </row>
    <row r="8" spans="2:30" ht="15" customHeight="1" x14ac:dyDescent="0.35">
      <c r="B8" s="7">
        <f t="shared" si="0"/>
        <v>19</v>
      </c>
      <c r="C8" s="7">
        <f t="shared" si="1"/>
        <v>20</v>
      </c>
      <c r="D8" s="7" t="str">
        <f t="shared" si="2"/>
        <v>3</v>
      </c>
      <c r="E8" s="8" t="str">
        <f t="shared" si="3"/>
        <v>2003</v>
      </c>
      <c r="F8" s="8">
        <f t="shared" si="4"/>
        <v>1</v>
      </c>
      <c r="G8" s="9"/>
      <c r="H8" s="8">
        <f>LOOKUP(HEX2DEC(MID(E8,4,1)),VC!A1:C16)</f>
        <v>9</v>
      </c>
      <c r="I8" s="8">
        <f>LOOKUP(HEX2DEC(MID(E8,4,1)),VC!A1:B16)</f>
        <v>5</v>
      </c>
      <c r="J8" s="8">
        <f>LOOKUP(HEX2DEC(MID(E8,4,1)),VC!A1:D16)</f>
        <v>13</v>
      </c>
      <c r="K8" s="2"/>
      <c r="L8" s="7">
        <f t="shared" si="5"/>
        <v>43</v>
      </c>
      <c r="M8" s="7">
        <f t="shared" si="6"/>
        <v>20</v>
      </c>
      <c r="N8" s="7" t="str">
        <f t="shared" si="7"/>
        <v>1B</v>
      </c>
      <c r="O8" s="8" t="str">
        <f t="shared" si="8"/>
        <v>201B</v>
      </c>
      <c r="P8" s="8">
        <f t="shared" si="9"/>
        <v>1</v>
      </c>
      <c r="Q8" s="9"/>
      <c r="R8" s="8">
        <f>LOOKUP(HEX2DEC(MID(O8,4,1)),VC!A1:C16)</f>
        <v>9</v>
      </c>
      <c r="S8" s="8">
        <f>LOOKUP(HEX2DEC(MID(O8,4,1)),VC!A1:B16)</f>
        <v>5</v>
      </c>
      <c r="T8" s="8">
        <f>LOOKUP(HEX2DEC(MID(O8,4,1)),VC!A1:D16)</f>
        <v>11</v>
      </c>
    </row>
    <row r="9" spans="2:30" ht="15" customHeight="1" x14ac:dyDescent="0.35">
      <c r="B9" s="7">
        <f t="shared" si="0"/>
        <v>18</v>
      </c>
      <c r="C9" s="7">
        <f t="shared" si="1"/>
        <v>20</v>
      </c>
      <c r="D9" s="7" t="str">
        <f t="shared" si="2"/>
        <v>2</v>
      </c>
      <c r="E9" s="8" t="str">
        <f t="shared" si="3"/>
        <v>2002</v>
      </c>
      <c r="F9" s="8">
        <f t="shared" si="4"/>
        <v>1</v>
      </c>
      <c r="G9" s="9"/>
      <c r="H9" s="8">
        <f>LOOKUP(HEX2DEC(MID(E9,4,1)),VC!A1:C16)</f>
        <v>8</v>
      </c>
      <c r="I9" s="8">
        <f>LOOKUP(HEX2DEC(MID(E9,4,1)),VC!A1:B16)</f>
        <v>4</v>
      </c>
      <c r="J9" s="8">
        <f>LOOKUP(HEX2DEC(MID(E9,4,1)),VC!A1:D16)</f>
        <v>12</v>
      </c>
      <c r="K9" s="2"/>
      <c r="L9" s="7">
        <f t="shared" si="5"/>
        <v>42</v>
      </c>
      <c r="M9" s="7">
        <f t="shared" si="6"/>
        <v>20</v>
      </c>
      <c r="N9" s="7" t="str">
        <f t="shared" si="7"/>
        <v>1A</v>
      </c>
      <c r="O9" s="8" t="str">
        <f t="shared" si="8"/>
        <v>201A</v>
      </c>
      <c r="P9" s="8">
        <f t="shared" si="9"/>
        <v>1</v>
      </c>
      <c r="Q9" s="9"/>
      <c r="R9" s="8">
        <f>LOOKUP(HEX2DEC(MID(O9,4,1)),VC!A1:C16)</f>
        <v>8</v>
      </c>
      <c r="S9" s="8">
        <f>LOOKUP(HEX2DEC(MID(O9,4,1)),VC!A1:B16)</f>
        <v>4</v>
      </c>
      <c r="T9" s="8">
        <f>LOOKUP(HEX2DEC(MID(O9,4,1)),VC!A1:D16)</f>
        <v>10</v>
      </c>
    </row>
    <row r="10" spans="2:30" ht="15" customHeight="1" x14ac:dyDescent="0.35">
      <c r="B10" s="7">
        <f t="shared" si="0"/>
        <v>17</v>
      </c>
      <c r="C10" s="7">
        <f t="shared" si="1"/>
        <v>20</v>
      </c>
      <c r="D10" s="7" t="str">
        <f t="shared" si="2"/>
        <v>1</v>
      </c>
      <c r="E10" s="8" t="str">
        <f t="shared" si="3"/>
        <v>2001</v>
      </c>
      <c r="F10" s="8">
        <f t="shared" si="4"/>
        <v>1</v>
      </c>
      <c r="G10" s="9"/>
      <c r="H10" s="8">
        <f>LOOKUP(HEX2DEC(MID(E10,4,1)),VC!A1:C16)</f>
        <v>9</v>
      </c>
      <c r="I10" s="8">
        <f>LOOKUP(HEX2DEC(MID(E10,4,1)),VC!A1:B16)</f>
        <v>3</v>
      </c>
      <c r="J10" s="8">
        <f>LOOKUP(HEX2DEC(MID(E10,4,1)),VC!A1:D16)</f>
        <v>11</v>
      </c>
      <c r="K10" s="2"/>
      <c r="L10" s="7">
        <f t="shared" si="5"/>
        <v>41</v>
      </c>
      <c r="M10" s="7">
        <f t="shared" si="6"/>
        <v>20</v>
      </c>
      <c r="N10" s="7" t="str">
        <f t="shared" si="7"/>
        <v>19</v>
      </c>
      <c r="O10" s="8" t="str">
        <f t="shared" si="8"/>
        <v>2019</v>
      </c>
      <c r="P10" s="8">
        <f t="shared" si="9"/>
        <v>1</v>
      </c>
      <c r="Q10" s="9"/>
      <c r="R10" s="8">
        <f>LOOKUP(HEX2DEC(MID(O10,4,1)),VC!A1:C16)</f>
        <v>9</v>
      </c>
      <c r="S10" s="8">
        <f>LOOKUP(HEX2DEC(MID(O10,4,1)),VC!A1:B16)</f>
        <v>3</v>
      </c>
      <c r="T10" s="8">
        <f>LOOKUP(HEX2DEC(MID(O10,4,1)),VC!A1:D16)</f>
        <v>14</v>
      </c>
    </row>
    <row r="11" spans="2:30" ht="15" customHeight="1" x14ac:dyDescent="0.35">
      <c r="B11" s="7">
        <f t="shared" si="0"/>
        <v>16</v>
      </c>
      <c r="C11" s="7">
        <v>20</v>
      </c>
      <c r="D11" s="7">
        <v>0</v>
      </c>
      <c r="E11" s="8" t="str">
        <f t="shared" si="3"/>
        <v>2000</v>
      </c>
      <c r="F11" s="8">
        <f t="shared" si="4"/>
        <v>1</v>
      </c>
      <c r="G11" s="9"/>
      <c r="H11" s="8">
        <f>LOOKUP(HEX2DEC(MID(E11,4,1)),VC!A1:C16)</f>
        <v>8</v>
      </c>
      <c r="I11" s="8">
        <f>LOOKUP(HEX2DEC(MID(E11,4,1)),VC!A1:B16)</f>
        <v>2</v>
      </c>
      <c r="J11" s="8">
        <f>LOOKUP(HEX2DEC(MID(E11,4,1)),VC!A1:D16)</f>
        <v>10</v>
      </c>
      <c r="K11" s="2"/>
      <c r="L11" s="7">
        <f t="shared" si="5"/>
        <v>40</v>
      </c>
      <c r="M11" s="7">
        <f t="shared" si="6"/>
        <v>20</v>
      </c>
      <c r="N11" s="7" t="str">
        <f t="shared" si="7"/>
        <v>18</v>
      </c>
      <c r="O11" s="8" t="str">
        <f t="shared" si="8"/>
        <v>2018</v>
      </c>
      <c r="P11" s="8">
        <f t="shared" si="9"/>
        <v>1</v>
      </c>
      <c r="Q11" s="9"/>
      <c r="R11" s="8">
        <f>LOOKUP(HEX2DEC(MID(O11,4,1)),VC!A1:C16)</f>
        <v>8</v>
      </c>
      <c r="S11" s="8">
        <f>LOOKUP(HEX2DEC(MID(O11,4,1)),VC!A1:B16)</f>
        <v>2</v>
      </c>
      <c r="T11" s="8">
        <f>LOOKUP(HEX2DEC(MID(O11,4,1)),VC!A1:D16)</f>
        <v>13</v>
      </c>
    </row>
    <row r="12" spans="2:30" ht="15" customHeight="1" x14ac:dyDescent="0.35">
      <c r="B12" s="7">
        <f t="shared" si="0"/>
        <v>15</v>
      </c>
      <c r="C12" s="7">
        <f t="shared" si="1"/>
        <v>18</v>
      </c>
      <c r="D12" s="7" t="str">
        <f t="shared" si="2"/>
        <v>FF</v>
      </c>
      <c r="E12" s="8" t="str">
        <f t="shared" si="3"/>
        <v>18FF</v>
      </c>
      <c r="F12" s="8">
        <f t="shared" si="4"/>
        <v>1</v>
      </c>
      <c r="G12" s="9"/>
      <c r="H12" s="8">
        <f>LOOKUP(HEX2DEC(MID(E12,4,1)),VC!A1:C16)</f>
        <v>9</v>
      </c>
      <c r="I12" s="8">
        <f>LOOKUP(HEX2DEC(MID(E12,4,1)),VC!A1:B16)</f>
        <v>5</v>
      </c>
      <c r="J12" s="8">
        <f>LOOKUP(HEX2DEC(MID(E12,4,1)),VC!A1:D16)</f>
        <v>10</v>
      </c>
      <c r="K12" s="2"/>
      <c r="L12" s="10">
        <f t="shared" si="5"/>
        <v>39</v>
      </c>
      <c r="M12" s="10">
        <f t="shared" si="6"/>
        <v>20</v>
      </c>
      <c r="N12" s="10" t="str">
        <f t="shared" si="7"/>
        <v>17</v>
      </c>
      <c r="O12" s="10" t="str">
        <f t="shared" si="8"/>
        <v>2017</v>
      </c>
      <c r="P12" s="10">
        <f t="shared" si="9"/>
        <v>1</v>
      </c>
      <c r="Q12" s="10"/>
      <c r="R12" s="10">
        <f>LOOKUP(HEX2DEC(MID(O12,4,1)),VC!A1:C16)</f>
        <v>9</v>
      </c>
      <c r="S12" s="10">
        <f>LOOKUP(HEX2DEC(MID(O12,4,1)),VC!A1:B16)</f>
        <v>5</v>
      </c>
      <c r="T12" s="10">
        <f>LOOKUP(HEX2DEC(MID(O12,4,1)),VC!A1:D16)</f>
        <v>12</v>
      </c>
    </row>
    <row r="13" spans="2:30" ht="15" customHeight="1" x14ac:dyDescent="0.35">
      <c r="B13" s="7">
        <f t="shared" si="0"/>
        <v>14</v>
      </c>
      <c r="C13" s="7">
        <f t="shared" si="1"/>
        <v>18</v>
      </c>
      <c r="D13" s="7" t="str">
        <f t="shared" si="2"/>
        <v>FE</v>
      </c>
      <c r="E13" s="8" t="str">
        <f t="shared" si="3"/>
        <v>18FE</v>
      </c>
      <c r="F13" s="8">
        <f t="shared" si="4"/>
        <v>1</v>
      </c>
      <c r="G13" s="9"/>
      <c r="H13" s="8">
        <f>LOOKUP(HEX2DEC(MID(E13,4,1)),VC!A1:C16)</f>
        <v>8</v>
      </c>
      <c r="I13" s="8">
        <f>LOOKUP(HEX2DEC(MID(E13,4,1)),VC!A1:B16)</f>
        <v>4</v>
      </c>
      <c r="J13" s="8">
        <f>LOOKUP(HEX2DEC(MID(E13,4,1)),VC!A1:D16)</f>
        <v>14</v>
      </c>
      <c r="K13" s="2"/>
      <c r="L13" s="10">
        <f t="shared" si="5"/>
        <v>38</v>
      </c>
      <c r="M13" s="10">
        <f t="shared" si="6"/>
        <v>20</v>
      </c>
      <c r="N13" s="10" t="str">
        <f t="shared" si="7"/>
        <v>16</v>
      </c>
      <c r="O13" s="10" t="str">
        <f t="shared" si="8"/>
        <v>2016</v>
      </c>
      <c r="P13" s="10">
        <f t="shared" si="9"/>
        <v>1</v>
      </c>
      <c r="Q13" s="10"/>
      <c r="R13" s="10">
        <f>LOOKUP(HEX2DEC(MID(O13,4,1)),VC!A1:C16)</f>
        <v>8</v>
      </c>
      <c r="S13" s="10">
        <f>LOOKUP(HEX2DEC(MID(O13,4,1)),VC!A1:B16)</f>
        <v>4</v>
      </c>
      <c r="T13" s="10">
        <f>LOOKUP(HEX2DEC(MID(O13,4,1)),VC!A1:D16)</f>
        <v>11</v>
      </c>
    </row>
    <row r="14" spans="2:30" ht="15" customHeight="1" x14ac:dyDescent="0.35">
      <c r="B14" s="7">
        <f t="shared" si="0"/>
        <v>13</v>
      </c>
      <c r="C14" s="7">
        <f t="shared" si="1"/>
        <v>18</v>
      </c>
      <c r="D14" s="7" t="str">
        <f t="shared" si="2"/>
        <v>FD</v>
      </c>
      <c r="E14" s="8" t="str">
        <f t="shared" si="3"/>
        <v>18FD</v>
      </c>
      <c r="F14" s="8">
        <f t="shared" si="4"/>
        <v>1</v>
      </c>
      <c r="G14" s="9"/>
      <c r="H14" s="8">
        <f>LOOKUP(HEX2DEC(MID(E14,4,1)),VC!A1:C16)</f>
        <v>9</v>
      </c>
      <c r="I14" s="8">
        <f>LOOKUP(HEX2DEC(MID(E14,4,1)),VC!A1:B16)</f>
        <v>3</v>
      </c>
      <c r="J14" s="8">
        <f>LOOKUP(HEX2DEC(MID(E14,4,1)),VC!A1:D16)</f>
        <v>13</v>
      </c>
      <c r="K14" s="2"/>
      <c r="L14" s="10">
        <f t="shared" si="5"/>
        <v>37</v>
      </c>
      <c r="M14" s="10">
        <f t="shared" si="6"/>
        <v>20</v>
      </c>
      <c r="N14" s="10" t="str">
        <f t="shared" si="7"/>
        <v>15</v>
      </c>
      <c r="O14" s="10" t="str">
        <f t="shared" si="8"/>
        <v>2015</v>
      </c>
      <c r="P14" s="10">
        <f t="shared" si="9"/>
        <v>1</v>
      </c>
      <c r="Q14" s="10"/>
      <c r="R14" s="10">
        <f>LOOKUP(HEX2DEC(MID(O14,4,1)),VC!A1:C16)</f>
        <v>9</v>
      </c>
      <c r="S14" s="10">
        <f>LOOKUP(HEX2DEC(MID(O14,4,1)),VC!A1:B16)</f>
        <v>3</v>
      </c>
      <c r="T14" s="10">
        <f>LOOKUP(HEX2DEC(MID(O14,4,1)),VC!A1:D16)</f>
        <v>10</v>
      </c>
    </row>
    <row r="15" spans="2:30" ht="15" customHeight="1" x14ac:dyDescent="0.35">
      <c r="B15" s="7">
        <f t="shared" si="0"/>
        <v>12</v>
      </c>
      <c r="C15" s="7">
        <f t="shared" si="1"/>
        <v>18</v>
      </c>
      <c r="D15" s="7" t="str">
        <f t="shared" si="2"/>
        <v>FC</v>
      </c>
      <c r="E15" s="8" t="str">
        <f t="shared" si="3"/>
        <v>18FC</v>
      </c>
      <c r="F15" s="8">
        <f t="shared" si="4"/>
        <v>1</v>
      </c>
      <c r="G15" s="9"/>
      <c r="H15" s="8">
        <f>LOOKUP(HEX2DEC(MID(E15,4,1)),VC!A1:C16)</f>
        <v>8</v>
      </c>
      <c r="I15" s="8">
        <f>LOOKUP(HEX2DEC(MID(E15,4,1)),VC!A1:B16)</f>
        <v>2</v>
      </c>
      <c r="J15" s="8">
        <f>LOOKUP(HEX2DEC(MID(E15,4,1)),VC!A1:D16)</f>
        <v>12</v>
      </c>
      <c r="K15" s="2"/>
      <c r="L15" s="10">
        <f t="shared" si="5"/>
        <v>36</v>
      </c>
      <c r="M15" s="10">
        <f t="shared" si="6"/>
        <v>20</v>
      </c>
      <c r="N15" s="10" t="str">
        <f t="shared" si="7"/>
        <v>14</v>
      </c>
      <c r="O15" s="10" t="str">
        <f t="shared" si="8"/>
        <v>2014</v>
      </c>
      <c r="P15" s="10">
        <f t="shared" si="9"/>
        <v>1</v>
      </c>
      <c r="Q15" s="10"/>
      <c r="R15" s="10">
        <f>LOOKUP(HEX2DEC(MID(O15,4,1)),VC!A1:C16)</f>
        <v>8</v>
      </c>
      <c r="S15" s="10">
        <f>LOOKUP(HEX2DEC(MID(O15,4,1)),VC!A1:B16)</f>
        <v>2</v>
      </c>
      <c r="T15" s="10">
        <f>LOOKUP(HEX2DEC(MID(O15,4,1)),VC!A1:D16)</f>
        <v>14</v>
      </c>
    </row>
    <row r="16" spans="2:30" ht="15" customHeight="1" x14ac:dyDescent="0.35">
      <c r="B16" s="7">
        <f t="shared" si="0"/>
        <v>11</v>
      </c>
      <c r="C16" s="7">
        <f t="shared" si="1"/>
        <v>18</v>
      </c>
      <c r="D16" s="7" t="str">
        <f t="shared" si="2"/>
        <v>FB</v>
      </c>
      <c r="E16" s="8" t="str">
        <f t="shared" si="3"/>
        <v>18FB</v>
      </c>
      <c r="F16" s="8">
        <f t="shared" si="4"/>
        <v>1</v>
      </c>
      <c r="G16" s="9"/>
      <c r="H16" s="8">
        <f>LOOKUP(HEX2DEC(MID(E16,4,1)),VC!A1:C16)</f>
        <v>9</v>
      </c>
      <c r="I16" s="8">
        <f>LOOKUP(HEX2DEC(MID(E16,4,1)),VC!A1:B16)</f>
        <v>5</v>
      </c>
      <c r="J16" s="8">
        <f>LOOKUP(HEX2DEC(MID(E16,4,1)),VC!A1:D16)</f>
        <v>11</v>
      </c>
      <c r="K16" s="2"/>
      <c r="L16" s="10">
        <f t="shared" si="5"/>
        <v>35</v>
      </c>
      <c r="M16" s="10">
        <f t="shared" si="6"/>
        <v>20</v>
      </c>
      <c r="N16" s="10" t="str">
        <f t="shared" si="7"/>
        <v>13</v>
      </c>
      <c r="O16" s="10" t="str">
        <f t="shared" si="8"/>
        <v>2013</v>
      </c>
      <c r="P16" s="10">
        <f t="shared" si="9"/>
        <v>1</v>
      </c>
      <c r="Q16" s="10"/>
      <c r="R16" s="10">
        <f>LOOKUP(HEX2DEC(MID(O16,4,1)),VC!A1:C16)</f>
        <v>9</v>
      </c>
      <c r="S16" s="10">
        <f>LOOKUP(HEX2DEC(MID(O16,4,1)),VC!A1:B16)</f>
        <v>5</v>
      </c>
      <c r="T16" s="10">
        <f>LOOKUP(HEX2DEC(MID(O16,4,1)),VC!A1:D16)</f>
        <v>13</v>
      </c>
      <c r="W16" s="2"/>
    </row>
    <row r="17" spans="2:26" ht="15" customHeight="1" x14ac:dyDescent="0.35">
      <c r="B17" s="7">
        <f t="shared" si="0"/>
        <v>10</v>
      </c>
      <c r="C17" s="7">
        <f t="shared" si="1"/>
        <v>18</v>
      </c>
      <c r="D17" s="7" t="str">
        <f t="shared" si="2"/>
        <v>FA</v>
      </c>
      <c r="E17" s="8" t="str">
        <f t="shared" si="3"/>
        <v>18FA</v>
      </c>
      <c r="F17" s="8">
        <f t="shared" si="4"/>
        <v>1</v>
      </c>
      <c r="G17" s="9"/>
      <c r="H17" s="8">
        <f>LOOKUP(HEX2DEC(MID(E17,4,1)),VC!A1:C16)</f>
        <v>8</v>
      </c>
      <c r="I17" s="8">
        <f>LOOKUP(HEX2DEC(MID(E17,4,1)),VC!A1:B16)</f>
        <v>4</v>
      </c>
      <c r="J17" s="8">
        <f>LOOKUP(HEX2DEC(MID(E17,4,1)),VC!A1:D16)</f>
        <v>10</v>
      </c>
      <c r="K17" s="2"/>
      <c r="L17" s="10">
        <f t="shared" si="5"/>
        <v>34</v>
      </c>
      <c r="M17" s="10">
        <f t="shared" si="6"/>
        <v>20</v>
      </c>
      <c r="N17" s="10" t="str">
        <f t="shared" si="7"/>
        <v>12</v>
      </c>
      <c r="O17" s="10" t="str">
        <f t="shared" si="8"/>
        <v>2012</v>
      </c>
      <c r="P17" s="10">
        <f t="shared" si="9"/>
        <v>1</v>
      </c>
      <c r="Q17" s="10"/>
      <c r="R17" s="10">
        <f>LOOKUP(HEX2DEC(MID(O17,4,1)),VC!A1:C16)</f>
        <v>8</v>
      </c>
      <c r="S17" s="10">
        <f>LOOKUP(HEX2DEC(MID(O17,4,1)),VC!A1:B16)</f>
        <v>4</v>
      </c>
      <c r="T17" s="10">
        <f>LOOKUP(HEX2DEC(MID(O17,4,1)),VC!A1:D16)</f>
        <v>12</v>
      </c>
    </row>
    <row r="18" spans="2:26" ht="15" customHeight="1" x14ac:dyDescent="0.35">
      <c r="B18" s="7">
        <f t="shared" si="0"/>
        <v>9</v>
      </c>
      <c r="C18" s="7">
        <f t="shared" si="1"/>
        <v>18</v>
      </c>
      <c r="D18" s="7" t="str">
        <f t="shared" si="2"/>
        <v>F9</v>
      </c>
      <c r="E18" s="8" t="str">
        <f t="shared" si="3"/>
        <v>18F9</v>
      </c>
      <c r="F18" s="8">
        <f t="shared" si="4"/>
        <v>1</v>
      </c>
      <c r="G18" s="9"/>
      <c r="H18" s="8">
        <f>LOOKUP(HEX2DEC(MID(E18,4,1)),VC!A1:C16)</f>
        <v>9</v>
      </c>
      <c r="I18" s="8">
        <f>LOOKUP(HEX2DEC(MID(E18,4,1)),VC!A1:B16)</f>
        <v>3</v>
      </c>
      <c r="J18" s="8">
        <f>LOOKUP(HEX2DEC(MID(E18,4,1)),VC!A1:D16)</f>
        <v>14</v>
      </c>
      <c r="K18" s="2"/>
      <c r="L18" s="10">
        <f t="shared" si="5"/>
        <v>33</v>
      </c>
      <c r="M18" s="10">
        <f t="shared" si="6"/>
        <v>20</v>
      </c>
      <c r="N18" s="10" t="str">
        <f t="shared" si="7"/>
        <v>11</v>
      </c>
      <c r="O18" s="10" t="str">
        <f t="shared" si="8"/>
        <v>2011</v>
      </c>
      <c r="P18" s="10">
        <f t="shared" si="9"/>
        <v>1</v>
      </c>
      <c r="Q18" s="10"/>
      <c r="R18" s="10">
        <f>LOOKUP(HEX2DEC(MID(O18,4,1)),VC!A1:C16)</f>
        <v>9</v>
      </c>
      <c r="S18" s="10">
        <f>LOOKUP(HEX2DEC(MID(O18,4,1)),VC!A1:B16)</f>
        <v>3</v>
      </c>
      <c r="T18" s="10">
        <f>LOOKUP(HEX2DEC(MID(O18,4,1)),VC!A1:D16)</f>
        <v>11</v>
      </c>
    </row>
    <row r="19" spans="2:26" ht="15" customHeight="1" x14ac:dyDescent="0.35">
      <c r="B19" s="7">
        <f>B20+1</f>
        <v>8</v>
      </c>
      <c r="C19" s="7">
        <f t="shared" si="1"/>
        <v>18</v>
      </c>
      <c r="D19" s="7" t="str">
        <f t="shared" si="2"/>
        <v>F8</v>
      </c>
      <c r="E19" s="8" t="str">
        <f t="shared" si="3"/>
        <v>18F8</v>
      </c>
      <c r="F19" s="8">
        <f t="shared" si="4"/>
        <v>1</v>
      </c>
      <c r="G19" s="9"/>
      <c r="H19" s="8">
        <f>LOOKUP(HEX2DEC(MID(E19,4,1)),VC!A1:C16)</f>
        <v>8</v>
      </c>
      <c r="I19" s="8">
        <f>LOOKUP(HEX2DEC(MID(E19,4,1)),VC!A1:B16)</f>
        <v>2</v>
      </c>
      <c r="J19" s="8">
        <f>LOOKUP(HEX2DEC(MID(E19,4,1)),VC!A1:D16)</f>
        <v>13</v>
      </c>
      <c r="K19" s="2"/>
      <c r="L19" s="10">
        <f t="shared" si="5"/>
        <v>32</v>
      </c>
      <c r="M19" s="10">
        <f t="shared" si="6"/>
        <v>20</v>
      </c>
      <c r="N19" s="10" t="str">
        <f t="shared" si="7"/>
        <v>10</v>
      </c>
      <c r="O19" s="10" t="str">
        <f t="shared" si="8"/>
        <v>2010</v>
      </c>
      <c r="P19" s="10">
        <f t="shared" si="9"/>
        <v>1</v>
      </c>
      <c r="Q19" s="10"/>
      <c r="R19" s="10">
        <f>LOOKUP(HEX2DEC(MID(O19,4,1)),VC!A1:C16)</f>
        <v>8</v>
      </c>
      <c r="S19" s="10">
        <f>LOOKUP(HEX2DEC(MID(O19,4,1)),VC!A1:B16)</f>
        <v>2</v>
      </c>
      <c r="T19" s="10">
        <f>LOOKUP(HEX2DEC(MID(O19,4,1)),VC!A1:D16)</f>
        <v>10</v>
      </c>
    </row>
    <row r="20" spans="2:26" ht="15" customHeight="1" x14ac:dyDescent="0.35">
      <c r="B20" s="10">
        <f t="shared" ref="B20:B25" si="10">B21+1</f>
        <v>7</v>
      </c>
      <c r="C20" s="10">
        <f t="shared" si="1"/>
        <v>18</v>
      </c>
      <c r="D20" s="10" t="str">
        <f t="shared" si="2"/>
        <v>F7</v>
      </c>
      <c r="E20" s="10" t="str">
        <f t="shared" si="3"/>
        <v>18F7</v>
      </c>
      <c r="F20" s="11">
        <f t="shared" si="4"/>
        <v>1</v>
      </c>
      <c r="G20" s="12"/>
      <c r="H20" s="11">
        <f>LOOKUP(HEX2DEC(MID(E20,4,1)),VC!A1:C16)</f>
        <v>9</v>
      </c>
      <c r="I20" s="11">
        <f>LOOKUP(HEX2DEC(MID(E20,4,1)),VC!A1:B16)</f>
        <v>5</v>
      </c>
      <c r="J20" s="11">
        <f>LOOKUP(HEX2DEC(MID(E20,4,1)),VC!A1:D16)</f>
        <v>12</v>
      </c>
      <c r="K20" s="2"/>
      <c r="L20" s="10">
        <f t="shared" si="5"/>
        <v>31</v>
      </c>
      <c r="M20" s="10">
        <f t="shared" si="6"/>
        <v>20</v>
      </c>
      <c r="N20" s="10" t="str">
        <f t="shared" si="7"/>
        <v>F</v>
      </c>
      <c r="O20" s="10" t="str">
        <f t="shared" si="8"/>
        <v>200F</v>
      </c>
      <c r="P20" s="10">
        <f t="shared" si="9"/>
        <v>1</v>
      </c>
      <c r="Q20" s="10"/>
      <c r="R20" s="10">
        <f>LOOKUP(HEX2DEC(MID(O20,4,1)),VC!A1:C16)</f>
        <v>9</v>
      </c>
      <c r="S20" s="10">
        <f>LOOKUP(HEX2DEC(MID(O20,4,1)),VC!A1:B16)</f>
        <v>5</v>
      </c>
      <c r="T20" s="10">
        <f>LOOKUP(HEX2DEC(MID(O20,4,1)),VC!A1:D16)</f>
        <v>10</v>
      </c>
    </row>
    <row r="21" spans="2:26" ht="15" customHeight="1" x14ac:dyDescent="0.35">
      <c r="B21" s="10">
        <f t="shared" si="10"/>
        <v>6</v>
      </c>
      <c r="C21" s="10">
        <f t="shared" si="1"/>
        <v>18</v>
      </c>
      <c r="D21" s="10" t="str">
        <f t="shared" si="2"/>
        <v>F6</v>
      </c>
      <c r="E21" s="10" t="str">
        <f t="shared" si="3"/>
        <v>18F6</v>
      </c>
      <c r="F21" s="11">
        <f t="shared" si="4"/>
        <v>1</v>
      </c>
      <c r="G21" s="12"/>
      <c r="H21" s="11">
        <f>LOOKUP(HEX2DEC(MID(E21,4,1)),VC!A1:C16)</f>
        <v>8</v>
      </c>
      <c r="I21" s="11">
        <f>LOOKUP(HEX2DEC(MID(E21,4,1)),VC!A1:B16)</f>
        <v>4</v>
      </c>
      <c r="J21" s="11">
        <f>LOOKUP(HEX2DEC(MID(E21,4,1)),VC!A1:D16)</f>
        <v>11</v>
      </c>
      <c r="K21" s="2"/>
      <c r="L21" s="10">
        <f t="shared" si="5"/>
        <v>30</v>
      </c>
      <c r="M21" s="10">
        <f t="shared" si="6"/>
        <v>20</v>
      </c>
      <c r="N21" s="10" t="str">
        <f t="shared" si="7"/>
        <v>E</v>
      </c>
      <c r="O21" s="10" t="str">
        <f t="shared" si="8"/>
        <v>200E</v>
      </c>
      <c r="P21" s="10">
        <f t="shared" si="9"/>
        <v>1</v>
      </c>
      <c r="Q21" s="12"/>
      <c r="R21" s="11">
        <f>LOOKUP(HEX2DEC(MID(O21,4,1)),VC!A1:C16)</f>
        <v>8</v>
      </c>
      <c r="S21" s="11">
        <f>LOOKUP(HEX2DEC(MID(O21,4,1)),VC!A1:B16)</f>
        <v>4</v>
      </c>
      <c r="T21" s="11">
        <f>LOOKUP(HEX2DEC(MID(O21,4,1)),VC!A1:D16)</f>
        <v>14</v>
      </c>
    </row>
    <row r="22" spans="2:26" ht="15" customHeight="1" x14ac:dyDescent="0.35">
      <c r="B22" s="10">
        <f t="shared" si="10"/>
        <v>5</v>
      </c>
      <c r="C22" s="10">
        <f t="shared" si="1"/>
        <v>18</v>
      </c>
      <c r="D22" s="10" t="str">
        <f t="shared" si="2"/>
        <v>F5</v>
      </c>
      <c r="E22" s="10" t="str">
        <f t="shared" si="3"/>
        <v>18F5</v>
      </c>
      <c r="F22" s="11">
        <f t="shared" si="4"/>
        <v>1</v>
      </c>
      <c r="G22" s="12"/>
      <c r="H22" s="11">
        <f>LOOKUP(HEX2DEC(MID(E22,4,1)),VC!A1:C16)</f>
        <v>9</v>
      </c>
      <c r="I22" s="11">
        <f>LOOKUP(HEX2DEC(MID(E22,4,1)),VC!A1:B16)</f>
        <v>3</v>
      </c>
      <c r="J22" s="11">
        <f>LOOKUP(HEX2DEC(MID(E22,4,1)),VC!A1:D16)</f>
        <v>10</v>
      </c>
      <c r="K22" s="2"/>
      <c r="L22" s="10">
        <f t="shared" si="5"/>
        <v>29</v>
      </c>
      <c r="M22" s="10">
        <f t="shared" si="6"/>
        <v>20</v>
      </c>
      <c r="N22" s="10" t="str">
        <f t="shared" si="7"/>
        <v>D</v>
      </c>
      <c r="O22" s="10" t="str">
        <f t="shared" si="8"/>
        <v>200D</v>
      </c>
      <c r="P22" s="10">
        <f t="shared" si="9"/>
        <v>1</v>
      </c>
      <c r="Q22" s="12"/>
      <c r="R22" s="11">
        <f>LOOKUP(HEX2DEC(MID(O22,4,1)),VC!A1:C16)</f>
        <v>9</v>
      </c>
      <c r="S22" s="11">
        <f>LOOKUP(HEX2DEC(MID(O22,4,1)),VC!A1:B16)</f>
        <v>3</v>
      </c>
      <c r="T22" s="11">
        <f>LOOKUP(HEX2DEC(MID(O22,4,1)),VC!A1:D16)</f>
        <v>13</v>
      </c>
    </row>
    <row r="23" spans="2:26" ht="15" customHeight="1" x14ac:dyDescent="0.35">
      <c r="B23" s="10">
        <f t="shared" si="10"/>
        <v>4</v>
      </c>
      <c r="C23" s="10">
        <f t="shared" si="1"/>
        <v>18</v>
      </c>
      <c r="D23" s="10" t="str">
        <f t="shared" si="2"/>
        <v>F4</v>
      </c>
      <c r="E23" s="10" t="str">
        <f t="shared" si="3"/>
        <v>18F4</v>
      </c>
      <c r="F23" s="11">
        <f t="shared" si="4"/>
        <v>1</v>
      </c>
      <c r="G23" s="12"/>
      <c r="H23" s="11">
        <f>LOOKUP(HEX2DEC(MID(E23,4,1)),VC!A1:C16)</f>
        <v>8</v>
      </c>
      <c r="I23" s="11">
        <f>LOOKUP(HEX2DEC(MID(E23,4,1)),VC!A1:B16)</f>
        <v>2</v>
      </c>
      <c r="J23" s="11">
        <f>LOOKUP(HEX2DEC(MID(E23,4,1)),VC!A1:D16)</f>
        <v>14</v>
      </c>
      <c r="K23" s="2"/>
      <c r="L23" s="10">
        <f t="shared" si="5"/>
        <v>28</v>
      </c>
      <c r="M23" s="10">
        <f t="shared" si="6"/>
        <v>20</v>
      </c>
      <c r="N23" s="10" t="str">
        <f t="shared" si="7"/>
        <v>C</v>
      </c>
      <c r="O23" s="10" t="str">
        <f t="shared" si="8"/>
        <v>200C</v>
      </c>
      <c r="P23" s="10">
        <f t="shared" si="9"/>
        <v>1</v>
      </c>
      <c r="Q23" s="12"/>
      <c r="R23" s="11">
        <f>LOOKUP(HEX2DEC(MID(O23,4,1)),VC!A1:C16)</f>
        <v>8</v>
      </c>
      <c r="S23" s="11">
        <f>LOOKUP(HEX2DEC(MID(O23,4,1)),VC!A1:B16)</f>
        <v>2</v>
      </c>
      <c r="T23" s="11">
        <f>LOOKUP(HEX2DEC(MID(O23,4,1)),VC!A1:D16)</f>
        <v>12</v>
      </c>
    </row>
    <row r="24" spans="2:26" ht="15" customHeight="1" x14ac:dyDescent="0.35">
      <c r="B24" s="10">
        <f t="shared" si="10"/>
        <v>3</v>
      </c>
      <c r="C24" s="10">
        <f t="shared" si="1"/>
        <v>18</v>
      </c>
      <c r="D24" s="10" t="str">
        <f t="shared" si="2"/>
        <v>F3</v>
      </c>
      <c r="E24" s="10" t="str">
        <f t="shared" si="3"/>
        <v>18F3</v>
      </c>
      <c r="F24" s="11">
        <f t="shared" si="4"/>
        <v>1</v>
      </c>
      <c r="G24" s="12"/>
      <c r="H24" s="11">
        <f>LOOKUP(HEX2DEC(MID(E24,4,1)),VC!A1:C16)</f>
        <v>9</v>
      </c>
      <c r="I24" s="11">
        <f>LOOKUP(HEX2DEC(MID(E24,4,1)),VC!A1:B16)</f>
        <v>5</v>
      </c>
      <c r="J24" s="11">
        <f>LOOKUP(HEX2DEC(MID(E24,4,1)),VC!A1:D16)</f>
        <v>13</v>
      </c>
      <c r="K24" s="2"/>
      <c r="L24" s="10">
        <f t="shared" si="5"/>
        <v>27</v>
      </c>
      <c r="M24" s="10">
        <f t="shared" si="6"/>
        <v>20</v>
      </c>
      <c r="N24" s="10" t="str">
        <f t="shared" si="7"/>
        <v>B</v>
      </c>
      <c r="O24" s="10" t="str">
        <f t="shared" si="8"/>
        <v>200B</v>
      </c>
      <c r="P24" s="10">
        <f t="shared" si="9"/>
        <v>1</v>
      </c>
      <c r="Q24" s="12"/>
      <c r="R24" s="11">
        <f>LOOKUP(HEX2DEC(MID(O24,4,1)),VC!A1:C16)</f>
        <v>9</v>
      </c>
      <c r="S24" s="11">
        <f>LOOKUP(HEX2DEC(MID(O24,4,1)),VC!A1:B16)</f>
        <v>5</v>
      </c>
      <c r="T24" s="11">
        <f>LOOKUP(HEX2DEC(MID(O24,4,1)),VC!A1:D16)</f>
        <v>11</v>
      </c>
    </row>
    <row r="25" spans="2:26" ht="15" customHeight="1" x14ac:dyDescent="0.35">
      <c r="B25" s="10">
        <f t="shared" si="10"/>
        <v>2</v>
      </c>
      <c r="C25" s="10">
        <f t="shared" si="1"/>
        <v>18</v>
      </c>
      <c r="D25" s="10" t="str">
        <f t="shared" si="2"/>
        <v>F2</v>
      </c>
      <c r="E25" s="10" t="str">
        <f t="shared" si="3"/>
        <v>18F2</v>
      </c>
      <c r="F25" s="11">
        <f t="shared" si="4"/>
        <v>1</v>
      </c>
      <c r="G25" s="12"/>
      <c r="H25" s="11">
        <f>LOOKUP(HEX2DEC(MID(E25,4,1)),VC!A1:C16)</f>
        <v>8</v>
      </c>
      <c r="I25" s="11">
        <f>LOOKUP(HEX2DEC(MID(E25,4,1)),VC!A1:B16)</f>
        <v>4</v>
      </c>
      <c r="J25" s="11">
        <f>LOOKUP(HEX2DEC(MID(E25,4,1)),VC!A1:D16)</f>
        <v>12</v>
      </c>
      <c r="K25" s="2"/>
      <c r="L25" s="10">
        <f t="shared" si="5"/>
        <v>26</v>
      </c>
      <c r="M25" s="10">
        <f t="shared" si="6"/>
        <v>20</v>
      </c>
      <c r="N25" s="10" t="str">
        <f t="shared" si="7"/>
        <v>A</v>
      </c>
      <c r="O25" s="10" t="str">
        <f t="shared" si="8"/>
        <v>200A</v>
      </c>
      <c r="P25" s="10">
        <f t="shared" si="9"/>
        <v>1</v>
      </c>
      <c r="Q25" s="12"/>
      <c r="R25" s="11">
        <f>LOOKUP(HEX2DEC(MID(O25,4,1)),VC!A1:C16)</f>
        <v>8</v>
      </c>
      <c r="S25" s="11">
        <f>LOOKUP(HEX2DEC(MID(O25,4,1)),VC!A1:B16)</f>
        <v>4</v>
      </c>
      <c r="T25" s="11">
        <f>LOOKUP(HEX2DEC(MID(O25,4,1)),VC!A1:D16)</f>
        <v>10</v>
      </c>
    </row>
    <row r="26" spans="2:26" ht="15" customHeight="1" x14ac:dyDescent="0.35">
      <c r="B26" s="10">
        <f>B27+1</f>
        <v>1</v>
      </c>
      <c r="C26" s="10">
        <f>C27</f>
        <v>18</v>
      </c>
      <c r="D26" s="10" t="str">
        <f>DEC2HEX(HEX2DEC(D27)+1)</f>
        <v>F1</v>
      </c>
      <c r="E26" s="10" t="str">
        <f t="shared" si="3"/>
        <v>18F1</v>
      </c>
      <c r="F26" s="11">
        <f>F27</f>
        <v>1</v>
      </c>
      <c r="G26" s="12"/>
      <c r="H26" s="11">
        <f>LOOKUP(HEX2DEC(MID(E26,4,1)),VC!A1:C16)</f>
        <v>9</v>
      </c>
      <c r="I26" s="11">
        <f>LOOKUP(HEX2DEC(MID(E26,4,1)),VC!A1:B16)</f>
        <v>3</v>
      </c>
      <c r="J26" s="11">
        <f>LOOKUP(HEX2DEC(MID(E26,4,1)),VC!A1:D16)</f>
        <v>11</v>
      </c>
      <c r="K26" s="2"/>
      <c r="L26" s="10">
        <f>L27+1</f>
        <v>25</v>
      </c>
      <c r="M26" s="10">
        <f>M27</f>
        <v>20</v>
      </c>
      <c r="N26" s="10" t="str">
        <f>DEC2HEX(HEX2DEC(N27)+1)</f>
        <v>9</v>
      </c>
      <c r="O26" s="10" t="str">
        <f t="shared" si="8"/>
        <v>2009</v>
      </c>
      <c r="P26" s="10">
        <f>P27</f>
        <v>1</v>
      </c>
      <c r="Q26" s="12"/>
      <c r="R26" s="11">
        <f>LOOKUP(HEX2DEC(MID(O26,4,1)),VC!A1:C16)</f>
        <v>9</v>
      </c>
      <c r="S26" s="11">
        <f>LOOKUP(HEX2DEC(MID(O26,4,1)),VC!A1:B16)</f>
        <v>3</v>
      </c>
      <c r="T26" s="11">
        <f>LOOKUP(HEX2DEC(MID(O26,4,1)),VC!A1:D16)</f>
        <v>14</v>
      </c>
    </row>
    <row r="27" spans="2:26" ht="15" customHeight="1" x14ac:dyDescent="0.35">
      <c r="B27" s="10">
        <v>0</v>
      </c>
      <c r="C27" s="10">
        <f>'Slot 9'!M4</f>
        <v>18</v>
      </c>
      <c r="D27" s="10" t="str">
        <f>DEC2HEX(HEX2DEC('Slot 9'!N4)+1)</f>
        <v>F0</v>
      </c>
      <c r="E27" s="10" t="str">
        <f>IF(HEX2DEC(D27)&gt;15,IF(HEX2DEC(C27) &gt; 15,CONCATENATE(C27,D27),CONCATENATE("0",C27,D27)),IF(HEX2DEC(C27) &gt; 15,CONCATENATE(C27,"0",D27),CONCATENATE("0",C27,"0",D27)))</f>
        <v>18F0</v>
      </c>
      <c r="F27" s="11">
        <f>'Slot 9'!P4</f>
        <v>1</v>
      </c>
      <c r="G27" s="12"/>
      <c r="H27" s="11">
        <f>LOOKUP(HEX2DEC(MID(E27,4,1)),VC!A1:C16)</f>
        <v>8</v>
      </c>
      <c r="I27" s="11">
        <f>LOOKUP(HEX2DEC(MID(E27,4,1)),VC!A1:B16)</f>
        <v>2</v>
      </c>
      <c r="J27" s="11">
        <f>LOOKUP(HEX2DEC(MID(E27,4,1)),VC!A1:D16)</f>
        <v>10</v>
      </c>
      <c r="K27" s="2"/>
      <c r="L27" s="10">
        <f>B4+1</f>
        <v>24</v>
      </c>
      <c r="M27" s="10">
        <f>C4</f>
        <v>20</v>
      </c>
      <c r="N27" s="10" t="str">
        <f>DEC2HEX(HEX2DEC(D4)+1)</f>
        <v>8</v>
      </c>
      <c r="O27" s="10" t="str">
        <f>IF(HEX2DEC(N27)&gt;15,IF(HEX2DEC(M27) &gt; 15,CONCATENATE(M27,N27),CONCATENATE("0",M27,N27)),IF(HEX2DEC(M27) &gt; 15,CONCATENATE(M27,"0",N27),CONCATENATE("0",M27,"0",N27)))</f>
        <v>2008</v>
      </c>
      <c r="P27" s="10">
        <f>F4</f>
        <v>1</v>
      </c>
      <c r="Q27" s="12"/>
      <c r="R27" s="11">
        <f>LOOKUP(HEX2DEC(MID(O27,4,1)),VC!A1:C16)</f>
        <v>8</v>
      </c>
      <c r="S27" s="11">
        <f>LOOKUP(HEX2DEC(MID(O27,4,1)),VC!A1:B16)</f>
        <v>2</v>
      </c>
      <c r="T27" s="11">
        <f>LOOKUP(HEX2DEC(MID(O27,4,1)),VC!A1:D16)</f>
        <v>13</v>
      </c>
    </row>
    <row r="29" spans="2:26" ht="11.15" customHeight="1" x14ac:dyDescent="0.35">
      <c r="B29" s="10"/>
      <c r="C29" s="4"/>
      <c r="D29" s="4"/>
      <c r="E29" s="27" t="s">
        <v>2</v>
      </c>
      <c r="F29" s="28"/>
      <c r="G29" s="4"/>
      <c r="H29" s="15"/>
      <c r="I29" s="15"/>
      <c r="J29" s="15"/>
      <c r="L29" s="4"/>
      <c r="M29" s="4"/>
      <c r="N29" s="4"/>
      <c r="O29" s="15"/>
      <c r="P29" s="15"/>
      <c r="Q29" s="4"/>
      <c r="R29" s="4"/>
      <c r="S29" s="15"/>
      <c r="T29" s="15"/>
      <c r="U29" s="4"/>
      <c r="V29" s="4"/>
      <c r="W29" s="4"/>
      <c r="X29" s="4"/>
      <c r="Y29" s="4"/>
      <c r="Z29" s="4"/>
    </row>
    <row r="30" spans="2:26" ht="11.15" customHeight="1" x14ac:dyDescent="0.35">
      <c r="C30" s="4"/>
      <c r="D30" s="4"/>
      <c r="E30" s="16"/>
      <c r="F30" s="15"/>
      <c r="G30" s="4"/>
      <c r="H30" s="15"/>
      <c r="I30" s="15"/>
      <c r="J30" s="15"/>
      <c r="L30" s="4"/>
      <c r="M30" s="4"/>
      <c r="N30" s="4"/>
      <c r="O30" s="15"/>
      <c r="P30" s="15"/>
      <c r="Q30" s="4"/>
      <c r="R30" s="4"/>
      <c r="S30" s="15"/>
      <c r="T30" s="15"/>
      <c r="U30" s="4"/>
      <c r="V30" s="4"/>
      <c r="W30" s="4"/>
      <c r="X30" s="4"/>
      <c r="Y30" s="4"/>
      <c r="Z30" s="4"/>
    </row>
    <row r="31" spans="2:26" ht="11.15" customHeight="1" x14ac:dyDescent="0.35">
      <c r="B31" s="18"/>
      <c r="C31" s="4"/>
      <c r="D31" s="4"/>
      <c r="E31" s="27" t="s">
        <v>3</v>
      </c>
      <c r="F31" s="28"/>
      <c r="G31" s="4"/>
      <c r="H31" s="15"/>
      <c r="I31" s="15"/>
      <c r="J31" s="15"/>
      <c r="L31" s="4"/>
      <c r="M31" s="4"/>
      <c r="N31" s="4"/>
      <c r="O31" s="15"/>
      <c r="P31" s="15"/>
      <c r="Q31" s="4"/>
      <c r="R31" s="4"/>
      <c r="S31" s="15"/>
      <c r="T31" s="15"/>
      <c r="U31" s="4"/>
      <c r="V31" s="4"/>
      <c r="W31" s="4"/>
      <c r="X31" s="4"/>
      <c r="Y31" s="4"/>
      <c r="Z31" s="4"/>
    </row>
    <row r="32" spans="2:26" ht="11.15" customHeight="1" x14ac:dyDescent="0.35">
      <c r="E32" s="16"/>
      <c r="F32" s="15"/>
      <c r="G32" s="4"/>
      <c r="H32" s="15"/>
      <c r="I32" s="15"/>
      <c r="J32" s="15"/>
      <c r="L32" s="4"/>
      <c r="M32" s="4"/>
      <c r="N32" s="4"/>
      <c r="O32" s="15"/>
      <c r="P32" s="15"/>
      <c r="Q32" s="4"/>
      <c r="R32" s="4"/>
      <c r="S32" s="15"/>
      <c r="T32" s="15"/>
      <c r="U32" s="4"/>
      <c r="V32" s="4"/>
      <c r="W32" s="4"/>
      <c r="X32" s="4"/>
      <c r="Y32" s="4"/>
      <c r="Z32" s="4"/>
    </row>
    <row r="33" spans="12:26" x14ac:dyDescent="0.35">
      <c r="L33" s="4"/>
      <c r="M33" s="4"/>
      <c r="N33" s="4"/>
      <c r="O33" s="15"/>
      <c r="P33" s="15"/>
      <c r="Q33" s="4"/>
      <c r="R33" s="4"/>
      <c r="U33" s="4"/>
      <c r="V33" s="4"/>
      <c r="W33" s="4"/>
      <c r="X33" s="4"/>
      <c r="Y33" s="4"/>
      <c r="Z33" s="4"/>
    </row>
  </sheetData>
  <mergeCells count="3">
    <mergeCell ref="B1:T1"/>
    <mergeCell ref="E29:F29"/>
    <mergeCell ref="E31:F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D33"/>
  <sheetViews>
    <sheetView topLeftCell="A16" workbookViewId="0">
      <selection activeCell="F27" sqref="F27"/>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7" width="27.6328125" style="5" customWidth="1"/>
    <col min="8" max="10" width="4.90625" style="3" customWidth="1"/>
    <col min="11" max="11" width="1.81640625" customWidth="1"/>
    <col min="12" max="12" width="4.81640625" customWidth="1"/>
    <col min="13" max="14" width="5.81640625" style="1" customWidth="1"/>
    <col min="15" max="15" width="6.81640625" style="1" customWidth="1"/>
    <col min="16" max="16" width="4.6328125" style="1" customWidth="1"/>
    <col min="17" max="17" width="27.6328125" style="5" customWidth="1"/>
    <col min="18" max="18" width="4.90625" style="5" customWidth="1"/>
    <col min="19" max="20" width="4.90625" style="3" customWidth="1"/>
  </cols>
  <sheetData>
    <row r="1" spans="2:30" x14ac:dyDescent="0.35">
      <c r="B1" s="29" t="s">
        <v>36</v>
      </c>
      <c r="C1" s="30"/>
      <c r="D1" s="30"/>
      <c r="E1" s="31"/>
      <c r="F1" s="31"/>
      <c r="G1" s="31"/>
      <c r="H1" s="31"/>
      <c r="I1" s="31"/>
      <c r="J1" s="31"/>
      <c r="K1" s="31"/>
      <c r="L1" s="31"/>
      <c r="M1" s="31"/>
      <c r="N1" s="31"/>
      <c r="O1" s="31"/>
      <c r="P1" s="31"/>
      <c r="Q1" s="31"/>
      <c r="R1" s="31"/>
      <c r="S1" s="31"/>
      <c r="T1" s="32"/>
      <c r="U1" s="6"/>
      <c r="V1" s="6"/>
      <c r="W1" s="6"/>
      <c r="X1" s="6"/>
      <c r="Y1" s="6"/>
      <c r="Z1" s="6"/>
      <c r="AA1" s="6"/>
      <c r="AB1" s="6"/>
      <c r="AC1" s="6"/>
      <c r="AD1" s="6"/>
    </row>
    <row r="2" spans="2:30" s="13" customFormat="1" ht="43.5" x14ac:dyDescent="0.35">
      <c r="B2" s="14" t="s">
        <v>0</v>
      </c>
      <c r="C2" s="14" t="s">
        <v>7</v>
      </c>
      <c r="D2" s="14" t="s">
        <v>8</v>
      </c>
      <c r="E2" s="14" t="s">
        <v>6</v>
      </c>
      <c r="F2" s="14" t="s">
        <v>5</v>
      </c>
      <c r="G2" s="14" t="s">
        <v>4</v>
      </c>
      <c r="H2" s="14" t="s">
        <v>21</v>
      </c>
      <c r="I2" s="14" t="s">
        <v>22</v>
      </c>
      <c r="J2" s="14" t="s">
        <v>23</v>
      </c>
      <c r="L2" s="14" t="s">
        <v>0</v>
      </c>
      <c r="M2" s="14" t="s">
        <v>7</v>
      </c>
      <c r="N2" s="14" t="s">
        <v>8</v>
      </c>
      <c r="O2" s="14" t="s">
        <v>6</v>
      </c>
      <c r="P2" s="14" t="s">
        <v>5</v>
      </c>
      <c r="Q2" s="14" t="s">
        <v>4</v>
      </c>
      <c r="R2" s="14" t="s">
        <v>21</v>
      </c>
      <c r="S2" s="14" t="s">
        <v>22</v>
      </c>
      <c r="T2" s="14" t="s">
        <v>23</v>
      </c>
    </row>
    <row r="3" spans="2:30" ht="6" customHeight="1" x14ac:dyDescent="0.35">
      <c r="L3" s="1"/>
      <c r="R3" s="3"/>
    </row>
    <row r="4" spans="2:30" ht="15" customHeight="1" x14ac:dyDescent="0.35">
      <c r="B4" s="7">
        <f t="shared" ref="B4:B18" si="0">B5+1</f>
        <v>23</v>
      </c>
      <c r="C4" s="7">
        <f t="shared" ref="C4:C25" si="1">C5</f>
        <v>20</v>
      </c>
      <c r="D4" s="7" t="str">
        <f t="shared" ref="D4:D25" si="2">DEC2HEX(HEX2DEC(D5)+1)</f>
        <v>37</v>
      </c>
      <c r="E4" s="8" t="str">
        <f t="shared" ref="E4:E26" si="3">IF(HEX2DEC(D4)&gt;15,IF(HEX2DEC(C4) &gt; 15,CONCATENATE(C4,D4),CONCATENATE("0",C4,D4)),IF(HEX2DEC(C4) &gt; 15,CONCATENATE(C4,"0",D4),CONCATENATE("0",C4,"0",D4)))</f>
        <v>2037</v>
      </c>
      <c r="F4" s="8">
        <f t="shared" ref="F4:F25" si="4">F5</f>
        <v>1</v>
      </c>
      <c r="G4" s="9"/>
      <c r="H4" s="8">
        <f>LOOKUP(HEX2DEC(MID(E4,4,1)),VC!A1:C16)</f>
        <v>9</v>
      </c>
      <c r="I4" s="8">
        <f>LOOKUP(HEX2DEC(MID(E4,4,1)),VC!A1:B16)</f>
        <v>5</v>
      </c>
      <c r="J4" s="8">
        <f>LOOKUP(HEX2DEC(MID(E4,4,1)),VC!A1:D16)</f>
        <v>12</v>
      </c>
      <c r="K4" s="2"/>
      <c r="L4" s="7">
        <f t="shared" ref="L4:L25" si="5">L5+1</f>
        <v>47</v>
      </c>
      <c r="M4" s="7">
        <f t="shared" ref="M4:M25" si="6">M5</f>
        <v>20</v>
      </c>
      <c r="N4" s="7" t="str">
        <f t="shared" ref="N4:N25" si="7">DEC2HEX(HEX2DEC(N5)+1)</f>
        <v>4F</v>
      </c>
      <c r="O4" s="8" t="str">
        <f t="shared" ref="O4:O26" si="8">IF(HEX2DEC(N4)&gt;15,IF(HEX2DEC(M4) &gt; 15,CONCATENATE(M4,N4),CONCATENATE("0",M4,N4)),IF(HEX2DEC(M4) &gt; 15,CONCATENATE(M4,"0",N4),CONCATENATE("0",M4,"0",N4)))</f>
        <v>204F</v>
      </c>
      <c r="P4" s="8">
        <f t="shared" ref="P4:P25" si="9">P5</f>
        <v>1</v>
      </c>
      <c r="Q4" s="9"/>
      <c r="R4" s="8">
        <f>LOOKUP(HEX2DEC(MID(O4,4,1)),VC!A1:C16)</f>
        <v>9</v>
      </c>
      <c r="S4" s="8">
        <f>LOOKUP(HEX2DEC(MID(O4,4,1)),VC!A1:B16)</f>
        <v>5</v>
      </c>
      <c r="T4" s="8">
        <f>LOOKUP(HEX2DEC(MID(O4,4,1)),VC!A1:D16)</f>
        <v>10</v>
      </c>
    </row>
    <row r="5" spans="2:30" ht="15" customHeight="1" x14ac:dyDescent="0.35">
      <c r="B5" s="7">
        <f t="shared" si="0"/>
        <v>22</v>
      </c>
      <c r="C5" s="7">
        <f t="shared" si="1"/>
        <v>20</v>
      </c>
      <c r="D5" s="7" t="str">
        <f t="shared" si="2"/>
        <v>36</v>
      </c>
      <c r="E5" s="8" t="str">
        <f t="shared" si="3"/>
        <v>2036</v>
      </c>
      <c r="F5" s="8">
        <f t="shared" si="4"/>
        <v>1</v>
      </c>
      <c r="G5" s="9"/>
      <c r="H5" s="8">
        <f>LOOKUP(HEX2DEC(MID(E5,4,1)),VC!A1:C16)</f>
        <v>8</v>
      </c>
      <c r="I5" s="8">
        <f>LOOKUP(HEX2DEC(MID(E5,4,1)),VC!A1:B16)</f>
        <v>4</v>
      </c>
      <c r="J5" s="8">
        <f>LOOKUP(HEX2DEC(MID(E5,4,1)),VC!A1:D16)</f>
        <v>11</v>
      </c>
      <c r="K5" s="2"/>
      <c r="L5" s="7">
        <f t="shared" si="5"/>
        <v>46</v>
      </c>
      <c r="M5" s="7">
        <f t="shared" si="6"/>
        <v>20</v>
      </c>
      <c r="N5" s="7" t="str">
        <f t="shared" si="7"/>
        <v>4E</v>
      </c>
      <c r="O5" s="8" t="str">
        <f t="shared" si="8"/>
        <v>204E</v>
      </c>
      <c r="P5" s="8">
        <f t="shared" si="9"/>
        <v>1</v>
      </c>
      <c r="Q5" s="9"/>
      <c r="R5" s="8">
        <f>LOOKUP(HEX2DEC(MID(O5,4,1)),VC!A1:C16)</f>
        <v>8</v>
      </c>
      <c r="S5" s="8">
        <f>LOOKUP(HEX2DEC(MID(O5,4,1)),VC!A1:B16)</f>
        <v>4</v>
      </c>
      <c r="T5" s="8">
        <f>LOOKUP(HEX2DEC(MID(O5,4,1)),VC!A1:D16)</f>
        <v>14</v>
      </c>
    </row>
    <row r="6" spans="2:30" ht="15" customHeight="1" x14ac:dyDescent="0.35">
      <c r="B6" s="7">
        <f t="shared" si="0"/>
        <v>21</v>
      </c>
      <c r="C6" s="7">
        <f t="shared" si="1"/>
        <v>20</v>
      </c>
      <c r="D6" s="7" t="str">
        <f t="shared" si="2"/>
        <v>35</v>
      </c>
      <c r="E6" s="8" t="str">
        <f t="shared" si="3"/>
        <v>2035</v>
      </c>
      <c r="F6" s="8">
        <f t="shared" si="4"/>
        <v>1</v>
      </c>
      <c r="G6" s="9"/>
      <c r="H6" s="8">
        <f>LOOKUP(HEX2DEC(MID(E6,4,1)),VC!A1:C16)</f>
        <v>9</v>
      </c>
      <c r="I6" s="8">
        <f>LOOKUP(HEX2DEC(MID(E6,4,1)),VC!A1:B16)</f>
        <v>3</v>
      </c>
      <c r="J6" s="8">
        <f>LOOKUP(HEX2DEC(MID(E6,4,1)),VC!A1:D16)</f>
        <v>10</v>
      </c>
      <c r="K6" s="2"/>
      <c r="L6" s="7">
        <f t="shared" si="5"/>
        <v>45</v>
      </c>
      <c r="M6" s="7">
        <f t="shared" si="6"/>
        <v>20</v>
      </c>
      <c r="N6" s="7" t="str">
        <f t="shared" si="7"/>
        <v>4D</v>
      </c>
      <c r="O6" s="8" t="str">
        <f t="shared" si="8"/>
        <v>204D</v>
      </c>
      <c r="P6" s="8">
        <f t="shared" si="9"/>
        <v>1</v>
      </c>
      <c r="Q6" s="9"/>
      <c r="R6" s="8">
        <f>LOOKUP(HEX2DEC(MID(O6,4,1)),VC!A1:C16)</f>
        <v>9</v>
      </c>
      <c r="S6" s="8">
        <f>LOOKUP(HEX2DEC(MID(O6,4,1)),VC!A1:B16)</f>
        <v>3</v>
      </c>
      <c r="T6" s="8">
        <f>LOOKUP(HEX2DEC(MID(O6,4,1)),VC!A1:D16)</f>
        <v>13</v>
      </c>
    </row>
    <row r="7" spans="2:30" ht="15" customHeight="1" x14ac:dyDescent="0.35">
      <c r="B7" s="7">
        <f t="shared" si="0"/>
        <v>20</v>
      </c>
      <c r="C7" s="7">
        <f t="shared" si="1"/>
        <v>20</v>
      </c>
      <c r="D7" s="7" t="str">
        <f t="shared" si="2"/>
        <v>34</v>
      </c>
      <c r="E7" s="8" t="str">
        <f t="shared" si="3"/>
        <v>2034</v>
      </c>
      <c r="F7" s="8">
        <f t="shared" si="4"/>
        <v>1</v>
      </c>
      <c r="G7" s="9"/>
      <c r="H7" s="8">
        <f>LOOKUP(HEX2DEC(MID(E7,4,1)),VC!A1:C16)</f>
        <v>8</v>
      </c>
      <c r="I7" s="8">
        <f>LOOKUP(HEX2DEC(MID(E7,4,1)),VC!A1:B16)</f>
        <v>2</v>
      </c>
      <c r="J7" s="8">
        <f>LOOKUP(HEX2DEC(MID(E7,4,1)),VC!A1:D16)</f>
        <v>14</v>
      </c>
      <c r="K7" s="2"/>
      <c r="L7" s="7">
        <f t="shared" si="5"/>
        <v>44</v>
      </c>
      <c r="M7" s="7">
        <f t="shared" si="6"/>
        <v>20</v>
      </c>
      <c r="N7" s="7" t="str">
        <f t="shared" si="7"/>
        <v>4C</v>
      </c>
      <c r="O7" s="8" t="str">
        <f t="shared" si="8"/>
        <v>204C</v>
      </c>
      <c r="P7" s="8">
        <f t="shared" si="9"/>
        <v>1</v>
      </c>
      <c r="Q7" s="9"/>
      <c r="R7" s="8">
        <f>LOOKUP(HEX2DEC(MID(O7,4,1)),VC!A1:C16)</f>
        <v>8</v>
      </c>
      <c r="S7" s="8">
        <f>LOOKUP(HEX2DEC(MID(O7,4,1)),VC!A1:B16)</f>
        <v>2</v>
      </c>
      <c r="T7" s="8">
        <f>LOOKUP(HEX2DEC(MID(O7,4,1)),VC!A1:D16)</f>
        <v>12</v>
      </c>
    </row>
    <row r="8" spans="2:30" ht="15" customHeight="1" x14ac:dyDescent="0.35">
      <c r="B8" s="7">
        <f t="shared" si="0"/>
        <v>19</v>
      </c>
      <c r="C8" s="7">
        <f t="shared" si="1"/>
        <v>20</v>
      </c>
      <c r="D8" s="7" t="str">
        <f t="shared" si="2"/>
        <v>33</v>
      </c>
      <c r="E8" s="8" t="str">
        <f t="shared" si="3"/>
        <v>2033</v>
      </c>
      <c r="F8" s="8">
        <f t="shared" si="4"/>
        <v>1</v>
      </c>
      <c r="G8" s="9"/>
      <c r="H8" s="8">
        <f>LOOKUP(HEX2DEC(MID(E8,4,1)),VC!A1:C16)</f>
        <v>9</v>
      </c>
      <c r="I8" s="8">
        <f>LOOKUP(HEX2DEC(MID(E8,4,1)),VC!A1:B16)</f>
        <v>5</v>
      </c>
      <c r="J8" s="8">
        <f>LOOKUP(HEX2DEC(MID(E8,4,1)),VC!A1:D16)</f>
        <v>13</v>
      </c>
      <c r="K8" s="2"/>
      <c r="L8" s="7">
        <f t="shared" si="5"/>
        <v>43</v>
      </c>
      <c r="M8" s="7">
        <f t="shared" si="6"/>
        <v>20</v>
      </c>
      <c r="N8" s="7" t="str">
        <f t="shared" si="7"/>
        <v>4B</v>
      </c>
      <c r="O8" s="8" t="str">
        <f t="shared" si="8"/>
        <v>204B</v>
      </c>
      <c r="P8" s="8">
        <f t="shared" si="9"/>
        <v>1</v>
      </c>
      <c r="Q8" s="9"/>
      <c r="R8" s="8">
        <f>LOOKUP(HEX2DEC(MID(O8,4,1)),VC!A1:C16)</f>
        <v>9</v>
      </c>
      <c r="S8" s="8">
        <f>LOOKUP(HEX2DEC(MID(O8,4,1)),VC!A1:B16)</f>
        <v>5</v>
      </c>
      <c r="T8" s="8">
        <f>LOOKUP(HEX2DEC(MID(O8,4,1)),VC!A1:D16)</f>
        <v>11</v>
      </c>
    </row>
    <row r="9" spans="2:30" ht="15" customHeight="1" x14ac:dyDescent="0.35">
      <c r="B9" s="7">
        <f t="shared" si="0"/>
        <v>18</v>
      </c>
      <c r="C9" s="7">
        <f t="shared" si="1"/>
        <v>20</v>
      </c>
      <c r="D9" s="7" t="str">
        <f t="shared" si="2"/>
        <v>32</v>
      </c>
      <c r="E9" s="8" t="str">
        <f t="shared" si="3"/>
        <v>2032</v>
      </c>
      <c r="F9" s="8">
        <f t="shared" si="4"/>
        <v>1</v>
      </c>
      <c r="G9" s="9"/>
      <c r="H9" s="8">
        <f>LOOKUP(HEX2DEC(MID(E9,4,1)),VC!A1:C16)</f>
        <v>8</v>
      </c>
      <c r="I9" s="8">
        <f>LOOKUP(HEX2DEC(MID(E9,4,1)),VC!A1:B16)</f>
        <v>4</v>
      </c>
      <c r="J9" s="8">
        <f>LOOKUP(HEX2DEC(MID(E9,4,1)),VC!A1:D16)</f>
        <v>12</v>
      </c>
      <c r="K9" s="2"/>
      <c r="L9" s="7">
        <f t="shared" si="5"/>
        <v>42</v>
      </c>
      <c r="M9" s="7">
        <f t="shared" si="6"/>
        <v>20</v>
      </c>
      <c r="N9" s="7" t="str">
        <f t="shared" si="7"/>
        <v>4A</v>
      </c>
      <c r="O9" s="8" t="str">
        <f t="shared" si="8"/>
        <v>204A</v>
      </c>
      <c r="P9" s="8">
        <f t="shared" si="9"/>
        <v>1</v>
      </c>
      <c r="Q9" s="9"/>
      <c r="R9" s="8">
        <f>LOOKUP(HEX2DEC(MID(O9,4,1)),VC!A1:C16)</f>
        <v>8</v>
      </c>
      <c r="S9" s="8">
        <f>LOOKUP(HEX2DEC(MID(O9,4,1)),VC!A1:B16)</f>
        <v>4</v>
      </c>
      <c r="T9" s="8">
        <f>LOOKUP(HEX2DEC(MID(O9,4,1)),VC!A1:D16)</f>
        <v>10</v>
      </c>
    </row>
    <row r="10" spans="2:30" ht="15" customHeight="1" x14ac:dyDescent="0.35">
      <c r="B10" s="7">
        <f t="shared" si="0"/>
        <v>17</v>
      </c>
      <c r="C10" s="7">
        <f t="shared" si="1"/>
        <v>20</v>
      </c>
      <c r="D10" s="7" t="str">
        <f t="shared" si="2"/>
        <v>31</v>
      </c>
      <c r="E10" s="8" t="str">
        <f t="shared" si="3"/>
        <v>2031</v>
      </c>
      <c r="F10" s="8">
        <f t="shared" si="4"/>
        <v>1</v>
      </c>
      <c r="G10" s="9"/>
      <c r="H10" s="8">
        <f>LOOKUP(HEX2DEC(MID(E10,4,1)),VC!A1:C16)</f>
        <v>9</v>
      </c>
      <c r="I10" s="8">
        <f>LOOKUP(HEX2DEC(MID(E10,4,1)),VC!A1:B16)</f>
        <v>3</v>
      </c>
      <c r="J10" s="8">
        <f>LOOKUP(HEX2DEC(MID(E10,4,1)),VC!A1:D16)</f>
        <v>11</v>
      </c>
      <c r="K10" s="2"/>
      <c r="L10" s="7">
        <f t="shared" si="5"/>
        <v>41</v>
      </c>
      <c r="M10" s="7">
        <f t="shared" si="6"/>
        <v>20</v>
      </c>
      <c r="N10" s="7" t="str">
        <f t="shared" si="7"/>
        <v>49</v>
      </c>
      <c r="O10" s="8" t="str">
        <f t="shared" si="8"/>
        <v>2049</v>
      </c>
      <c r="P10" s="8">
        <f t="shared" si="9"/>
        <v>1</v>
      </c>
      <c r="Q10" s="9"/>
      <c r="R10" s="8">
        <f>LOOKUP(HEX2DEC(MID(O10,4,1)),VC!A1:C16)</f>
        <v>9</v>
      </c>
      <c r="S10" s="8">
        <f>LOOKUP(HEX2DEC(MID(O10,4,1)),VC!A1:B16)</f>
        <v>3</v>
      </c>
      <c r="T10" s="8">
        <f>LOOKUP(HEX2DEC(MID(O10,4,1)),VC!A1:D16)</f>
        <v>14</v>
      </c>
    </row>
    <row r="11" spans="2:30" ht="15" customHeight="1" x14ac:dyDescent="0.35">
      <c r="B11" s="7">
        <f t="shared" si="0"/>
        <v>16</v>
      </c>
      <c r="C11" s="7">
        <f t="shared" si="1"/>
        <v>20</v>
      </c>
      <c r="D11" s="7" t="str">
        <f t="shared" si="2"/>
        <v>30</v>
      </c>
      <c r="E11" s="8" t="str">
        <f t="shared" si="3"/>
        <v>2030</v>
      </c>
      <c r="F11" s="8">
        <f t="shared" si="4"/>
        <v>1</v>
      </c>
      <c r="G11" s="9"/>
      <c r="H11" s="8">
        <f>LOOKUP(HEX2DEC(MID(E11,4,1)),VC!A1:C16)</f>
        <v>8</v>
      </c>
      <c r="I11" s="8">
        <f>LOOKUP(HEX2DEC(MID(E11,4,1)),VC!A1:B16)</f>
        <v>2</v>
      </c>
      <c r="J11" s="8">
        <f>LOOKUP(HEX2DEC(MID(E11,4,1)),VC!A1:D16)</f>
        <v>10</v>
      </c>
      <c r="K11" s="2"/>
      <c r="L11" s="7">
        <f t="shared" si="5"/>
        <v>40</v>
      </c>
      <c r="M11" s="7">
        <f t="shared" si="6"/>
        <v>20</v>
      </c>
      <c r="N11" s="7" t="str">
        <f t="shared" si="7"/>
        <v>48</v>
      </c>
      <c r="O11" s="8" t="str">
        <f t="shared" si="8"/>
        <v>2048</v>
      </c>
      <c r="P11" s="8">
        <f t="shared" si="9"/>
        <v>1</v>
      </c>
      <c r="Q11" s="9"/>
      <c r="R11" s="8">
        <f>LOOKUP(HEX2DEC(MID(O11,4,1)),VC!A1:C16)</f>
        <v>8</v>
      </c>
      <c r="S11" s="8">
        <f>LOOKUP(HEX2DEC(MID(O11,4,1)),VC!A1:B16)</f>
        <v>2</v>
      </c>
      <c r="T11" s="8">
        <f>LOOKUP(HEX2DEC(MID(O11,4,1)),VC!A1:D16)</f>
        <v>13</v>
      </c>
    </row>
    <row r="12" spans="2:30" ht="15" customHeight="1" x14ac:dyDescent="0.35">
      <c r="B12" s="7">
        <f t="shared" si="0"/>
        <v>15</v>
      </c>
      <c r="C12" s="7">
        <f t="shared" si="1"/>
        <v>20</v>
      </c>
      <c r="D12" s="7" t="str">
        <f t="shared" si="2"/>
        <v>2F</v>
      </c>
      <c r="E12" s="8" t="str">
        <f t="shared" si="3"/>
        <v>202F</v>
      </c>
      <c r="F12" s="8">
        <f t="shared" si="4"/>
        <v>1</v>
      </c>
      <c r="G12" s="9"/>
      <c r="H12" s="8">
        <f>LOOKUP(HEX2DEC(MID(E12,4,1)),VC!A1:C16)</f>
        <v>9</v>
      </c>
      <c r="I12" s="8">
        <f>LOOKUP(HEX2DEC(MID(E12,4,1)),VC!A1:B16)</f>
        <v>5</v>
      </c>
      <c r="J12" s="8">
        <f>LOOKUP(HEX2DEC(MID(E12,4,1)),VC!A1:D16)</f>
        <v>10</v>
      </c>
      <c r="K12" s="2"/>
      <c r="L12" s="10">
        <f t="shared" si="5"/>
        <v>39</v>
      </c>
      <c r="M12" s="10">
        <f t="shared" si="6"/>
        <v>20</v>
      </c>
      <c r="N12" s="10" t="str">
        <f t="shared" si="7"/>
        <v>47</v>
      </c>
      <c r="O12" s="10" t="str">
        <f t="shared" si="8"/>
        <v>2047</v>
      </c>
      <c r="P12" s="10">
        <f t="shared" si="9"/>
        <v>1</v>
      </c>
      <c r="Q12" s="10"/>
      <c r="R12" s="10">
        <f>LOOKUP(HEX2DEC(MID(O12,4,1)),VC!A1:C16)</f>
        <v>9</v>
      </c>
      <c r="S12" s="10">
        <f>LOOKUP(HEX2DEC(MID(O12,4,1)),VC!A1:B16)</f>
        <v>5</v>
      </c>
      <c r="T12" s="10">
        <f>LOOKUP(HEX2DEC(MID(O12,4,1)),VC!A1:D16)</f>
        <v>12</v>
      </c>
    </row>
    <row r="13" spans="2:30" ht="15" customHeight="1" x14ac:dyDescent="0.35">
      <c r="B13" s="7">
        <f t="shared" si="0"/>
        <v>14</v>
      </c>
      <c r="C13" s="7">
        <f t="shared" si="1"/>
        <v>20</v>
      </c>
      <c r="D13" s="7" t="str">
        <f t="shared" si="2"/>
        <v>2E</v>
      </c>
      <c r="E13" s="8" t="str">
        <f t="shared" si="3"/>
        <v>202E</v>
      </c>
      <c r="F13" s="8">
        <f t="shared" si="4"/>
        <v>1</v>
      </c>
      <c r="G13" s="9"/>
      <c r="H13" s="8">
        <f>LOOKUP(HEX2DEC(MID(E13,4,1)),VC!A1:C16)</f>
        <v>8</v>
      </c>
      <c r="I13" s="8">
        <f>LOOKUP(HEX2DEC(MID(E13,4,1)),VC!A1:B16)</f>
        <v>4</v>
      </c>
      <c r="J13" s="8">
        <f>LOOKUP(HEX2DEC(MID(E13,4,1)),VC!A1:D16)</f>
        <v>14</v>
      </c>
      <c r="K13" s="2"/>
      <c r="L13" s="10">
        <f t="shared" si="5"/>
        <v>38</v>
      </c>
      <c r="M13" s="10">
        <f t="shared" si="6"/>
        <v>20</v>
      </c>
      <c r="N13" s="10" t="str">
        <f t="shared" si="7"/>
        <v>46</v>
      </c>
      <c r="O13" s="10" t="str">
        <f t="shared" si="8"/>
        <v>2046</v>
      </c>
      <c r="P13" s="10">
        <f t="shared" si="9"/>
        <v>1</v>
      </c>
      <c r="Q13" s="10"/>
      <c r="R13" s="10">
        <f>LOOKUP(HEX2DEC(MID(O13,4,1)),VC!A1:C16)</f>
        <v>8</v>
      </c>
      <c r="S13" s="10">
        <f>LOOKUP(HEX2DEC(MID(O13,4,1)),VC!A1:B16)</f>
        <v>4</v>
      </c>
      <c r="T13" s="10">
        <f>LOOKUP(HEX2DEC(MID(O13,4,1)),VC!A1:D16)</f>
        <v>11</v>
      </c>
    </row>
    <row r="14" spans="2:30" ht="15" customHeight="1" x14ac:dyDescent="0.35">
      <c r="B14" s="7">
        <f t="shared" si="0"/>
        <v>13</v>
      </c>
      <c r="C14" s="7">
        <f t="shared" si="1"/>
        <v>20</v>
      </c>
      <c r="D14" s="7" t="str">
        <f t="shared" si="2"/>
        <v>2D</v>
      </c>
      <c r="E14" s="8" t="str">
        <f t="shared" si="3"/>
        <v>202D</v>
      </c>
      <c r="F14" s="8">
        <f t="shared" si="4"/>
        <v>1</v>
      </c>
      <c r="G14" s="9"/>
      <c r="H14" s="8">
        <f>LOOKUP(HEX2DEC(MID(E14,4,1)),VC!A1:C16)</f>
        <v>9</v>
      </c>
      <c r="I14" s="8">
        <f>LOOKUP(HEX2DEC(MID(E14,4,1)),VC!A1:B16)</f>
        <v>3</v>
      </c>
      <c r="J14" s="8">
        <f>LOOKUP(HEX2DEC(MID(E14,4,1)),VC!A1:D16)</f>
        <v>13</v>
      </c>
      <c r="K14" s="2"/>
      <c r="L14" s="10">
        <f t="shared" si="5"/>
        <v>37</v>
      </c>
      <c r="M14" s="10">
        <f t="shared" si="6"/>
        <v>20</v>
      </c>
      <c r="N14" s="10" t="str">
        <f t="shared" si="7"/>
        <v>45</v>
      </c>
      <c r="O14" s="10" t="str">
        <f t="shared" si="8"/>
        <v>2045</v>
      </c>
      <c r="P14" s="10">
        <f t="shared" si="9"/>
        <v>1</v>
      </c>
      <c r="Q14" s="10"/>
      <c r="R14" s="10">
        <f>LOOKUP(HEX2DEC(MID(O14,4,1)),VC!A1:C16)</f>
        <v>9</v>
      </c>
      <c r="S14" s="10">
        <f>LOOKUP(HEX2DEC(MID(O14,4,1)),VC!A1:B16)</f>
        <v>3</v>
      </c>
      <c r="T14" s="10">
        <f>LOOKUP(HEX2DEC(MID(O14,4,1)),VC!A1:D16)</f>
        <v>10</v>
      </c>
    </row>
    <row r="15" spans="2:30" ht="15" customHeight="1" x14ac:dyDescent="0.35">
      <c r="B15" s="7">
        <f t="shared" si="0"/>
        <v>12</v>
      </c>
      <c r="C15" s="7">
        <f t="shared" si="1"/>
        <v>20</v>
      </c>
      <c r="D15" s="7" t="str">
        <f t="shared" si="2"/>
        <v>2C</v>
      </c>
      <c r="E15" s="8" t="str">
        <f t="shared" si="3"/>
        <v>202C</v>
      </c>
      <c r="F15" s="8">
        <f t="shared" si="4"/>
        <v>1</v>
      </c>
      <c r="G15" s="9"/>
      <c r="H15" s="8">
        <f>LOOKUP(HEX2DEC(MID(E15,4,1)),VC!A1:C16)</f>
        <v>8</v>
      </c>
      <c r="I15" s="8">
        <f>LOOKUP(HEX2DEC(MID(E15,4,1)),VC!A1:B16)</f>
        <v>2</v>
      </c>
      <c r="J15" s="8">
        <f>LOOKUP(HEX2DEC(MID(E15,4,1)),VC!A1:D16)</f>
        <v>12</v>
      </c>
      <c r="K15" s="2"/>
      <c r="L15" s="10">
        <f t="shared" si="5"/>
        <v>36</v>
      </c>
      <c r="M15" s="10">
        <f t="shared" si="6"/>
        <v>20</v>
      </c>
      <c r="N15" s="10" t="str">
        <f t="shared" si="7"/>
        <v>44</v>
      </c>
      <c r="O15" s="10" t="str">
        <f t="shared" si="8"/>
        <v>2044</v>
      </c>
      <c r="P15" s="10">
        <f t="shared" si="9"/>
        <v>1</v>
      </c>
      <c r="Q15" s="10"/>
      <c r="R15" s="10">
        <f>LOOKUP(HEX2DEC(MID(O15,4,1)),VC!A1:C16)</f>
        <v>8</v>
      </c>
      <c r="S15" s="10">
        <f>LOOKUP(HEX2DEC(MID(O15,4,1)),VC!A1:B16)</f>
        <v>2</v>
      </c>
      <c r="T15" s="10">
        <f>LOOKUP(HEX2DEC(MID(O15,4,1)),VC!A1:D16)</f>
        <v>14</v>
      </c>
    </row>
    <row r="16" spans="2:30" ht="15" customHeight="1" x14ac:dyDescent="0.35">
      <c r="B16" s="7">
        <f t="shared" si="0"/>
        <v>11</v>
      </c>
      <c r="C16" s="7">
        <f t="shared" si="1"/>
        <v>20</v>
      </c>
      <c r="D16" s="7" t="str">
        <f t="shared" si="2"/>
        <v>2B</v>
      </c>
      <c r="E16" s="8" t="str">
        <f t="shared" si="3"/>
        <v>202B</v>
      </c>
      <c r="F16" s="8">
        <f t="shared" si="4"/>
        <v>1</v>
      </c>
      <c r="G16" s="9"/>
      <c r="H16" s="8">
        <f>LOOKUP(HEX2DEC(MID(E16,4,1)),VC!A1:C16)</f>
        <v>9</v>
      </c>
      <c r="I16" s="8">
        <f>LOOKUP(HEX2DEC(MID(E16,4,1)),VC!A1:B16)</f>
        <v>5</v>
      </c>
      <c r="J16" s="8">
        <f>LOOKUP(HEX2DEC(MID(E16,4,1)),VC!A1:D16)</f>
        <v>11</v>
      </c>
      <c r="K16" s="2"/>
      <c r="L16" s="10">
        <f t="shared" si="5"/>
        <v>35</v>
      </c>
      <c r="M16" s="10">
        <f t="shared" si="6"/>
        <v>20</v>
      </c>
      <c r="N16" s="10" t="str">
        <f t="shared" si="7"/>
        <v>43</v>
      </c>
      <c r="O16" s="10" t="str">
        <f t="shared" si="8"/>
        <v>2043</v>
      </c>
      <c r="P16" s="10">
        <f t="shared" si="9"/>
        <v>1</v>
      </c>
      <c r="Q16" s="10"/>
      <c r="R16" s="10">
        <f>LOOKUP(HEX2DEC(MID(O16,4,1)),VC!A1:C16)</f>
        <v>9</v>
      </c>
      <c r="S16" s="10">
        <f>LOOKUP(HEX2DEC(MID(O16,4,1)),VC!A1:B16)</f>
        <v>5</v>
      </c>
      <c r="T16" s="10">
        <f>LOOKUP(HEX2DEC(MID(O16,4,1)),VC!A1:D16)</f>
        <v>13</v>
      </c>
      <c r="W16" s="2"/>
    </row>
    <row r="17" spans="2:26" ht="15" customHeight="1" x14ac:dyDescent="0.35">
      <c r="B17" s="7">
        <f t="shared" si="0"/>
        <v>10</v>
      </c>
      <c r="C17" s="7">
        <f t="shared" si="1"/>
        <v>20</v>
      </c>
      <c r="D17" s="7" t="str">
        <f t="shared" si="2"/>
        <v>2A</v>
      </c>
      <c r="E17" s="8" t="str">
        <f t="shared" si="3"/>
        <v>202A</v>
      </c>
      <c r="F17" s="8">
        <f t="shared" si="4"/>
        <v>1</v>
      </c>
      <c r="G17" s="9"/>
      <c r="H17" s="8">
        <f>LOOKUP(HEX2DEC(MID(E17,4,1)),VC!A1:C16)</f>
        <v>8</v>
      </c>
      <c r="I17" s="8">
        <f>LOOKUP(HEX2DEC(MID(E17,4,1)),VC!A1:B16)</f>
        <v>4</v>
      </c>
      <c r="J17" s="8">
        <f>LOOKUP(HEX2DEC(MID(E17,4,1)),VC!A1:D16)</f>
        <v>10</v>
      </c>
      <c r="K17" s="2"/>
      <c r="L17" s="10">
        <f t="shared" si="5"/>
        <v>34</v>
      </c>
      <c r="M17" s="10">
        <f t="shared" si="6"/>
        <v>20</v>
      </c>
      <c r="N17" s="10" t="str">
        <f t="shared" si="7"/>
        <v>42</v>
      </c>
      <c r="O17" s="10" t="str">
        <f t="shared" si="8"/>
        <v>2042</v>
      </c>
      <c r="P17" s="10">
        <f t="shared" si="9"/>
        <v>1</v>
      </c>
      <c r="Q17" s="10"/>
      <c r="R17" s="10">
        <f>LOOKUP(HEX2DEC(MID(O17,4,1)),VC!A1:C16)</f>
        <v>8</v>
      </c>
      <c r="S17" s="10">
        <f>LOOKUP(HEX2DEC(MID(O17,4,1)),VC!A1:B16)</f>
        <v>4</v>
      </c>
      <c r="T17" s="10">
        <f>LOOKUP(HEX2DEC(MID(O17,4,1)),VC!A1:D16)</f>
        <v>12</v>
      </c>
    </row>
    <row r="18" spans="2:26" ht="15" customHeight="1" x14ac:dyDescent="0.35">
      <c r="B18" s="7">
        <f t="shared" si="0"/>
        <v>9</v>
      </c>
      <c r="C18" s="7">
        <f t="shared" si="1"/>
        <v>20</v>
      </c>
      <c r="D18" s="7" t="str">
        <f t="shared" si="2"/>
        <v>29</v>
      </c>
      <c r="E18" s="8" t="str">
        <f t="shared" si="3"/>
        <v>2029</v>
      </c>
      <c r="F18" s="8">
        <f t="shared" si="4"/>
        <v>1</v>
      </c>
      <c r="G18" s="9"/>
      <c r="H18" s="8">
        <f>LOOKUP(HEX2DEC(MID(E18,4,1)),VC!A1:C16)</f>
        <v>9</v>
      </c>
      <c r="I18" s="8">
        <f>LOOKUP(HEX2DEC(MID(E18,4,1)),VC!A1:B16)</f>
        <v>3</v>
      </c>
      <c r="J18" s="8">
        <f>LOOKUP(HEX2DEC(MID(E18,4,1)),VC!A1:D16)</f>
        <v>14</v>
      </c>
      <c r="K18" s="2"/>
      <c r="L18" s="10">
        <f t="shared" si="5"/>
        <v>33</v>
      </c>
      <c r="M18" s="10">
        <f t="shared" si="6"/>
        <v>20</v>
      </c>
      <c r="N18" s="10" t="str">
        <f t="shared" si="7"/>
        <v>41</v>
      </c>
      <c r="O18" s="10" t="str">
        <f t="shared" si="8"/>
        <v>2041</v>
      </c>
      <c r="P18" s="10">
        <f t="shared" si="9"/>
        <v>1</v>
      </c>
      <c r="Q18" s="10"/>
      <c r="R18" s="10">
        <f>LOOKUP(HEX2DEC(MID(O18,4,1)),VC!A1:C16)</f>
        <v>9</v>
      </c>
      <c r="S18" s="10">
        <f>LOOKUP(HEX2DEC(MID(O18,4,1)),VC!A1:B16)</f>
        <v>3</v>
      </c>
      <c r="T18" s="10">
        <f>LOOKUP(HEX2DEC(MID(O18,4,1)),VC!A1:D16)</f>
        <v>11</v>
      </c>
    </row>
    <row r="19" spans="2:26" ht="15" customHeight="1" x14ac:dyDescent="0.35">
      <c r="B19" s="7">
        <f>B20+1</f>
        <v>8</v>
      </c>
      <c r="C19" s="7">
        <f t="shared" si="1"/>
        <v>20</v>
      </c>
      <c r="D19" s="7" t="str">
        <f t="shared" si="2"/>
        <v>28</v>
      </c>
      <c r="E19" s="8" t="str">
        <f t="shared" si="3"/>
        <v>2028</v>
      </c>
      <c r="F19" s="8">
        <f t="shared" si="4"/>
        <v>1</v>
      </c>
      <c r="G19" s="9"/>
      <c r="H19" s="8">
        <f>LOOKUP(HEX2DEC(MID(E19,4,1)),VC!A1:C16)</f>
        <v>8</v>
      </c>
      <c r="I19" s="8">
        <f>LOOKUP(HEX2DEC(MID(E19,4,1)),VC!A1:B16)</f>
        <v>2</v>
      </c>
      <c r="J19" s="8">
        <f>LOOKUP(HEX2DEC(MID(E19,4,1)),VC!A1:D16)</f>
        <v>13</v>
      </c>
      <c r="K19" s="2"/>
      <c r="L19" s="10">
        <f t="shared" si="5"/>
        <v>32</v>
      </c>
      <c r="M19" s="10">
        <f t="shared" si="6"/>
        <v>20</v>
      </c>
      <c r="N19" s="10" t="str">
        <f t="shared" si="7"/>
        <v>40</v>
      </c>
      <c r="O19" s="10" t="str">
        <f t="shared" si="8"/>
        <v>2040</v>
      </c>
      <c r="P19" s="10">
        <f t="shared" si="9"/>
        <v>1</v>
      </c>
      <c r="Q19" s="10"/>
      <c r="R19" s="10">
        <f>LOOKUP(HEX2DEC(MID(O19,4,1)),VC!A1:C16)</f>
        <v>8</v>
      </c>
      <c r="S19" s="10">
        <f>LOOKUP(HEX2DEC(MID(O19,4,1)),VC!A1:B16)</f>
        <v>2</v>
      </c>
      <c r="T19" s="10">
        <f>LOOKUP(HEX2DEC(MID(O19,4,1)),VC!A1:D16)</f>
        <v>10</v>
      </c>
    </row>
    <row r="20" spans="2:26" ht="15" customHeight="1" x14ac:dyDescent="0.35">
      <c r="B20" s="10">
        <f t="shared" ref="B20:B25" si="10">B21+1</f>
        <v>7</v>
      </c>
      <c r="C20" s="10">
        <f t="shared" si="1"/>
        <v>20</v>
      </c>
      <c r="D20" s="10" t="str">
        <f t="shared" si="2"/>
        <v>27</v>
      </c>
      <c r="E20" s="10" t="str">
        <f t="shared" si="3"/>
        <v>2027</v>
      </c>
      <c r="F20" s="11">
        <f t="shared" si="4"/>
        <v>1</v>
      </c>
      <c r="G20" s="12"/>
      <c r="H20" s="11">
        <f>LOOKUP(HEX2DEC(MID(E20,4,1)),VC!A1:C16)</f>
        <v>9</v>
      </c>
      <c r="I20" s="11">
        <f>LOOKUP(HEX2DEC(MID(E20,4,1)),VC!A1:B16)</f>
        <v>5</v>
      </c>
      <c r="J20" s="11">
        <f>LOOKUP(HEX2DEC(MID(E20,4,1)),VC!A1:D16)</f>
        <v>12</v>
      </c>
      <c r="K20" s="2"/>
      <c r="L20" s="10">
        <f t="shared" si="5"/>
        <v>31</v>
      </c>
      <c r="M20" s="10">
        <f t="shared" si="6"/>
        <v>20</v>
      </c>
      <c r="N20" s="10" t="str">
        <f t="shared" si="7"/>
        <v>3F</v>
      </c>
      <c r="O20" s="10" t="str">
        <f t="shared" si="8"/>
        <v>203F</v>
      </c>
      <c r="P20" s="10">
        <f t="shared" si="9"/>
        <v>1</v>
      </c>
      <c r="Q20" s="10"/>
      <c r="R20" s="10">
        <f>LOOKUP(HEX2DEC(MID(O20,4,1)),VC!A1:C16)</f>
        <v>9</v>
      </c>
      <c r="S20" s="10">
        <f>LOOKUP(HEX2DEC(MID(O20,4,1)),VC!A1:B16)</f>
        <v>5</v>
      </c>
      <c r="T20" s="10">
        <f>LOOKUP(HEX2DEC(MID(O20,4,1)),VC!A1:D16)</f>
        <v>10</v>
      </c>
    </row>
    <row r="21" spans="2:26" ht="15" customHeight="1" x14ac:dyDescent="0.35">
      <c r="B21" s="10">
        <f t="shared" si="10"/>
        <v>6</v>
      </c>
      <c r="C21" s="10">
        <f t="shared" si="1"/>
        <v>20</v>
      </c>
      <c r="D21" s="10" t="str">
        <f t="shared" si="2"/>
        <v>26</v>
      </c>
      <c r="E21" s="10" t="str">
        <f t="shared" si="3"/>
        <v>2026</v>
      </c>
      <c r="F21" s="11">
        <f t="shared" si="4"/>
        <v>1</v>
      </c>
      <c r="G21" s="12"/>
      <c r="H21" s="11">
        <f>LOOKUP(HEX2DEC(MID(E21,4,1)),VC!A1:C16)</f>
        <v>8</v>
      </c>
      <c r="I21" s="11">
        <f>LOOKUP(HEX2DEC(MID(E21,4,1)),VC!A1:B16)</f>
        <v>4</v>
      </c>
      <c r="J21" s="11">
        <f>LOOKUP(HEX2DEC(MID(E21,4,1)),VC!A1:D16)</f>
        <v>11</v>
      </c>
      <c r="K21" s="2"/>
      <c r="L21" s="10">
        <f t="shared" si="5"/>
        <v>30</v>
      </c>
      <c r="M21" s="10">
        <f t="shared" si="6"/>
        <v>20</v>
      </c>
      <c r="N21" s="10" t="str">
        <f t="shared" si="7"/>
        <v>3E</v>
      </c>
      <c r="O21" s="10" t="str">
        <f t="shared" si="8"/>
        <v>203E</v>
      </c>
      <c r="P21" s="10">
        <f t="shared" si="9"/>
        <v>1</v>
      </c>
      <c r="Q21" s="12"/>
      <c r="R21" s="11">
        <f>LOOKUP(HEX2DEC(MID(O21,4,1)),VC!A1:C16)</f>
        <v>8</v>
      </c>
      <c r="S21" s="11">
        <f>LOOKUP(HEX2DEC(MID(O21,4,1)),VC!A1:B16)</f>
        <v>4</v>
      </c>
      <c r="T21" s="11">
        <f>LOOKUP(HEX2DEC(MID(O21,4,1)),VC!A1:D16)</f>
        <v>14</v>
      </c>
    </row>
    <row r="22" spans="2:26" ht="15" customHeight="1" x14ac:dyDescent="0.35">
      <c r="B22" s="10">
        <f t="shared" si="10"/>
        <v>5</v>
      </c>
      <c r="C22" s="10">
        <f t="shared" si="1"/>
        <v>20</v>
      </c>
      <c r="D22" s="10" t="str">
        <f t="shared" si="2"/>
        <v>25</v>
      </c>
      <c r="E22" s="10" t="str">
        <f t="shared" si="3"/>
        <v>2025</v>
      </c>
      <c r="F22" s="11">
        <f t="shared" si="4"/>
        <v>1</v>
      </c>
      <c r="G22" s="12"/>
      <c r="H22" s="11">
        <f>LOOKUP(HEX2DEC(MID(E22,4,1)),VC!A1:C16)</f>
        <v>9</v>
      </c>
      <c r="I22" s="11">
        <f>LOOKUP(HEX2DEC(MID(E22,4,1)),VC!A1:B16)</f>
        <v>3</v>
      </c>
      <c r="J22" s="11">
        <f>LOOKUP(HEX2DEC(MID(E22,4,1)),VC!A1:D16)</f>
        <v>10</v>
      </c>
      <c r="K22" s="2"/>
      <c r="L22" s="10">
        <f t="shared" si="5"/>
        <v>29</v>
      </c>
      <c r="M22" s="10">
        <f t="shared" si="6"/>
        <v>20</v>
      </c>
      <c r="N22" s="10" t="str">
        <f t="shared" si="7"/>
        <v>3D</v>
      </c>
      <c r="O22" s="10" t="str">
        <f t="shared" si="8"/>
        <v>203D</v>
      </c>
      <c r="P22" s="10">
        <f t="shared" si="9"/>
        <v>1</v>
      </c>
      <c r="Q22" s="12"/>
      <c r="R22" s="11">
        <f>LOOKUP(HEX2DEC(MID(O22,4,1)),VC!A1:C16)</f>
        <v>9</v>
      </c>
      <c r="S22" s="11">
        <f>LOOKUP(HEX2DEC(MID(O22,4,1)),VC!A1:B16)</f>
        <v>3</v>
      </c>
      <c r="T22" s="11">
        <f>LOOKUP(HEX2DEC(MID(O22,4,1)),VC!A1:D16)</f>
        <v>13</v>
      </c>
    </row>
    <row r="23" spans="2:26" ht="15" customHeight="1" x14ac:dyDescent="0.35">
      <c r="B23" s="10">
        <f t="shared" si="10"/>
        <v>4</v>
      </c>
      <c r="C23" s="10">
        <f t="shared" si="1"/>
        <v>20</v>
      </c>
      <c r="D23" s="10" t="str">
        <f t="shared" si="2"/>
        <v>24</v>
      </c>
      <c r="E23" s="10" t="str">
        <f t="shared" si="3"/>
        <v>2024</v>
      </c>
      <c r="F23" s="11">
        <f t="shared" si="4"/>
        <v>1</v>
      </c>
      <c r="G23" s="12"/>
      <c r="H23" s="11">
        <f>LOOKUP(HEX2DEC(MID(E23,4,1)),VC!A1:C16)</f>
        <v>8</v>
      </c>
      <c r="I23" s="11">
        <f>LOOKUP(HEX2DEC(MID(E23,4,1)),VC!A1:B16)</f>
        <v>2</v>
      </c>
      <c r="J23" s="11">
        <f>LOOKUP(HEX2DEC(MID(E23,4,1)),VC!A1:D16)</f>
        <v>14</v>
      </c>
      <c r="K23" s="2"/>
      <c r="L23" s="10">
        <f t="shared" si="5"/>
        <v>28</v>
      </c>
      <c r="M23" s="10">
        <f t="shared" si="6"/>
        <v>20</v>
      </c>
      <c r="N23" s="10" t="str">
        <f t="shared" si="7"/>
        <v>3C</v>
      </c>
      <c r="O23" s="10" t="str">
        <f t="shared" si="8"/>
        <v>203C</v>
      </c>
      <c r="P23" s="10">
        <f t="shared" si="9"/>
        <v>1</v>
      </c>
      <c r="Q23" s="12"/>
      <c r="R23" s="11">
        <f>LOOKUP(HEX2DEC(MID(O23,4,1)),VC!A1:C16)</f>
        <v>8</v>
      </c>
      <c r="S23" s="11">
        <f>LOOKUP(HEX2DEC(MID(O23,4,1)),VC!A1:B16)</f>
        <v>2</v>
      </c>
      <c r="T23" s="11">
        <f>LOOKUP(HEX2DEC(MID(O23,4,1)),VC!A1:D16)</f>
        <v>12</v>
      </c>
    </row>
    <row r="24" spans="2:26" ht="15" customHeight="1" x14ac:dyDescent="0.35">
      <c r="B24" s="10">
        <f t="shared" si="10"/>
        <v>3</v>
      </c>
      <c r="C24" s="10">
        <f t="shared" si="1"/>
        <v>20</v>
      </c>
      <c r="D24" s="10" t="str">
        <f t="shared" si="2"/>
        <v>23</v>
      </c>
      <c r="E24" s="10" t="str">
        <f t="shared" si="3"/>
        <v>2023</v>
      </c>
      <c r="F24" s="11">
        <f t="shared" si="4"/>
        <v>1</v>
      </c>
      <c r="G24" s="12"/>
      <c r="H24" s="11">
        <f>LOOKUP(HEX2DEC(MID(E24,4,1)),VC!A1:C16)</f>
        <v>9</v>
      </c>
      <c r="I24" s="11">
        <f>LOOKUP(HEX2DEC(MID(E24,4,1)),VC!A1:B16)</f>
        <v>5</v>
      </c>
      <c r="J24" s="11">
        <f>LOOKUP(HEX2DEC(MID(E24,4,1)),VC!A1:D16)</f>
        <v>13</v>
      </c>
      <c r="K24" s="2"/>
      <c r="L24" s="10">
        <f t="shared" si="5"/>
        <v>27</v>
      </c>
      <c r="M24" s="10">
        <f t="shared" si="6"/>
        <v>20</v>
      </c>
      <c r="N24" s="10" t="str">
        <f t="shared" si="7"/>
        <v>3B</v>
      </c>
      <c r="O24" s="10" t="str">
        <f t="shared" si="8"/>
        <v>203B</v>
      </c>
      <c r="P24" s="10">
        <f t="shared" si="9"/>
        <v>1</v>
      </c>
      <c r="Q24" s="12"/>
      <c r="R24" s="11">
        <f>LOOKUP(HEX2DEC(MID(O24,4,1)),VC!A1:C16)</f>
        <v>9</v>
      </c>
      <c r="S24" s="11">
        <f>LOOKUP(HEX2DEC(MID(O24,4,1)),VC!A1:B16)</f>
        <v>5</v>
      </c>
      <c r="T24" s="11">
        <f>LOOKUP(HEX2DEC(MID(O24,4,1)),VC!A1:D16)</f>
        <v>11</v>
      </c>
    </row>
    <row r="25" spans="2:26" ht="15" customHeight="1" x14ac:dyDescent="0.35">
      <c r="B25" s="10">
        <f t="shared" si="10"/>
        <v>2</v>
      </c>
      <c r="C25" s="10">
        <f t="shared" si="1"/>
        <v>20</v>
      </c>
      <c r="D25" s="10" t="str">
        <f t="shared" si="2"/>
        <v>22</v>
      </c>
      <c r="E25" s="10" t="str">
        <f t="shared" si="3"/>
        <v>2022</v>
      </c>
      <c r="F25" s="11">
        <f t="shared" si="4"/>
        <v>1</v>
      </c>
      <c r="G25" s="12"/>
      <c r="H25" s="11">
        <f>LOOKUP(HEX2DEC(MID(E25,4,1)),VC!A1:C16)</f>
        <v>8</v>
      </c>
      <c r="I25" s="11">
        <f>LOOKUP(HEX2DEC(MID(E25,4,1)),VC!A1:B16)</f>
        <v>4</v>
      </c>
      <c r="J25" s="11">
        <f>LOOKUP(HEX2DEC(MID(E25,4,1)),VC!A1:D16)</f>
        <v>12</v>
      </c>
      <c r="K25" s="2"/>
      <c r="L25" s="10">
        <f t="shared" si="5"/>
        <v>26</v>
      </c>
      <c r="M25" s="10">
        <f t="shared" si="6"/>
        <v>20</v>
      </c>
      <c r="N25" s="10" t="str">
        <f t="shared" si="7"/>
        <v>3A</v>
      </c>
      <c r="O25" s="10" t="str">
        <f t="shared" si="8"/>
        <v>203A</v>
      </c>
      <c r="P25" s="10">
        <f t="shared" si="9"/>
        <v>1</v>
      </c>
      <c r="Q25" s="12"/>
      <c r="R25" s="11">
        <f>LOOKUP(HEX2DEC(MID(O25,4,1)),VC!A1:C16)</f>
        <v>8</v>
      </c>
      <c r="S25" s="11">
        <f>LOOKUP(HEX2DEC(MID(O25,4,1)),VC!A1:B16)</f>
        <v>4</v>
      </c>
      <c r="T25" s="11">
        <f>LOOKUP(HEX2DEC(MID(O25,4,1)),VC!A1:D16)</f>
        <v>10</v>
      </c>
    </row>
    <row r="26" spans="2:26" ht="15" customHeight="1" x14ac:dyDescent="0.35">
      <c r="B26" s="10">
        <f>B27+1</f>
        <v>1</v>
      </c>
      <c r="C26" s="10">
        <f>C27</f>
        <v>20</v>
      </c>
      <c r="D26" s="10" t="str">
        <f>DEC2HEX(HEX2DEC(D27)+1)</f>
        <v>21</v>
      </c>
      <c r="E26" s="10" t="str">
        <f t="shared" si="3"/>
        <v>2021</v>
      </c>
      <c r="F26" s="11">
        <f>F27</f>
        <v>1</v>
      </c>
      <c r="G26" s="12"/>
      <c r="H26" s="11">
        <f>LOOKUP(HEX2DEC(MID(E26,4,1)),VC!A1:C16)</f>
        <v>9</v>
      </c>
      <c r="I26" s="11">
        <f>LOOKUP(HEX2DEC(MID(E26,4,1)),VC!A1:B16)</f>
        <v>3</v>
      </c>
      <c r="J26" s="11">
        <f>LOOKUP(HEX2DEC(MID(E26,4,1)),VC!A1:D16)</f>
        <v>11</v>
      </c>
      <c r="K26" s="2"/>
      <c r="L26" s="10">
        <f>L27+1</f>
        <v>25</v>
      </c>
      <c r="M26" s="10">
        <f>M27</f>
        <v>20</v>
      </c>
      <c r="N26" s="10" t="str">
        <f>DEC2HEX(HEX2DEC(N27)+1)</f>
        <v>39</v>
      </c>
      <c r="O26" s="10" t="str">
        <f t="shared" si="8"/>
        <v>2039</v>
      </c>
      <c r="P26" s="10">
        <f>P27</f>
        <v>1</v>
      </c>
      <c r="Q26" s="12"/>
      <c r="R26" s="11">
        <f>LOOKUP(HEX2DEC(MID(O26,4,1)),VC!A1:C16)</f>
        <v>9</v>
      </c>
      <c r="S26" s="11">
        <f>LOOKUP(HEX2DEC(MID(O26,4,1)),VC!A1:B16)</f>
        <v>3</v>
      </c>
      <c r="T26" s="11">
        <f>LOOKUP(HEX2DEC(MID(O26,4,1)),VC!A1:D16)</f>
        <v>14</v>
      </c>
    </row>
    <row r="27" spans="2:26" ht="15" customHeight="1" x14ac:dyDescent="0.35">
      <c r="B27" s="10">
        <v>0</v>
      </c>
      <c r="C27" s="10">
        <f>'Slot 10'!M4</f>
        <v>20</v>
      </c>
      <c r="D27" s="10" t="str">
        <f>DEC2HEX(HEX2DEC('Slot 10'!N4)+1)</f>
        <v>20</v>
      </c>
      <c r="E27" s="10" t="str">
        <f>IF(HEX2DEC(D27)&gt;15,IF(HEX2DEC(C27) &gt; 15,CONCATENATE(C27,D27),CONCATENATE("0",C27,D27)),IF(HEX2DEC(C27) &gt; 15,CONCATENATE(C27,"0",D27),CONCATENATE("0",C27,"0",D27)))</f>
        <v>2020</v>
      </c>
      <c r="F27" s="11">
        <f>'Slot 10'!P4</f>
        <v>1</v>
      </c>
      <c r="G27" s="12"/>
      <c r="H27" s="11">
        <f>LOOKUP(HEX2DEC(MID(E27,4,1)),VC!A1:C16)</f>
        <v>8</v>
      </c>
      <c r="I27" s="11">
        <f>LOOKUP(HEX2DEC(MID(E27,4,1)),VC!A1:B16)</f>
        <v>2</v>
      </c>
      <c r="J27" s="11">
        <f>LOOKUP(HEX2DEC(MID(E27,4,1)),VC!A1:D16)</f>
        <v>10</v>
      </c>
      <c r="K27" s="2"/>
      <c r="L27" s="10">
        <f>B4+1</f>
        <v>24</v>
      </c>
      <c r="M27" s="10">
        <f>C4</f>
        <v>20</v>
      </c>
      <c r="N27" s="10" t="str">
        <f>DEC2HEX(HEX2DEC(D4)+1)</f>
        <v>38</v>
      </c>
      <c r="O27" s="10" t="str">
        <f>IF(HEX2DEC(N27)&gt;15,IF(HEX2DEC(M27) &gt; 15,CONCATENATE(M27,N27),CONCATENATE("0",M27,N27)),IF(HEX2DEC(M27) &gt; 15,CONCATENATE(M27,"0",N27),CONCATENATE("0",M27,"0",N27)))</f>
        <v>2038</v>
      </c>
      <c r="P27" s="10">
        <f>F4</f>
        <v>1</v>
      </c>
      <c r="Q27" s="12"/>
      <c r="R27" s="11">
        <f>LOOKUP(HEX2DEC(MID(O27,4,1)),VC!A1:C16)</f>
        <v>8</v>
      </c>
      <c r="S27" s="11">
        <f>LOOKUP(HEX2DEC(MID(O27,4,1)),VC!A1:B16)</f>
        <v>2</v>
      </c>
      <c r="T27" s="11">
        <f>LOOKUP(HEX2DEC(MID(O27,4,1)),VC!A1:D16)</f>
        <v>13</v>
      </c>
    </row>
    <row r="29" spans="2:26" ht="11.15" customHeight="1" x14ac:dyDescent="0.35">
      <c r="B29" s="10"/>
      <c r="C29" s="4"/>
      <c r="D29" s="4"/>
      <c r="E29" s="27" t="s">
        <v>2</v>
      </c>
      <c r="F29" s="28"/>
      <c r="G29" s="4"/>
      <c r="H29" s="15"/>
      <c r="I29" s="15"/>
      <c r="J29" s="15"/>
      <c r="L29" s="4"/>
      <c r="M29" s="4"/>
      <c r="N29" s="4"/>
      <c r="O29" s="15"/>
      <c r="P29" s="15"/>
      <c r="Q29" s="4"/>
      <c r="R29" s="4"/>
      <c r="S29" s="15"/>
      <c r="T29" s="15"/>
      <c r="U29" s="4"/>
      <c r="V29" s="4"/>
      <c r="W29" s="4"/>
      <c r="X29" s="4"/>
      <c r="Y29" s="4"/>
      <c r="Z29" s="4"/>
    </row>
    <row r="30" spans="2:26" ht="11.15" customHeight="1" x14ac:dyDescent="0.35">
      <c r="C30" s="4"/>
      <c r="D30" s="4"/>
      <c r="E30" s="16"/>
      <c r="F30" s="15"/>
      <c r="G30" s="4"/>
      <c r="H30" s="15"/>
      <c r="I30" s="15"/>
      <c r="J30" s="15"/>
      <c r="L30" s="4"/>
      <c r="M30" s="4"/>
      <c r="N30" s="4"/>
      <c r="O30" s="15"/>
      <c r="P30" s="15"/>
      <c r="Q30" s="4"/>
      <c r="R30" s="4"/>
      <c r="S30" s="15"/>
      <c r="T30" s="15"/>
      <c r="U30" s="4"/>
      <c r="V30" s="4"/>
      <c r="W30" s="4"/>
      <c r="X30" s="4"/>
      <c r="Y30" s="4"/>
      <c r="Z30" s="4"/>
    </row>
    <row r="31" spans="2:26" ht="11.15" customHeight="1" x14ac:dyDescent="0.35">
      <c r="B31" s="18"/>
      <c r="C31" s="4"/>
      <c r="D31" s="4"/>
      <c r="E31" s="27" t="s">
        <v>3</v>
      </c>
      <c r="F31" s="28"/>
      <c r="G31" s="4"/>
      <c r="H31" s="15"/>
      <c r="I31" s="15"/>
      <c r="J31" s="15"/>
      <c r="L31" s="4"/>
      <c r="M31" s="4"/>
      <c r="N31" s="4"/>
      <c r="O31" s="15"/>
      <c r="P31" s="15"/>
      <c r="Q31" s="4"/>
      <c r="R31" s="4"/>
      <c r="S31" s="15"/>
      <c r="T31" s="15"/>
      <c r="U31" s="4"/>
      <c r="V31" s="4"/>
      <c r="W31" s="4"/>
      <c r="X31" s="4"/>
      <c r="Y31" s="4"/>
      <c r="Z31" s="4"/>
    </row>
    <row r="32" spans="2:26" ht="11.15" customHeight="1" x14ac:dyDescent="0.35">
      <c r="E32" s="16"/>
      <c r="F32" s="15"/>
      <c r="G32" s="4"/>
      <c r="H32" s="15"/>
      <c r="I32" s="15"/>
      <c r="J32" s="15"/>
      <c r="L32" s="4"/>
      <c r="M32" s="4"/>
      <c r="N32" s="4"/>
      <c r="O32" s="15"/>
      <c r="P32" s="15"/>
      <c r="Q32" s="4"/>
      <c r="R32" s="4"/>
      <c r="S32" s="15"/>
      <c r="T32" s="15"/>
      <c r="U32" s="4"/>
      <c r="V32" s="4"/>
      <c r="W32" s="4"/>
      <c r="X32" s="4"/>
      <c r="Y32" s="4"/>
      <c r="Z32" s="4"/>
    </row>
    <row r="33" spans="12:26" x14ac:dyDescent="0.35">
      <c r="L33" s="4"/>
      <c r="M33" s="4"/>
      <c r="N33" s="4"/>
      <c r="O33" s="15"/>
      <c r="P33" s="15"/>
      <c r="Q33" s="4"/>
      <c r="R33" s="4"/>
      <c r="U33" s="4"/>
      <c r="V33" s="4"/>
      <c r="W33" s="4"/>
      <c r="X33" s="4"/>
      <c r="Y33" s="4"/>
      <c r="Z33" s="4"/>
    </row>
  </sheetData>
  <mergeCells count="3">
    <mergeCell ref="B1:T1"/>
    <mergeCell ref="E29:F29"/>
    <mergeCell ref="E31:F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D33"/>
  <sheetViews>
    <sheetView topLeftCell="A19" workbookViewId="0">
      <selection activeCell="H34" sqref="H34"/>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7" width="27.6328125" style="5" customWidth="1"/>
    <col min="8" max="10" width="4.90625" style="3" customWidth="1"/>
    <col min="11" max="11" width="1.81640625" customWidth="1"/>
    <col min="12" max="12" width="4.81640625" customWidth="1"/>
    <col min="13" max="14" width="5.81640625" style="1" customWidth="1"/>
    <col min="15" max="15" width="6.81640625" style="1" customWidth="1"/>
    <col min="16" max="16" width="4.6328125" style="1" customWidth="1"/>
    <col min="17" max="17" width="27.6328125" style="5" customWidth="1"/>
    <col min="18" max="18" width="4.90625" style="5" customWidth="1"/>
    <col min="19" max="20" width="4.90625" style="3" customWidth="1"/>
  </cols>
  <sheetData>
    <row r="1" spans="2:30" x14ac:dyDescent="0.35">
      <c r="B1" s="29" t="s">
        <v>37</v>
      </c>
      <c r="C1" s="30"/>
      <c r="D1" s="30"/>
      <c r="E1" s="31"/>
      <c r="F1" s="31"/>
      <c r="G1" s="31"/>
      <c r="H1" s="31"/>
      <c r="I1" s="31"/>
      <c r="J1" s="31"/>
      <c r="K1" s="31"/>
      <c r="L1" s="31"/>
      <c r="M1" s="31"/>
      <c r="N1" s="31"/>
      <c r="O1" s="31"/>
      <c r="P1" s="31"/>
      <c r="Q1" s="31"/>
      <c r="R1" s="31"/>
      <c r="S1" s="31"/>
      <c r="T1" s="32"/>
      <c r="U1" s="6"/>
      <c r="V1" s="6"/>
      <c r="W1" s="6"/>
      <c r="X1" s="6"/>
      <c r="Y1" s="6"/>
      <c r="Z1" s="6"/>
      <c r="AA1" s="6"/>
      <c r="AB1" s="6"/>
      <c r="AC1" s="6"/>
      <c r="AD1" s="6"/>
    </row>
    <row r="2" spans="2:30" s="13" customFormat="1" ht="43.5" x14ac:dyDescent="0.35">
      <c r="B2" s="14" t="s">
        <v>0</v>
      </c>
      <c r="C2" s="14" t="s">
        <v>7</v>
      </c>
      <c r="D2" s="14" t="s">
        <v>8</v>
      </c>
      <c r="E2" s="14" t="s">
        <v>6</v>
      </c>
      <c r="F2" s="14" t="s">
        <v>5</v>
      </c>
      <c r="G2" s="14" t="s">
        <v>4</v>
      </c>
      <c r="H2" s="14" t="s">
        <v>21</v>
      </c>
      <c r="I2" s="14" t="s">
        <v>22</v>
      </c>
      <c r="J2" s="14" t="s">
        <v>23</v>
      </c>
      <c r="L2" s="14" t="s">
        <v>0</v>
      </c>
      <c r="M2" s="14" t="s">
        <v>7</v>
      </c>
      <c r="N2" s="14" t="s">
        <v>8</v>
      </c>
      <c r="O2" s="14" t="s">
        <v>6</v>
      </c>
      <c r="P2" s="14" t="s">
        <v>5</v>
      </c>
      <c r="Q2" s="14" t="s">
        <v>4</v>
      </c>
      <c r="R2" s="14" t="s">
        <v>21</v>
      </c>
      <c r="S2" s="14" t="s">
        <v>22</v>
      </c>
      <c r="T2" s="14" t="s">
        <v>23</v>
      </c>
    </row>
    <row r="3" spans="2:30" ht="6" customHeight="1" x14ac:dyDescent="0.35">
      <c r="L3" s="1"/>
      <c r="R3" s="3"/>
    </row>
    <row r="4" spans="2:30" ht="15" customHeight="1" x14ac:dyDescent="0.35">
      <c r="B4" s="7">
        <f t="shared" ref="B4:B18" si="0">B5+1</f>
        <v>23</v>
      </c>
      <c r="C4" s="7">
        <f t="shared" ref="C4:C25" si="1">C5</f>
        <v>20</v>
      </c>
      <c r="D4" s="7" t="str">
        <f t="shared" ref="D4:D25" si="2">DEC2HEX(HEX2DEC(D5)+1)</f>
        <v>67</v>
      </c>
      <c r="E4" s="8" t="str">
        <f t="shared" ref="E4:E26" si="3">IF(HEX2DEC(D4)&gt;15,IF(HEX2DEC(C4) &gt; 15,CONCATENATE(C4,D4),CONCATENATE("0",C4,D4)),IF(HEX2DEC(C4) &gt; 15,CONCATENATE(C4,"0",D4),CONCATENATE("0",C4,"0",D4)))</f>
        <v>2067</v>
      </c>
      <c r="F4" s="8">
        <f t="shared" ref="F4:F25" si="4">F5</f>
        <v>1</v>
      </c>
      <c r="G4" s="9"/>
      <c r="H4" s="8">
        <f>LOOKUP(HEX2DEC(MID(E4,4,1)),VC!A1:C16)</f>
        <v>9</v>
      </c>
      <c r="I4" s="8">
        <f>LOOKUP(HEX2DEC(MID(E4,4,1)),VC!A1:B16)</f>
        <v>5</v>
      </c>
      <c r="J4" s="8">
        <f>LOOKUP(HEX2DEC(MID(E4,4,1)),VC!A1:D16)</f>
        <v>12</v>
      </c>
      <c r="K4" s="2"/>
      <c r="L4" s="7">
        <f t="shared" ref="L4:L25" si="5">L5+1</f>
        <v>47</v>
      </c>
      <c r="M4" s="7">
        <f t="shared" ref="M4:M25" si="6">M5</f>
        <v>20</v>
      </c>
      <c r="N4" s="7" t="str">
        <f t="shared" ref="N4:N25" si="7">DEC2HEX(HEX2DEC(N5)+1)</f>
        <v>7F</v>
      </c>
      <c r="O4" s="8" t="str">
        <f t="shared" ref="O4:O26" si="8">IF(HEX2DEC(N4)&gt;15,IF(HEX2DEC(M4) &gt; 15,CONCATENATE(M4,N4),CONCATENATE("0",M4,N4)),IF(HEX2DEC(M4) &gt; 15,CONCATENATE(M4,"0",N4),CONCATENATE("0",M4,"0",N4)))</f>
        <v>207F</v>
      </c>
      <c r="P4" s="8">
        <f t="shared" ref="P4:P25" si="9">P5</f>
        <v>1</v>
      </c>
      <c r="Q4" s="9"/>
      <c r="R4" s="8">
        <f>LOOKUP(HEX2DEC(MID(O4,4,1)),VC!A1:C16)</f>
        <v>9</v>
      </c>
      <c r="S4" s="8">
        <f>LOOKUP(HEX2DEC(MID(O4,4,1)),VC!A1:B16)</f>
        <v>5</v>
      </c>
      <c r="T4" s="8">
        <f>LOOKUP(HEX2DEC(MID(O4,4,1)),VC!A1:D16)</f>
        <v>10</v>
      </c>
    </row>
    <row r="5" spans="2:30" ht="15" customHeight="1" x14ac:dyDescent="0.35">
      <c r="B5" s="7">
        <f t="shared" si="0"/>
        <v>22</v>
      </c>
      <c r="C5" s="7">
        <f t="shared" si="1"/>
        <v>20</v>
      </c>
      <c r="D5" s="7" t="str">
        <f t="shared" si="2"/>
        <v>66</v>
      </c>
      <c r="E5" s="8" t="str">
        <f t="shared" si="3"/>
        <v>2066</v>
      </c>
      <c r="F5" s="8">
        <f t="shared" si="4"/>
        <v>1</v>
      </c>
      <c r="G5" s="9"/>
      <c r="H5" s="8">
        <f>LOOKUP(HEX2DEC(MID(E5,4,1)),VC!A1:C16)</f>
        <v>8</v>
      </c>
      <c r="I5" s="8">
        <f>LOOKUP(HEX2DEC(MID(E5,4,1)),VC!A1:B16)</f>
        <v>4</v>
      </c>
      <c r="J5" s="8">
        <f>LOOKUP(HEX2DEC(MID(E5,4,1)),VC!A1:D16)</f>
        <v>11</v>
      </c>
      <c r="K5" s="2"/>
      <c r="L5" s="7">
        <f t="shared" si="5"/>
        <v>46</v>
      </c>
      <c r="M5" s="7">
        <f t="shared" si="6"/>
        <v>20</v>
      </c>
      <c r="N5" s="7" t="str">
        <f t="shared" si="7"/>
        <v>7E</v>
      </c>
      <c r="O5" s="8" t="str">
        <f t="shared" si="8"/>
        <v>207E</v>
      </c>
      <c r="P5" s="8">
        <f t="shared" si="9"/>
        <v>1</v>
      </c>
      <c r="Q5" s="9"/>
      <c r="R5" s="8">
        <f>LOOKUP(HEX2DEC(MID(O5,4,1)),VC!A1:C16)</f>
        <v>8</v>
      </c>
      <c r="S5" s="8">
        <f>LOOKUP(HEX2DEC(MID(O5,4,1)),VC!A1:B16)</f>
        <v>4</v>
      </c>
      <c r="T5" s="8">
        <f>LOOKUP(HEX2DEC(MID(O5,4,1)),VC!A1:D16)</f>
        <v>14</v>
      </c>
    </row>
    <row r="6" spans="2:30" ht="15" customHeight="1" x14ac:dyDescent="0.35">
      <c r="B6" s="7">
        <f t="shared" si="0"/>
        <v>21</v>
      </c>
      <c r="C6" s="7">
        <f t="shared" si="1"/>
        <v>20</v>
      </c>
      <c r="D6" s="7" t="str">
        <f t="shared" si="2"/>
        <v>65</v>
      </c>
      <c r="E6" s="8" t="str">
        <f t="shared" si="3"/>
        <v>2065</v>
      </c>
      <c r="F6" s="8">
        <f t="shared" si="4"/>
        <v>1</v>
      </c>
      <c r="G6" s="9"/>
      <c r="H6" s="8">
        <f>LOOKUP(HEX2DEC(MID(E6,4,1)),VC!A1:C16)</f>
        <v>9</v>
      </c>
      <c r="I6" s="8">
        <f>LOOKUP(HEX2DEC(MID(E6,4,1)),VC!A1:B16)</f>
        <v>3</v>
      </c>
      <c r="J6" s="8">
        <f>LOOKUP(HEX2DEC(MID(E6,4,1)),VC!A1:D16)</f>
        <v>10</v>
      </c>
      <c r="K6" s="2"/>
      <c r="L6" s="7">
        <f t="shared" si="5"/>
        <v>45</v>
      </c>
      <c r="M6" s="7">
        <f t="shared" si="6"/>
        <v>20</v>
      </c>
      <c r="N6" s="7" t="str">
        <f t="shared" si="7"/>
        <v>7D</v>
      </c>
      <c r="O6" s="8" t="str">
        <f t="shared" si="8"/>
        <v>207D</v>
      </c>
      <c r="P6" s="8">
        <f t="shared" si="9"/>
        <v>1</v>
      </c>
      <c r="Q6" s="9"/>
      <c r="R6" s="8">
        <f>LOOKUP(HEX2DEC(MID(O6,4,1)),VC!A1:C16)</f>
        <v>9</v>
      </c>
      <c r="S6" s="8">
        <f>LOOKUP(HEX2DEC(MID(O6,4,1)),VC!A1:B16)</f>
        <v>3</v>
      </c>
      <c r="T6" s="8">
        <f>LOOKUP(HEX2DEC(MID(O6,4,1)),VC!A1:D16)</f>
        <v>13</v>
      </c>
    </row>
    <row r="7" spans="2:30" ht="15" customHeight="1" x14ac:dyDescent="0.35">
      <c r="B7" s="7">
        <f t="shared" si="0"/>
        <v>20</v>
      </c>
      <c r="C7" s="7">
        <f t="shared" si="1"/>
        <v>20</v>
      </c>
      <c r="D7" s="7" t="str">
        <f t="shared" si="2"/>
        <v>64</v>
      </c>
      <c r="E7" s="8" t="str">
        <f t="shared" si="3"/>
        <v>2064</v>
      </c>
      <c r="F7" s="8">
        <f t="shared" si="4"/>
        <v>1</v>
      </c>
      <c r="G7" s="9"/>
      <c r="H7" s="8">
        <f>LOOKUP(HEX2DEC(MID(E7,4,1)),VC!A1:C16)</f>
        <v>8</v>
      </c>
      <c r="I7" s="8">
        <f>LOOKUP(HEX2DEC(MID(E7,4,1)),VC!A1:B16)</f>
        <v>2</v>
      </c>
      <c r="J7" s="8">
        <f>LOOKUP(HEX2DEC(MID(E7,4,1)),VC!A1:D16)</f>
        <v>14</v>
      </c>
      <c r="K7" s="2"/>
      <c r="L7" s="7">
        <f t="shared" si="5"/>
        <v>44</v>
      </c>
      <c r="M7" s="7">
        <f t="shared" si="6"/>
        <v>20</v>
      </c>
      <c r="N7" s="7" t="str">
        <f t="shared" si="7"/>
        <v>7C</v>
      </c>
      <c r="O7" s="8" t="str">
        <f t="shared" si="8"/>
        <v>207C</v>
      </c>
      <c r="P7" s="8">
        <f t="shared" si="9"/>
        <v>1</v>
      </c>
      <c r="Q7" s="9"/>
      <c r="R7" s="8">
        <f>LOOKUP(HEX2DEC(MID(O7,4,1)),VC!A1:C16)</f>
        <v>8</v>
      </c>
      <c r="S7" s="8">
        <f>LOOKUP(HEX2DEC(MID(O7,4,1)),VC!A1:B16)</f>
        <v>2</v>
      </c>
      <c r="T7" s="8">
        <f>LOOKUP(HEX2DEC(MID(O7,4,1)),VC!A1:D16)</f>
        <v>12</v>
      </c>
    </row>
    <row r="8" spans="2:30" ht="15" customHeight="1" x14ac:dyDescent="0.35">
      <c r="B8" s="7">
        <f t="shared" si="0"/>
        <v>19</v>
      </c>
      <c r="C8" s="7">
        <f t="shared" si="1"/>
        <v>20</v>
      </c>
      <c r="D8" s="7" t="str">
        <f t="shared" si="2"/>
        <v>63</v>
      </c>
      <c r="E8" s="8" t="str">
        <f t="shared" si="3"/>
        <v>2063</v>
      </c>
      <c r="F8" s="8">
        <f t="shared" si="4"/>
        <v>1</v>
      </c>
      <c r="G8" s="9"/>
      <c r="H8" s="8">
        <f>LOOKUP(HEX2DEC(MID(E8,4,1)),VC!A1:C16)</f>
        <v>9</v>
      </c>
      <c r="I8" s="8">
        <f>LOOKUP(HEX2DEC(MID(E8,4,1)),VC!A1:B16)</f>
        <v>5</v>
      </c>
      <c r="J8" s="8">
        <f>LOOKUP(HEX2DEC(MID(E8,4,1)),VC!A1:D16)</f>
        <v>13</v>
      </c>
      <c r="K8" s="2"/>
      <c r="L8" s="7">
        <f t="shared" si="5"/>
        <v>43</v>
      </c>
      <c r="M8" s="7">
        <f t="shared" si="6"/>
        <v>20</v>
      </c>
      <c r="N8" s="7" t="str">
        <f t="shared" si="7"/>
        <v>7B</v>
      </c>
      <c r="O8" s="8" t="str">
        <f t="shared" si="8"/>
        <v>207B</v>
      </c>
      <c r="P8" s="8">
        <f t="shared" si="9"/>
        <v>1</v>
      </c>
      <c r="Q8" s="9"/>
      <c r="R8" s="8">
        <f>LOOKUP(HEX2DEC(MID(O8,4,1)),VC!A1:C16)</f>
        <v>9</v>
      </c>
      <c r="S8" s="8">
        <f>LOOKUP(HEX2DEC(MID(O8,4,1)),VC!A1:B16)</f>
        <v>5</v>
      </c>
      <c r="T8" s="8">
        <f>LOOKUP(HEX2DEC(MID(O8,4,1)),VC!A1:D16)</f>
        <v>11</v>
      </c>
    </row>
    <row r="9" spans="2:30" ht="15" customHeight="1" x14ac:dyDescent="0.35">
      <c r="B9" s="7">
        <f t="shared" si="0"/>
        <v>18</v>
      </c>
      <c r="C9" s="7">
        <f t="shared" si="1"/>
        <v>20</v>
      </c>
      <c r="D9" s="7" t="str">
        <f t="shared" si="2"/>
        <v>62</v>
      </c>
      <c r="E9" s="8" t="str">
        <f t="shared" si="3"/>
        <v>2062</v>
      </c>
      <c r="F9" s="8">
        <f t="shared" si="4"/>
        <v>1</v>
      </c>
      <c r="G9" s="9"/>
      <c r="H9" s="8">
        <f>LOOKUP(HEX2DEC(MID(E9,4,1)),VC!A1:C16)</f>
        <v>8</v>
      </c>
      <c r="I9" s="8">
        <f>LOOKUP(HEX2DEC(MID(E9,4,1)),VC!A1:B16)</f>
        <v>4</v>
      </c>
      <c r="J9" s="8">
        <f>LOOKUP(HEX2DEC(MID(E9,4,1)),VC!A1:D16)</f>
        <v>12</v>
      </c>
      <c r="K9" s="2"/>
      <c r="L9" s="7">
        <f t="shared" si="5"/>
        <v>42</v>
      </c>
      <c r="M9" s="7">
        <f t="shared" si="6"/>
        <v>20</v>
      </c>
      <c r="N9" s="7" t="str">
        <f t="shared" si="7"/>
        <v>7A</v>
      </c>
      <c r="O9" s="8" t="str">
        <f t="shared" si="8"/>
        <v>207A</v>
      </c>
      <c r="P9" s="8">
        <f t="shared" si="9"/>
        <v>1</v>
      </c>
      <c r="Q9" s="9"/>
      <c r="R9" s="8">
        <f>LOOKUP(HEX2DEC(MID(O9,4,1)),VC!A1:C16)</f>
        <v>8</v>
      </c>
      <c r="S9" s="8">
        <f>LOOKUP(HEX2DEC(MID(O9,4,1)),VC!A1:B16)</f>
        <v>4</v>
      </c>
      <c r="T9" s="8">
        <f>LOOKUP(HEX2DEC(MID(O9,4,1)),VC!A1:D16)</f>
        <v>10</v>
      </c>
    </row>
    <row r="10" spans="2:30" ht="15" customHeight="1" x14ac:dyDescent="0.35">
      <c r="B10" s="7">
        <f t="shared" si="0"/>
        <v>17</v>
      </c>
      <c r="C10" s="7">
        <f t="shared" si="1"/>
        <v>20</v>
      </c>
      <c r="D10" s="7" t="str">
        <f t="shared" si="2"/>
        <v>61</v>
      </c>
      <c r="E10" s="8" t="str">
        <f t="shared" si="3"/>
        <v>2061</v>
      </c>
      <c r="F10" s="8">
        <f t="shared" si="4"/>
        <v>1</v>
      </c>
      <c r="G10" s="9"/>
      <c r="H10" s="8">
        <f>LOOKUP(HEX2DEC(MID(E10,4,1)),VC!A1:C16)</f>
        <v>9</v>
      </c>
      <c r="I10" s="8">
        <f>LOOKUP(HEX2DEC(MID(E10,4,1)),VC!A1:B16)</f>
        <v>3</v>
      </c>
      <c r="J10" s="8">
        <f>LOOKUP(HEX2DEC(MID(E10,4,1)),VC!A1:D16)</f>
        <v>11</v>
      </c>
      <c r="K10" s="2"/>
      <c r="L10" s="7">
        <f t="shared" si="5"/>
        <v>41</v>
      </c>
      <c r="M10" s="7">
        <f t="shared" si="6"/>
        <v>20</v>
      </c>
      <c r="N10" s="7" t="str">
        <f t="shared" si="7"/>
        <v>79</v>
      </c>
      <c r="O10" s="8" t="str">
        <f t="shared" si="8"/>
        <v>2079</v>
      </c>
      <c r="P10" s="8">
        <f t="shared" si="9"/>
        <v>1</v>
      </c>
      <c r="Q10" s="9"/>
      <c r="R10" s="8">
        <f>LOOKUP(HEX2DEC(MID(O10,4,1)),VC!A1:C16)</f>
        <v>9</v>
      </c>
      <c r="S10" s="8">
        <f>LOOKUP(HEX2DEC(MID(O10,4,1)),VC!A1:B16)</f>
        <v>3</v>
      </c>
      <c r="T10" s="8">
        <f>LOOKUP(HEX2DEC(MID(O10,4,1)),VC!A1:D16)</f>
        <v>14</v>
      </c>
    </row>
    <row r="11" spans="2:30" ht="15" customHeight="1" x14ac:dyDescent="0.35">
      <c r="B11" s="7">
        <f t="shared" si="0"/>
        <v>16</v>
      </c>
      <c r="C11" s="7">
        <f t="shared" si="1"/>
        <v>20</v>
      </c>
      <c r="D11" s="7" t="str">
        <f t="shared" si="2"/>
        <v>60</v>
      </c>
      <c r="E11" s="8" t="str">
        <f t="shared" si="3"/>
        <v>2060</v>
      </c>
      <c r="F11" s="8">
        <f t="shared" si="4"/>
        <v>1</v>
      </c>
      <c r="G11" s="9"/>
      <c r="H11" s="8">
        <f>LOOKUP(HEX2DEC(MID(E11,4,1)),VC!A1:C16)</f>
        <v>8</v>
      </c>
      <c r="I11" s="8">
        <f>LOOKUP(HEX2DEC(MID(E11,4,1)),VC!A1:B16)</f>
        <v>2</v>
      </c>
      <c r="J11" s="8">
        <f>LOOKUP(HEX2DEC(MID(E11,4,1)),VC!A1:D16)</f>
        <v>10</v>
      </c>
      <c r="K11" s="2"/>
      <c r="L11" s="7">
        <f t="shared" si="5"/>
        <v>40</v>
      </c>
      <c r="M11" s="7">
        <f t="shared" si="6"/>
        <v>20</v>
      </c>
      <c r="N11" s="7" t="str">
        <f t="shared" si="7"/>
        <v>78</v>
      </c>
      <c r="O11" s="8" t="str">
        <f t="shared" si="8"/>
        <v>2078</v>
      </c>
      <c r="P11" s="8">
        <f t="shared" si="9"/>
        <v>1</v>
      </c>
      <c r="Q11" s="9"/>
      <c r="R11" s="8">
        <f>LOOKUP(HEX2DEC(MID(O11,4,1)),VC!A1:C16)</f>
        <v>8</v>
      </c>
      <c r="S11" s="8">
        <f>LOOKUP(HEX2DEC(MID(O11,4,1)),VC!A1:B16)</f>
        <v>2</v>
      </c>
      <c r="T11" s="8">
        <f>LOOKUP(HEX2DEC(MID(O11,4,1)),VC!A1:D16)</f>
        <v>13</v>
      </c>
    </row>
    <row r="12" spans="2:30" ht="15" customHeight="1" x14ac:dyDescent="0.35">
      <c r="B12" s="7">
        <f t="shared" si="0"/>
        <v>15</v>
      </c>
      <c r="C12" s="7">
        <f t="shared" si="1"/>
        <v>20</v>
      </c>
      <c r="D12" s="7" t="str">
        <f t="shared" si="2"/>
        <v>5F</v>
      </c>
      <c r="E12" s="8" t="str">
        <f t="shared" si="3"/>
        <v>205F</v>
      </c>
      <c r="F12" s="8">
        <f t="shared" si="4"/>
        <v>1</v>
      </c>
      <c r="G12" s="9"/>
      <c r="H12" s="8">
        <f>LOOKUP(HEX2DEC(MID(E12,4,1)),VC!A1:C16)</f>
        <v>9</v>
      </c>
      <c r="I12" s="8">
        <f>LOOKUP(HEX2DEC(MID(E12,4,1)),VC!A1:B16)</f>
        <v>5</v>
      </c>
      <c r="J12" s="8">
        <f>LOOKUP(HEX2DEC(MID(E12,4,1)),VC!A1:D16)</f>
        <v>10</v>
      </c>
      <c r="K12" s="2"/>
      <c r="L12" s="10">
        <f t="shared" si="5"/>
        <v>39</v>
      </c>
      <c r="M12" s="10">
        <f t="shared" si="6"/>
        <v>20</v>
      </c>
      <c r="N12" s="10" t="str">
        <f t="shared" si="7"/>
        <v>77</v>
      </c>
      <c r="O12" s="10" t="str">
        <f t="shared" si="8"/>
        <v>2077</v>
      </c>
      <c r="P12" s="10">
        <f t="shared" si="9"/>
        <v>1</v>
      </c>
      <c r="Q12" s="10"/>
      <c r="R12" s="10">
        <f>LOOKUP(HEX2DEC(MID(O12,4,1)),VC!A1:C16)</f>
        <v>9</v>
      </c>
      <c r="S12" s="10">
        <f>LOOKUP(HEX2DEC(MID(O12,4,1)),VC!A1:B16)</f>
        <v>5</v>
      </c>
      <c r="T12" s="10">
        <f>LOOKUP(HEX2DEC(MID(O12,4,1)),VC!A1:D16)</f>
        <v>12</v>
      </c>
    </row>
    <row r="13" spans="2:30" ht="15" customHeight="1" x14ac:dyDescent="0.35">
      <c r="B13" s="7">
        <f t="shared" si="0"/>
        <v>14</v>
      </c>
      <c r="C13" s="7">
        <f t="shared" si="1"/>
        <v>20</v>
      </c>
      <c r="D13" s="7" t="str">
        <f t="shared" si="2"/>
        <v>5E</v>
      </c>
      <c r="E13" s="8" t="str">
        <f t="shared" si="3"/>
        <v>205E</v>
      </c>
      <c r="F13" s="8">
        <f t="shared" si="4"/>
        <v>1</v>
      </c>
      <c r="G13" s="9"/>
      <c r="H13" s="8">
        <f>LOOKUP(HEX2DEC(MID(E13,4,1)),VC!A1:C16)</f>
        <v>8</v>
      </c>
      <c r="I13" s="8">
        <f>LOOKUP(HEX2DEC(MID(E13,4,1)),VC!A1:B16)</f>
        <v>4</v>
      </c>
      <c r="J13" s="8">
        <f>LOOKUP(HEX2DEC(MID(E13,4,1)),VC!A1:D16)</f>
        <v>14</v>
      </c>
      <c r="K13" s="2"/>
      <c r="L13" s="10">
        <f t="shared" si="5"/>
        <v>38</v>
      </c>
      <c r="M13" s="10">
        <f t="shared" si="6"/>
        <v>20</v>
      </c>
      <c r="N13" s="10" t="str">
        <f t="shared" si="7"/>
        <v>76</v>
      </c>
      <c r="O13" s="10" t="str">
        <f t="shared" si="8"/>
        <v>2076</v>
      </c>
      <c r="P13" s="10">
        <f t="shared" si="9"/>
        <v>1</v>
      </c>
      <c r="Q13" s="10"/>
      <c r="R13" s="10">
        <f>LOOKUP(HEX2DEC(MID(O13,4,1)),VC!A1:C16)</f>
        <v>8</v>
      </c>
      <c r="S13" s="10">
        <f>LOOKUP(HEX2DEC(MID(O13,4,1)),VC!A1:B16)</f>
        <v>4</v>
      </c>
      <c r="T13" s="10">
        <f>LOOKUP(HEX2DEC(MID(O13,4,1)),VC!A1:D16)</f>
        <v>11</v>
      </c>
    </row>
    <row r="14" spans="2:30" ht="15" customHeight="1" x14ac:dyDescent="0.35">
      <c r="B14" s="7">
        <f t="shared" si="0"/>
        <v>13</v>
      </c>
      <c r="C14" s="7">
        <f t="shared" si="1"/>
        <v>20</v>
      </c>
      <c r="D14" s="7" t="str">
        <f t="shared" si="2"/>
        <v>5D</v>
      </c>
      <c r="E14" s="8" t="str">
        <f t="shared" si="3"/>
        <v>205D</v>
      </c>
      <c r="F14" s="8">
        <f t="shared" si="4"/>
        <v>1</v>
      </c>
      <c r="G14" s="9"/>
      <c r="H14" s="8">
        <f>LOOKUP(HEX2DEC(MID(E14,4,1)),VC!A1:C16)</f>
        <v>9</v>
      </c>
      <c r="I14" s="8">
        <f>LOOKUP(HEX2DEC(MID(E14,4,1)),VC!A1:B16)</f>
        <v>3</v>
      </c>
      <c r="J14" s="8">
        <f>LOOKUP(HEX2DEC(MID(E14,4,1)),VC!A1:D16)</f>
        <v>13</v>
      </c>
      <c r="K14" s="2"/>
      <c r="L14" s="10">
        <f t="shared" si="5"/>
        <v>37</v>
      </c>
      <c r="M14" s="10">
        <f t="shared" si="6"/>
        <v>20</v>
      </c>
      <c r="N14" s="10" t="str">
        <f t="shared" si="7"/>
        <v>75</v>
      </c>
      <c r="O14" s="10" t="str">
        <f t="shared" si="8"/>
        <v>2075</v>
      </c>
      <c r="P14" s="10">
        <f t="shared" si="9"/>
        <v>1</v>
      </c>
      <c r="Q14" s="10"/>
      <c r="R14" s="10">
        <f>LOOKUP(HEX2DEC(MID(O14,4,1)),VC!A1:C16)</f>
        <v>9</v>
      </c>
      <c r="S14" s="10">
        <f>LOOKUP(HEX2DEC(MID(O14,4,1)),VC!A1:B16)</f>
        <v>3</v>
      </c>
      <c r="T14" s="10">
        <f>LOOKUP(HEX2DEC(MID(O14,4,1)),VC!A1:D16)</f>
        <v>10</v>
      </c>
    </row>
    <row r="15" spans="2:30" ht="15" customHeight="1" x14ac:dyDescent="0.35">
      <c r="B15" s="7">
        <f t="shared" si="0"/>
        <v>12</v>
      </c>
      <c r="C15" s="7">
        <f t="shared" si="1"/>
        <v>20</v>
      </c>
      <c r="D15" s="7" t="str">
        <f t="shared" si="2"/>
        <v>5C</v>
      </c>
      <c r="E15" s="8" t="str">
        <f t="shared" si="3"/>
        <v>205C</v>
      </c>
      <c r="F15" s="8">
        <f t="shared" si="4"/>
        <v>1</v>
      </c>
      <c r="G15" s="9"/>
      <c r="H15" s="8">
        <f>LOOKUP(HEX2DEC(MID(E15,4,1)),VC!A1:C16)</f>
        <v>8</v>
      </c>
      <c r="I15" s="8">
        <f>LOOKUP(HEX2DEC(MID(E15,4,1)),VC!A1:B16)</f>
        <v>2</v>
      </c>
      <c r="J15" s="8">
        <f>LOOKUP(HEX2DEC(MID(E15,4,1)),VC!A1:D16)</f>
        <v>12</v>
      </c>
      <c r="K15" s="2"/>
      <c r="L15" s="10">
        <f t="shared" si="5"/>
        <v>36</v>
      </c>
      <c r="M15" s="10">
        <f t="shared" si="6"/>
        <v>20</v>
      </c>
      <c r="N15" s="10" t="str">
        <f t="shared" si="7"/>
        <v>74</v>
      </c>
      <c r="O15" s="10" t="str">
        <f t="shared" si="8"/>
        <v>2074</v>
      </c>
      <c r="P15" s="10">
        <f t="shared" si="9"/>
        <v>1</v>
      </c>
      <c r="Q15" s="10"/>
      <c r="R15" s="10">
        <f>LOOKUP(HEX2DEC(MID(O15,4,1)),VC!A1:C16)</f>
        <v>8</v>
      </c>
      <c r="S15" s="10">
        <f>LOOKUP(HEX2DEC(MID(O15,4,1)),VC!A1:B16)</f>
        <v>2</v>
      </c>
      <c r="T15" s="10">
        <f>LOOKUP(HEX2DEC(MID(O15,4,1)),VC!A1:D16)</f>
        <v>14</v>
      </c>
    </row>
    <row r="16" spans="2:30" ht="15" customHeight="1" x14ac:dyDescent="0.35">
      <c r="B16" s="7">
        <f t="shared" si="0"/>
        <v>11</v>
      </c>
      <c r="C16" s="7">
        <f t="shared" si="1"/>
        <v>20</v>
      </c>
      <c r="D16" s="7" t="str">
        <f t="shared" si="2"/>
        <v>5B</v>
      </c>
      <c r="E16" s="8" t="str">
        <f t="shared" si="3"/>
        <v>205B</v>
      </c>
      <c r="F16" s="8">
        <f t="shared" si="4"/>
        <v>1</v>
      </c>
      <c r="G16" s="9"/>
      <c r="H16" s="8">
        <f>LOOKUP(HEX2DEC(MID(E16,4,1)),VC!A1:C16)</f>
        <v>9</v>
      </c>
      <c r="I16" s="8">
        <f>LOOKUP(HEX2DEC(MID(E16,4,1)),VC!A1:B16)</f>
        <v>5</v>
      </c>
      <c r="J16" s="8">
        <f>LOOKUP(HEX2DEC(MID(E16,4,1)),VC!A1:D16)</f>
        <v>11</v>
      </c>
      <c r="K16" s="2"/>
      <c r="L16" s="10">
        <f t="shared" si="5"/>
        <v>35</v>
      </c>
      <c r="M16" s="10">
        <f t="shared" si="6"/>
        <v>20</v>
      </c>
      <c r="N16" s="10" t="str">
        <f t="shared" si="7"/>
        <v>73</v>
      </c>
      <c r="O16" s="10" t="str">
        <f t="shared" si="8"/>
        <v>2073</v>
      </c>
      <c r="P16" s="10">
        <f t="shared" si="9"/>
        <v>1</v>
      </c>
      <c r="Q16" s="10"/>
      <c r="R16" s="10">
        <f>LOOKUP(HEX2DEC(MID(O16,4,1)),VC!A1:C16)</f>
        <v>9</v>
      </c>
      <c r="S16" s="10">
        <f>LOOKUP(HEX2DEC(MID(O16,4,1)),VC!A1:B16)</f>
        <v>5</v>
      </c>
      <c r="T16" s="10">
        <f>LOOKUP(HEX2DEC(MID(O16,4,1)),VC!A1:D16)</f>
        <v>13</v>
      </c>
      <c r="W16" s="2"/>
    </row>
    <row r="17" spans="2:26" ht="15" customHeight="1" x14ac:dyDescent="0.35">
      <c r="B17" s="7">
        <f t="shared" si="0"/>
        <v>10</v>
      </c>
      <c r="C17" s="7">
        <f t="shared" si="1"/>
        <v>20</v>
      </c>
      <c r="D17" s="7" t="str">
        <f t="shared" si="2"/>
        <v>5A</v>
      </c>
      <c r="E17" s="8" t="str">
        <f t="shared" si="3"/>
        <v>205A</v>
      </c>
      <c r="F17" s="8">
        <f t="shared" si="4"/>
        <v>1</v>
      </c>
      <c r="G17" s="9"/>
      <c r="H17" s="8">
        <f>LOOKUP(HEX2DEC(MID(E17,4,1)),VC!A1:C16)</f>
        <v>8</v>
      </c>
      <c r="I17" s="8">
        <f>LOOKUP(HEX2DEC(MID(E17,4,1)),VC!A1:B16)</f>
        <v>4</v>
      </c>
      <c r="J17" s="8">
        <f>LOOKUP(HEX2DEC(MID(E17,4,1)),VC!A1:D16)</f>
        <v>10</v>
      </c>
      <c r="K17" s="2"/>
      <c r="L17" s="10">
        <f t="shared" si="5"/>
        <v>34</v>
      </c>
      <c r="M17" s="10">
        <f t="shared" si="6"/>
        <v>20</v>
      </c>
      <c r="N17" s="10" t="str">
        <f t="shared" si="7"/>
        <v>72</v>
      </c>
      <c r="O17" s="10" t="str">
        <f t="shared" si="8"/>
        <v>2072</v>
      </c>
      <c r="P17" s="10">
        <f t="shared" si="9"/>
        <v>1</v>
      </c>
      <c r="Q17" s="10"/>
      <c r="R17" s="10">
        <f>LOOKUP(HEX2DEC(MID(O17,4,1)),VC!A1:C16)</f>
        <v>8</v>
      </c>
      <c r="S17" s="10">
        <f>LOOKUP(HEX2DEC(MID(O17,4,1)),VC!A1:B16)</f>
        <v>4</v>
      </c>
      <c r="T17" s="10">
        <f>LOOKUP(HEX2DEC(MID(O17,4,1)),VC!A1:D16)</f>
        <v>12</v>
      </c>
    </row>
    <row r="18" spans="2:26" ht="15" customHeight="1" x14ac:dyDescent="0.35">
      <c r="B18" s="7">
        <f t="shared" si="0"/>
        <v>9</v>
      </c>
      <c r="C18" s="7">
        <f t="shared" si="1"/>
        <v>20</v>
      </c>
      <c r="D18" s="7" t="str">
        <f t="shared" si="2"/>
        <v>59</v>
      </c>
      <c r="E18" s="8" t="str">
        <f t="shared" si="3"/>
        <v>2059</v>
      </c>
      <c r="F18" s="8">
        <f t="shared" si="4"/>
        <v>1</v>
      </c>
      <c r="G18" s="9"/>
      <c r="H18" s="8">
        <f>LOOKUP(HEX2DEC(MID(E18,4,1)),VC!A1:C16)</f>
        <v>9</v>
      </c>
      <c r="I18" s="8">
        <f>LOOKUP(HEX2DEC(MID(E18,4,1)),VC!A1:B16)</f>
        <v>3</v>
      </c>
      <c r="J18" s="8">
        <f>LOOKUP(HEX2DEC(MID(E18,4,1)),VC!A1:D16)</f>
        <v>14</v>
      </c>
      <c r="K18" s="2"/>
      <c r="L18" s="10">
        <f t="shared" si="5"/>
        <v>33</v>
      </c>
      <c r="M18" s="10">
        <f t="shared" si="6"/>
        <v>20</v>
      </c>
      <c r="N18" s="10" t="str">
        <f t="shared" si="7"/>
        <v>71</v>
      </c>
      <c r="O18" s="10" t="str">
        <f t="shared" si="8"/>
        <v>2071</v>
      </c>
      <c r="P18" s="10">
        <f t="shared" si="9"/>
        <v>1</v>
      </c>
      <c r="Q18" s="10"/>
      <c r="R18" s="10">
        <f>LOOKUP(HEX2DEC(MID(O18,4,1)),VC!A1:C16)</f>
        <v>9</v>
      </c>
      <c r="S18" s="10">
        <f>LOOKUP(HEX2DEC(MID(O18,4,1)),VC!A1:B16)</f>
        <v>3</v>
      </c>
      <c r="T18" s="10">
        <f>LOOKUP(HEX2DEC(MID(O18,4,1)),VC!A1:D16)</f>
        <v>11</v>
      </c>
    </row>
    <row r="19" spans="2:26" ht="15" customHeight="1" x14ac:dyDescent="0.35">
      <c r="B19" s="7">
        <f>B20+1</f>
        <v>8</v>
      </c>
      <c r="C19" s="7">
        <f t="shared" si="1"/>
        <v>20</v>
      </c>
      <c r="D19" s="7" t="str">
        <f t="shared" si="2"/>
        <v>58</v>
      </c>
      <c r="E19" s="8" t="str">
        <f t="shared" si="3"/>
        <v>2058</v>
      </c>
      <c r="F19" s="8">
        <f t="shared" si="4"/>
        <v>1</v>
      </c>
      <c r="G19" s="9"/>
      <c r="H19" s="8">
        <f>LOOKUP(HEX2DEC(MID(E19,4,1)),VC!A1:C16)</f>
        <v>8</v>
      </c>
      <c r="I19" s="8">
        <f>LOOKUP(HEX2DEC(MID(E19,4,1)),VC!A1:B16)</f>
        <v>2</v>
      </c>
      <c r="J19" s="8">
        <f>LOOKUP(HEX2DEC(MID(E19,4,1)),VC!A1:D16)</f>
        <v>13</v>
      </c>
      <c r="K19" s="2"/>
      <c r="L19" s="10">
        <f t="shared" si="5"/>
        <v>32</v>
      </c>
      <c r="M19" s="10">
        <f t="shared" si="6"/>
        <v>20</v>
      </c>
      <c r="N19" s="10" t="str">
        <f t="shared" si="7"/>
        <v>70</v>
      </c>
      <c r="O19" s="10" t="str">
        <f t="shared" si="8"/>
        <v>2070</v>
      </c>
      <c r="P19" s="10">
        <f t="shared" si="9"/>
        <v>1</v>
      </c>
      <c r="Q19" s="10"/>
      <c r="R19" s="10">
        <f>LOOKUP(HEX2DEC(MID(O19,4,1)),VC!A1:C16)</f>
        <v>8</v>
      </c>
      <c r="S19" s="10">
        <f>LOOKUP(HEX2DEC(MID(O19,4,1)),VC!A1:B16)</f>
        <v>2</v>
      </c>
      <c r="T19" s="10">
        <f>LOOKUP(HEX2DEC(MID(O19,4,1)),VC!A1:D16)</f>
        <v>10</v>
      </c>
    </row>
    <row r="20" spans="2:26" ht="15" customHeight="1" x14ac:dyDescent="0.35">
      <c r="B20" s="10">
        <f t="shared" ref="B20:B25" si="10">B21+1</f>
        <v>7</v>
      </c>
      <c r="C20" s="10">
        <f t="shared" si="1"/>
        <v>20</v>
      </c>
      <c r="D20" s="10" t="str">
        <f t="shared" si="2"/>
        <v>57</v>
      </c>
      <c r="E20" s="10" t="str">
        <f t="shared" si="3"/>
        <v>2057</v>
      </c>
      <c r="F20" s="11">
        <f t="shared" si="4"/>
        <v>1</v>
      </c>
      <c r="G20" s="12"/>
      <c r="H20" s="11">
        <f>LOOKUP(HEX2DEC(MID(E20,4,1)),VC!A1:C16)</f>
        <v>9</v>
      </c>
      <c r="I20" s="11">
        <f>LOOKUP(HEX2DEC(MID(E20,4,1)),VC!A1:B16)</f>
        <v>5</v>
      </c>
      <c r="J20" s="11">
        <f>LOOKUP(HEX2DEC(MID(E20,4,1)),VC!A1:D16)</f>
        <v>12</v>
      </c>
      <c r="K20" s="2"/>
      <c r="L20" s="10">
        <f t="shared" si="5"/>
        <v>31</v>
      </c>
      <c r="M20" s="10">
        <f t="shared" si="6"/>
        <v>20</v>
      </c>
      <c r="N20" s="10" t="str">
        <f t="shared" si="7"/>
        <v>6F</v>
      </c>
      <c r="O20" s="10" t="str">
        <f t="shared" si="8"/>
        <v>206F</v>
      </c>
      <c r="P20" s="10">
        <f t="shared" si="9"/>
        <v>1</v>
      </c>
      <c r="Q20" s="10"/>
      <c r="R20" s="10">
        <f>LOOKUP(HEX2DEC(MID(O20,4,1)),VC!A1:C16)</f>
        <v>9</v>
      </c>
      <c r="S20" s="10">
        <f>LOOKUP(HEX2DEC(MID(O20,4,1)),VC!A1:B16)</f>
        <v>5</v>
      </c>
      <c r="T20" s="10">
        <f>LOOKUP(HEX2DEC(MID(O20,4,1)),VC!A1:D16)</f>
        <v>10</v>
      </c>
    </row>
    <row r="21" spans="2:26" ht="15" customHeight="1" x14ac:dyDescent="0.35">
      <c r="B21" s="10">
        <f t="shared" si="10"/>
        <v>6</v>
      </c>
      <c r="C21" s="10">
        <f t="shared" si="1"/>
        <v>20</v>
      </c>
      <c r="D21" s="10" t="str">
        <f t="shared" si="2"/>
        <v>56</v>
      </c>
      <c r="E21" s="10" t="str">
        <f t="shared" si="3"/>
        <v>2056</v>
      </c>
      <c r="F21" s="11">
        <f t="shared" si="4"/>
        <v>1</v>
      </c>
      <c r="G21" s="12"/>
      <c r="H21" s="11">
        <f>LOOKUP(HEX2DEC(MID(E21,4,1)),VC!A1:C16)</f>
        <v>8</v>
      </c>
      <c r="I21" s="11">
        <f>LOOKUP(HEX2DEC(MID(E21,4,1)),VC!A1:B16)</f>
        <v>4</v>
      </c>
      <c r="J21" s="11">
        <f>LOOKUP(HEX2DEC(MID(E21,4,1)),VC!A1:D16)</f>
        <v>11</v>
      </c>
      <c r="K21" s="2"/>
      <c r="L21" s="10">
        <f t="shared" si="5"/>
        <v>30</v>
      </c>
      <c r="M21" s="10">
        <f t="shared" si="6"/>
        <v>20</v>
      </c>
      <c r="N21" s="10" t="str">
        <f t="shared" si="7"/>
        <v>6E</v>
      </c>
      <c r="O21" s="10" t="str">
        <f t="shared" si="8"/>
        <v>206E</v>
      </c>
      <c r="P21" s="10">
        <f t="shared" si="9"/>
        <v>1</v>
      </c>
      <c r="Q21" s="12"/>
      <c r="R21" s="11">
        <f>LOOKUP(HEX2DEC(MID(O21,4,1)),VC!A1:C16)</f>
        <v>8</v>
      </c>
      <c r="S21" s="11">
        <f>LOOKUP(HEX2DEC(MID(O21,4,1)),VC!A1:B16)</f>
        <v>4</v>
      </c>
      <c r="T21" s="11">
        <f>LOOKUP(HEX2DEC(MID(O21,4,1)),VC!A1:D16)</f>
        <v>14</v>
      </c>
    </row>
    <row r="22" spans="2:26" ht="15" customHeight="1" x14ac:dyDescent="0.35">
      <c r="B22" s="10">
        <f t="shared" si="10"/>
        <v>5</v>
      </c>
      <c r="C22" s="10">
        <f t="shared" si="1"/>
        <v>20</v>
      </c>
      <c r="D22" s="10" t="str">
        <f t="shared" si="2"/>
        <v>55</v>
      </c>
      <c r="E22" s="10" t="str">
        <f t="shared" si="3"/>
        <v>2055</v>
      </c>
      <c r="F22" s="11">
        <f t="shared" si="4"/>
        <v>1</v>
      </c>
      <c r="G22" s="12"/>
      <c r="H22" s="11">
        <f>LOOKUP(HEX2DEC(MID(E22,4,1)),VC!A1:C16)</f>
        <v>9</v>
      </c>
      <c r="I22" s="11">
        <f>LOOKUP(HEX2DEC(MID(E22,4,1)),VC!A1:B16)</f>
        <v>3</v>
      </c>
      <c r="J22" s="11">
        <f>LOOKUP(HEX2DEC(MID(E22,4,1)),VC!A1:D16)</f>
        <v>10</v>
      </c>
      <c r="K22" s="2"/>
      <c r="L22" s="10">
        <f t="shared" si="5"/>
        <v>29</v>
      </c>
      <c r="M22" s="10">
        <f t="shared" si="6"/>
        <v>20</v>
      </c>
      <c r="N22" s="10" t="str">
        <f t="shared" si="7"/>
        <v>6D</v>
      </c>
      <c r="O22" s="10" t="str">
        <f t="shared" si="8"/>
        <v>206D</v>
      </c>
      <c r="P22" s="10">
        <f t="shared" si="9"/>
        <v>1</v>
      </c>
      <c r="Q22" s="12"/>
      <c r="R22" s="11">
        <f>LOOKUP(HEX2DEC(MID(O22,4,1)),VC!A1:C16)</f>
        <v>9</v>
      </c>
      <c r="S22" s="11">
        <f>LOOKUP(HEX2DEC(MID(O22,4,1)),VC!A1:B16)</f>
        <v>3</v>
      </c>
      <c r="T22" s="11">
        <f>LOOKUP(HEX2DEC(MID(O22,4,1)),VC!A1:D16)</f>
        <v>13</v>
      </c>
    </row>
    <row r="23" spans="2:26" ht="15" customHeight="1" x14ac:dyDescent="0.35">
      <c r="B23" s="10">
        <f t="shared" si="10"/>
        <v>4</v>
      </c>
      <c r="C23" s="10">
        <f t="shared" si="1"/>
        <v>20</v>
      </c>
      <c r="D23" s="10" t="str">
        <f t="shared" si="2"/>
        <v>54</v>
      </c>
      <c r="E23" s="10" t="str">
        <f t="shared" si="3"/>
        <v>2054</v>
      </c>
      <c r="F23" s="11">
        <f t="shared" si="4"/>
        <v>1</v>
      </c>
      <c r="G23" s="12"/>
      <c r="H23" s="11">
        <f>LOOKUP(HEX2DEC(MID(E23,4,1)),VC!A1:C16)</f>
        <v>8</v>
      </c>
      <c r="I23" s="11">
        <f>LOOKUP(HEX2DEC(MID(E23,4,1)),VC!A1:B16)</f>
        <v>2</v>
      </c>
      <c r="J23" s="11">
        <f>LOOKUP(HEX2DEC(MID(E23,4,1)),VC!A1:D16)</f>
        <v>14</v>
      </c>
      <c r="K23" s="2"/>
      <c r="L23" s="10">
        <f t="shared" si="5"/>
        <v>28</v>
      </c>
      <c r="M23" s="10">
        <f t="shared" si="6"/>
        <v>20</v>
      </c>
      <c r="N23" s="10" t="str">
        <f t="shared" si="7"/>
        <v>6C</v>
      </c>
      <c r="O23" s="10" t="str">
        <f t="shared" si="8"/>
        <v>206C</v>
      </c>
      <c r="P23" s="10">
        <f t="shared" si="9"/>
        <v>1</v>
      </c>
      <c r="Q23" s="12"/>
      <c r="R23" s="11">
        <f>LOOKUP(HEX2DEC(MID(O23,4,1)),VC!A1:C16)</f>
        <v>8</v>
      </c>
      <c r="S23" s="11">
        <f>LOOKUP(HEX2DEC(MID(O23,4,1)),VC!A1:B16)</f>
        <v>2</v>
      </c>
      <c r="T23" s="11">
        <f>LOOKUP(HEX2DEC(MID(O23,4,1)),VC!A1:D16)</f>
        <v>12</v>
      </c>
    </row>
    <row r="24" spans="2:26" ht="15" customHeight="1" x14ac:dyDescent="0.35">
      <c r="B24" s="10">
        <f t="shared" si="10"/>
        <v>3</v>
      </c>
      <c r="C24" s="10">
        <f t="shared" si="1"/>
        <v>20</v>
      </c>
      <c r="D24" s="10" t="str">
        <f t="shared" si="2"/>
        <v>53</v>
      </c>
      <c r="E24" s="10" t="str">
        <f t="shared" si="3"/>
        <v>2053</v>
      </c>
      <c r="F24" s="11">
        <f t="shared" si="4"/>
        <v>1</v>
      </c>
      <c r="G24" s="12"/>
      <c r="H24" s="11">
        <f>LOOKUP(HEX2DEC(MID(E24,4,1)),VC!A1:C16)</f>
        <v>9</v>
      </c>
      <c r="I24" s="11">
        <f>LOOKUP(HEX2DEC(MID(E24,4,1)),VC!A1:B16)</f>
        <v>5</v>
      </c>
      <c r="J24" s="11">
        <f>LOOKUP(HEX2DEC(MID(E24,4,1)),VC!A1:D16)</f>
        <v>13</v>
      </c>
      <c r="K24" s="2"/>
      <c r="L24" s="10">
        <f t="shared" si="5"/>
        <v>27</v>
      </c>
      <c r="M24" s="10">
        <f t="shared" si="6"/>
        <v>20</v>
      </c>
      <c r="N24" s="10" t="str">
        <f t="shared" si="7"/>
        <v>6B</v>
      </c>
      <c r="O24" s="10" t="str">
        <f t="shared" si="8"/>
        <v>206B</v>
      </c>
      <c r="P24" s="10">
        <f t="shared" si="9"/>
        <v>1</v>
      </c>
      <c r="Q24" s="12"/>
      <c r="R24" s="11">
        <f>LOOKUP(HEX2DEC(MID(O24,4,1)),VC!A1:C16)</f>
        <v>9</v>
      </c>
      <c r="S24" s="11">
        <f>LOOKUP(HEX2DEC(MID(O24,4,1)),VC!A1:B16)</f>
        <v>5</v>
      </c>
      <c r="T24" s="11">
        <f>LOOKUP(HEX2DEC(MID(O24,4,1)),VC!A1:D16)</f>
        <v>11</v>
      </c>
    </row>
    <row r="25" spans="2:26" ht="15" customHeight="1" x14ac:dyDescent="0.35">
      <c r="B25" s="10">
        <f t="shared" si="10"/>
        <v>2</v>
      </c>
      <c r="C25" s="10">
        <f t="shared" si="1"/>
        <v>20</v>
      </c>
      <c r="D25" s="10" t="str">
        <f t="shared" si="2"/>
        <v>52</v>
      </c>
      <c r="E25" s="10" t="str">
        <f t="shared" si="3"/>
        <v>2052</v>
      </c>
      <c r="F25" s="11">
        <f t="shared" si="4"/>
        <v>1</v>
      </c>
      <c r="G25" s="12"/>
      <c r="H25" s="11">
        <f>LOOKUP(HEX2DEC(MID(E25,4,1)),VC!A1:C16)</f>
        <v>8</v>
      </c>
      <c r="I25" s="11">
        <f>LOOKUP(HEX2DEC(MID(E25,4,1)),VC!A1:B16)</f>
        <v>4</v>
      </c>
      <c r="J25" s="11">
        <f>LOOKUP(HEX2DEC(MID(E25,4,1)),VC!A1:D16)</f>
        <v>12</v>
      </c>
      <c r="K25" s="2"/>
      <c r="L25" s="10">
        <f t="shared" si="5"/>
        <v>26</v>
      </c>
      <c r="M25" s="10">
        <f t="shared" si="6"/>
        <v>20</v>
      </c>
      <c r="N25" s="10" t="str">
        <f t="shared" si="7"/>
        <v>6A</v>
      </c>
      <c r="O25" s="10" t="str">
        <f t="shared" si="8"/>
        <v>206A</v>
      </c>
      <c r="P25" s="10">
        <f t="shared" si="9"/>
        <v>1</v>
      </c>
      <c r="Q25" s="12"/>
      <c r="R25" s="11">
        <f>LOOKUP(HEX2DEC(MID(O25,4,1)),VC!A1:C16)</f>
        <v>8</v>
      </c>
      <c r="S25" s="11">
        <f>LOOKUP(HEX2DEC(MID(O25,4,1)),VC!A1:B16)</f>
        <v>4</v>
      </c>
      <c r="T25" s="11">
        <f>LOOKUP(HEX2DEC(MID(O25,4,1)),VC!A1:D16)</f>
        <v>10</v>
      </c>
    </row>
    <row r="26" spans="2:26" ht="15" customHeight="1" x14ac:dyDescent="0.35">
      <c r="B26" s="10">
        <f>B27+1</f>
        <v>1</v>
      </c>
      <c r="C26" s="10">
        <f>C27</f>
        <v>20</v>
      </c>
      <c r="D26" s="10" t="str">
        <f>DEC2HEX(HEX2DEC(D27)+1)</f>
        <v>51</v>
      </c>
      <c r="E26" s="10" t="str">
        <f t="shared" si="3"/>
        <v>2051</v>
      </c>
      <c r="F26" s="11">
        <f>F27</f>
        <v>1</v>
      </c>
      <c r="G26" s="12"/>
      <c r="H26" s="11">
        <f>LOOKUP(HEX2DEC(MID(E26,4,1)),VC!A1:C16)</f>
        <v>9</v>
      </c>
      <c r="I26" s="11">
        <f>LOOKUP(HEX2DEC(MID(E26,4,1)),VC!A1:B16)</f>
        <v>3</v>
      </c>
      <c r="J26" s="11">
        <f>LOOKUP(HEX2DEC(MID(E26,4,1)),VC!A1:D16)</f>
        <v>11</v>
      </c>
      <c r="K26" s="2"/>
      <c r="L26" s="10">
        <f>L27+1</f>
        <v>25</v>
      </c>
      <c r="M26" s="10">
        <f>M27</f>
        <v>20</v>
      </c>
      <c r="N26" s="10" t="str">
        <f>DEC2HEX(HEX2DEC(N27)+1)</f>
        <v>69</v>
      </c>
      <c r="O26" s="10" t="str">
        <f t="shared" si="8"/>
        <v>2069</v>
      </c>
      <c r="P26" s="10">
        <f>P27</f>
        <v>1</v>
      </c>
      <c r="Q26" s="12"/>
      <c r="R26" s="11">
        <f>LOOKUP(HEX2DEC(MID(O26,4,1)),VC!A1:C16)</f>
        <v>9</v>
      </c>
      <c r="S26" s="11">
        <f>LOOKUP(HEX2DEC(MID(O26,4,1)),VC!A1:B16)</f>
        <v>3</v>
      </c>
      <c r="T26" s="11">
        <f>LOOKUP(HEX2DEC(MID(O26,4,1)),VC!A1:D16)</f>
        <v>14</v>
      </c>
    </row>
    <row r="27" spans="2:26" ht="15" customHeight="1" x14ac:dyDescent="0.35">
      <c r="B27" s="10">
        <v>0</v>
      </c>
      <c r="C27" s="10">
        <f>'Slot 11'!M4</f>
        <v>20</v>
      </c>
      <c r="D27" s="10" t="str">
        <f>DEC2HEX(HEX2DEC('Slot 11'!N4)+1)</f>
        <v>50</v>
      </c>
      <c r="E27" s="10" t="str">
        <f>IF(HEX2DEC(D27)&gt;15,IF(HEX2DEC(C27) &gt; 15,CONCATENATE(C27,D27),CONCATENATE("0",C27,D27)),IF(HEX2DEC(C27) &gt; 15,CONCATENATE(C27,"0",D27),CONCATENATE("0",C27,"0",D27)))</f>
        <v>2050</v>
      </c>
      <c r="F27" s="11">
        <f>'Slot 11'!P4</f>
        <v>1</v>
      </c>
      <c r="G27" s="12"/>
      <c r="H27" s="11">
        <f>LOOKUP(HEX2DEC(MID(E27,4,1)),VC!A1:C16)</f>
        <v>8</v>
      </c>
      <c r="I27" s="11">
        <f>LOOKUP(HEX2DEC(MID(E27,4,1)),VC!A1:B16)</f>
        <v>2</v>
      </c>
      <c r="J27" s="11">
        <f>LOOKUP(HEX2DEC(MID(E27,4,1)),VC!A1:D16)</f>
        <v>10</v>
      </c>
      <c r="K27" s="2"/>
      <c r="L27" s="10">
        <f>B4+1</f>
        <v>24</v>
      </c>
      <c r="M27" s="10">
        <f>C4</f>
        <v>20</v>
      </c>
      <c r="N27" s="10" t="str">
        <f>DEC2HEX(HEX2DEC(D4)+1)</f>
        <v>68</v>
      </c>
      <c r="O27" s="10" t="str">
        <f>IF(HEX2DEC(N27)&gt;15,IF(HEX2DEC(M27) &gt; 15,CONCATENATE(M27,N27),CONCATENATE("0",M27,N27)),IF(HEX2DEC(M27) &gt; 15,CONCATENATE(M27,"0",N27),CONCATENATE("0",M27,"0",N27)))</f>
        <v>2068</v>
      </c>
      <c r="P27" s="10">
        <f>F4</f>
        <v>1</v>
      </c>
      <c r="Q27" s="12"/>
      <c r="R27" s="11">
        <f>LOOKUP(HEX2DEC(MID(O27,4,1)),VC!A1:C16)</f>
        <v>8</v>
      </c>
      <c r="S27" s="11">
        <f>LOOKUP(HEX2DEC(MID(O27,4,1)),VC!A1:B16)</f>
        <v>2</v>
      </c>
      <c r="T27" s="11">
        <f>LOOKUP(HEX2DEC(MID(O27,4,1)),VC!A1:D16)</f>
        <v>13</v>
      </c>
    </row>
    <row r="29" spans="2:26" ht="11.15" customHeight="1" x14ac:dyDescent="0.35">
      <c r="B29" s="10"/>
      <c r="C29" s="4"/>
      <c r="D29" s="4"/>
      <c r="E29" s="27" t="s">
        <v>2</v>
      </c>
      <c r="F29" s="28"/>
      <c r="G29" s="4"/>
      <c r="H29" s="15"/>
      <c r="I29" s="15"/>
      <c r="J29" s="15"/>
      <c r="L29" s="4"/>
      <c r="M29" s="4"/>
      <c r="N29" s="4"/>
      <c r="O29" s="15"/>
      <c r="P29" s="15"/>
      <c r="Q29" s="4"/>
      <c r="R29" s="4"/>
      <c r="S29" s="15"/>
      <c r="T29" s="15"/>
      <c r="U29" s="4"/>
      <c r="V29" s="4"/>
      <c r="W29" s="4"/>
      <c r="X29" s="4"/>
      <c r="Y29" s="4"/>
      <c r="Z29" s="4"/>
    </row>
    <row r="30" spans="2:26" ht="11.15" customHeight="1" x14ac:dyDescent="0.35">
      <c r="C30" s="4"/>
      <c r="D30" s="4"/>
      <c r="E30" s="16"/>
      <c r="F30" s="15"/>
      <c r="G30" s="4"/>
      <c r="H30" s="15"/>
      <c r="I30" s="15"/>
      <c r="J30" s="15"/>
      <c r="L30" s="4"/>
      <c r="M30" s="4"/>
      <c r="N30" s="4"/>
      <c r="O30" s="15"/>
      <c r="P30" s="15"/>
      <c r="Q30" s="4"/>
      <c r="R30" s="4"/>
      <c r="S30" s="15"/>
      <c r="T30" s="15"/>
      <c r="U30" s="4"/>
      <c r="V30" s="4"/>
      <c r="W30" s="4"/>
      <c r="X30" s="4"/>
      <c r="Y30" s="4"/>
      <c r="Z30" s="4"/>
    </row>
    <row r="31" spans="2:26" ht="11.15" customHeight="1" x14ac:dyDescent="0.35">
      <c r="B31" s="18"/>
      <c r="C31" s="4"/>
      <c r="D31" s="4"/>
      <c r="E31" s="27" t="s">
        <v>3</v>
      </c>
      <c r="F31" s="28"/>
      <c r="G31" s="4"/>
      <c r="H31" s="15"/>
      <c r="I31" s="15"/>
      <c r="J31" s="15"/>
      <c r="L31" s="4"/>
      <c r="M31" s="4"/>
      <c r="N31" s="4"/>
      <c r="O31" s="15"/>
      <c r="P31" s="15"/>
      <c r="Q31" s="4"/>
      <c r="R31" s="4"/>
      <c r="S31" s="15"/>
      <c r="T31" s="15"/>
      <c r="U31" s="4"/>
      <c r="V31" s="4"/>
      <c r="W31" s="4"/>
      <c r="X31" s="4"/>
      <c r="Y31" s="4"/>
      <c r="Z31" s="4"/>
    </row>
    <row r="32" spans="2:26" ht="11.15" customHeight="1" x14ac:dyDescent="0.35">
      <c r="E32" s="16"/>
      <c r="F32" s="15"/>
      <c r="G32" s="4"/>
      <c r="H32" s="15"/>
      <c r="I32" s="15"/>
      <c r="J32" s="15"/>
      <c r="L32" s="4"/>
      <c r="M32" s="4"/>
      <c r="N32" s="4"/>
      <c r="O32" s="15"/>
      <c r="P32" s="15"/>
      <c r="Q32" s="4"/>
      <c r="R32" s="4"/>
      <c r="S32" s="15"/>
      <c r="T32" s="15"/>
      <c r="U32" s="4"/>
      <c r="V32" s="4"/>
      <c r="W32" s="4"/>
      <c r="X32" s="4"/>
      <c r="Y32" s="4"/>
      <c r="Z32" s="4"/>
    </row>
    <row r="33" spans="12:26" x14ac:dyDescent="0.35">
      <c r="L33" s="4"/>
      <c r="M33" s="4"/>
      <c r="N33" s="4"/>
      <c r="O33" s="15"/>
      <c r="P33" s="15"/>
      <c r="Q33" s="4"/>
      <c r="R33" s="4"/>
      <c r="U33" s="4"/>
      <c r="V33" s="4"/>
      <c r="W33" s="4"/>
      <c r="X33" s="4"/>
      <c r="Y33" s="4"/>
      <c r="Z33" s="4"/>
    </row>
  </sheetData>
  <mergeCells count="3">
    <mergeCell ref="B1:T1"/>
    <mergeCell ref="E29:F29"/>
    <mergeCell ref="E31:F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0"/>
  <sheetViews>
    <sheetView workbookViewId="0">
      <selection activeCell="D1" sqref="D1:D1048576"/>
    </sheetView>
  </sheetViews>
  <sheetFormatPr defaultRowHeight="14.5" x14ac:dyDescent="0.35"/>
  <sheetData>
    <row r="1" spans="1:3" x14ac:dyDescent="0.35">
      <c r="A1" t="s">
        <v>53</v>
      </c>
      <c r="B1" t="s">
        <v>5</v>
      </c>
      <c r="C1" t="s">
        <v>306</v>
      </c>
    </row>
    <row r="2" spans="1:3" x14ac:dyDescent="0.35">
      <c r="A2" t="s">
        <v>45</v>
      </c>
      <c r="B2">
        <v>1</v>
      </c>
      <c r="C2" t="s">
        <v>55</v>
      </c>
    </row>
    <row r="3" spans="1:3" x14ac:dyDescent="0.35">
      <c r="A3" t="s">
        <v>54</v>
      </c>
      <c r="B3">
        <f>B2+1</f>
        <v>2</v>
      </c>
      <c r="C3" t="s">
        <v>307</v>
      </c>
    </row>
    <row r="4" spans="1:3" x14ac:dyDescent="0.35">
      <c r="A4" t="s">
        <v>56</v>
      </c>
      <c r="B4">
        <f t="shared" ref="B4:B67" si="0">B3+1</f>
        <v>3</v>
      </c>
      <c r="C4" t="s">
        <v>308</v>
      </c>
    </row>
    <row r="5" spans="1:3" x14ac:dyDescent="0.35">
      <c r="A5" t="s">
        <v>57</v>
      </c>
      <c r="B5">
        <f t="shared" si="0"/>
        <v>4</v>
      </c>
    </row>
    <row r="6" spans="1:3" x14ac:dyDescent="0.35">
      <c r="A6" t="s">
        <v>58</v>
      </c>
      <c r="B6">
        <f t="shared" si="0"/>
        <v>5</v>
      </c>
    </row>
    <row r="7" spans="1:3" x14ac:dyDescent="0.35">
      <c r="A7" t="s">
        <v>59</v>
      </c>
      <c r="B7">
        <f t="shared" si="0"/>
        <v>6</v>
      </c>
    </row>
    <row r="8" spans="1:3" x14ac:dyDescent="0.35">
      <c r="A8" t="s">
        <v>60</v>
      </c>
      <c r="B8">
        <f t="shared" si="0"/>
        <v>7</v>
      </c>
    </row>
    <row r="9" spans="1:3" x14ac:dyDescent="0.35">
      <c r="A9" t="s">
        <v>61</v>
      </c>
      <c r="B9">
        <f t="shared" si="0"/>
        <v>8</v>
      </c>
    </row>
    <row r="10" spans="1:3" x14ac:dyDescent="0.35">
      <c r="A10" t="s">
        <v>62</v>
      </c>
      <c r="B10">
        <f t="shared" si="0"/>
        <v>9</v>
      </c>
    </row>
    <row r="11" spans="1:3" x14ac:dyDescent="0.35">
      <c r="A11" t="s">
        <v>63</v>
      </c>
      <c r="B11">
        <f t="shared" si="0"/>
        <v>10</v>
      </c>
    </row>
    <row r="12" spans="1:3" x14ac:dyDescent="0.35">
      <c r="A12" t="s">
        <v>64</v>
      </c>
      <c r="B12">
        <f t="shared" si="0"/>
        <v>11</v>
      </c>
    </row>
    <row r="13" spans="1:3" x14ac:dyDescent="0.35">
      <c r="A13" t="s">
        <v>65</v>
      </c>
      <c r="B13">
        <f t="shared" si="0"/>
        <v>12</v>
      </c>
    </row>
    <row r="14" spans="1:3" x14ac:dyDescent="0.35">
      <c r="A14" t="s">
        <v>66</v>
      </c>
      <c r="B14">
        <f t="shared" si="0"/>
        <v>13</v>
      </c>
    </row>
    <row r="15" spans="1:3" x14ac:dyDescent="0.35">
      <c r="A15" t="s">
        <v>67</v>
      </c>
      <c r="B15">
        <f t="shared" si="0"/>
        <v>14</v>
      </c>
    </row>
    <row r="16" spans="1:3" x14ac:dyDescent="0.35">
      <c r="A16" t="s">
        <v>68</v>
      </c>
      <c r="B16">
        <f t="shared" si="0"/>
        <v>15</v>
      </c>
    </row>
    <row r="17" spans="1:2" x14ac:dyDescent="0.35">
      <c r="A17" t="s">
        <v>69</v>
      </c>
      <c r="B17">
        <f t="shared" si="0"/>
        <v>16</v>
      </c>
    </row>
    <row r="18" spans="1:2" x14ac:dyDescent="0.35">
      <c r="A18" t="s">
        <v>70</v>
      </c>
      <c r="B18">
        <f t="shared" si="0"/>
        <v>17</v>
      </c>
    </row>
    <row r="19" spans="1:2" x14ac:dyDescent="0.35">
      <c r="A19" t="s">
        <v>71</v>
      </c>
      <c r="B19">
        <f t="shared" si="0"/>
        <v>18</v>
      </c>
    </row>
    <row r="20" spans="1:2" x14ac:dyDescent="0.35">
      <c r="A20" t="s">
        <v>72</v>
      </c>
      <c r="B20">
        <f t="shared" si="0"/>
        <v>19</v>
      </c>
    </row>
    <row r="21" spans="1:2" x14ac:dyDescent="0.35">
      <c r="A21" t="s">
        <v>73</v>
      </c>
      <c r="B21">
        <f t="shared" si="0"/>
        <v>20</v>
      </c>
    </row>
    <row r="22" spans="1:2" x14ac:dyDescent="0.35">
      <c r="A22" t="s">
        <v>74</v>
      </c>
      <c r="B22">
        <f t="shared" si="0"/>
        <v>21</v>
      </c>
    </row>
    <row r="23" spans="1:2" x14ac:dyDescent="0.35">
      <c r="A23" t="s">
        <v>75</v>
      </c>
      <c r="B23">
        <f t="shared" si="0"/>
        <v>22</v>
      </c>
    </row>
    <row r="24" spans="1:2" x14ac:dyDescent="0.35">
      <c r="A24" t="s">
        <v>76</v>
      </c>
      <c r="B24">
        <f t="shared" si="0"/>
        <v>23</v>
      </c>
    </row>
    <row r="25" spans="1:2" x14ac:dyDescent="0.35">
      <c r="A25" t="s">
        <v>77</v>
      </c>
      <c r="B25">
        <f t="shared" si="0"/>
        <v>24</v>
      </c>
    </row>
    <row r="26" spans="1:2" x14ac:dyDescent="0.35">
      <c r="A26" t="s">
        <v>78</v>
      </c>
      <c r="B26">
        <f t="shared" si="0"/>
        <v>25</v>
      </c>
    </row>
    <row r="27" spans="1:2" x14ac:dyDescent="0.35">
      <c r="A27" t="s">
        <v>79</v>
      </c>
      <c r="B27">
        <f t="shared" si="0"/>
        <v>26</v>
      </c>
    </row>
    <row r="28" spans="1:2" x14ac:dyDescent="0.35">
      <c r="A28" t="s">
        <v>80</v>
      </c>
      <c r="B28">
        <f t="shared" si="0"/>
        <v>27</v>
      </c>
    </row>
    <row r="29" spans="1:2" x14ac:dyDescent="0.35">
      <c r="A29" t="s">
        <v>81</v>
      </c>
      <c r="B29">
        <f t="shared" si="0"/>
        <v>28</v>
      </c>
    </row>
    <row r="30" spans="1:2" x14ac:dyDescent="0.35">
      <c r="A30" t="s">
        <v>82</v>
      </c>
      <c r="B30">
        <f t="shared" si="0"/>
        <v>29</v>
      </c>
    </row>
    <row r="31" spans="1:2" x14ac:dyDescent="0.35">
      <c r="A31" t="s">
        <v>83</v>
      </c>
      <c r="B31">
        <f t="shared" si="0"/>
        <v>30</v>
      </c>
    </row>
    <row r="32" spans="1:2" x14ac:dyDescent="0.35">
      <c r="A32" t="s">
        <v>84</v>
      </c>
      <c r="B32">
        <f t="shared" si="0"/>
        <v>31</v>
      </c>
    </row>
    <row r="33" spans="1:2" x14ac:dyDescent="0.35">
      <c r="A33" t="s">
        <v>85</v>
      </c>
      <c r="B33">
        <f t="shared" si="0"/>
        <v>32</v>
      </c>
    </row>
    <row r="34" spans="1:2" x14ac:dyDescent="0.35">
      <c r="A34" t="s">
        <v>86</v>
      </c>
      <c r="B34">
        <f t="shared" si="0"/>
        <v>33</v>
      </c>
    </row>
    <row r="35" spans="1:2" x14ac:dyDescent="0.35">
      <c r="A35" t="s">
        <v>87</v>
      </c>
      <c r="B35">
        <f t="shared" si="0"/>
        <v>34</v>
      </c>
    </row>
    <row r="36" spans="1:2" x14ac:dyDescent="0.35">
      <c r="A36" t="s">
        <v>88</v>
      </c>
      <c r="B36">
        <f t="shared" si="0"/>
        <v>35</v>
      </c>
    </row>
    <row r="37" spans="1:2" x14ac:dyDescent="0.35">
      <c r="A37" t="s">
        <v>89</v>
      </c>
      <c r="B37">
        <f t="shared" si="0"/>
        <v>36</v>
      </c>
    </row>
    <row r="38" spans="1:2" x14ac:dyDescent="0.35">
      <c r="A38" t="s">
        <v>90</v>
      </c>
      <c r="B38">
        <f t="shared" si="0"/>
        <v>37</v>
      </c>
    </row>
    <row r="39" spans="1:2" x14ac:dyDescent="0.35">
      <c r="A39" t="s">
        <v>91</v>
      </c>
      <c r="B39">
        <f t="shared" si="0"/>
        <v>38</v>
      </c>
    </row>
    <row r="40" spans="1:2" x14ac:dyDescent="0.35">
      <c r="A40" t="s">
        <v>92</v>
      </c>
      <c r="B40">
        <f t="shared" si="0"/>
        <v>39</v>
      </c>
    </row>
    <row r="41" spans="1:2" x14ac:dyDescent="0.35">
      <c r="A41" t="s">
        <v>93</v>
      </c>
      <c r="B41">
        <f t="shared" si="0"/>
        <v>40</v>
      </c>
    </row>
    <row r="42" spans="1:2" x14ac:dyDescent="0.35">
      <c r="A42" t="s">
        <v>94</v>
      </c>
      <c r="B42">
        <f t="shared" si="0"/>
        <v>41</v>
      </c>
    </row>
    <row r="43" spans="1:2" x14ac:dyDescent="0.35">
      <c r="A43" t="s">
        <v>95</v>
      </c>
      <c r="B43">
        <f t="shared" si="0"/>
        <v>42</v>
      </c>
    </row>
    <row r="44" spans="1:2" x14ac:dyDescent="0.35">
      <c r="A44" t="s">
        <v>96</v>
      </c>
      <c r="B44">
        <f t="shared" si="0"/>
        <v>43</v>
      </c>
    </row>
    <row r="45" spans="1:2" x14ac:dyDescent="0.35">
      <c r="A45" t="s">
        <v>97</v>
      </c>
      <c r="B45">
        <f t="shared" si="0"/>
        <v>44</v>
      </c>
    </row>
    <row r="46" spans="1:2" x14ac:dyDescent="0.35">
      <c r="A46" t="s">
        <v>98</v>
      </c>
      <c r="B46">
        <f t="shared" si="0"/>
        <v>45</v>
      </c>
    </row>
    <row r="47" spans="1:2" x14ac:dyDescent="0.35">
      <c r="A47" t="s">
        <v>99</v>
      </c>
      <c r="B47">
        <f t="shared" si="0"/>
        <v>46</v>
      </c>
    </row>
    <row r="48" spans="1:2" x14ac:dyDescent="0.35">
      <c r="A48" t="s">
        <v>100</v>
      </c>
      <c r="B48">
        <f t="shared" si="0"/>
        <v>47</v>
      </c>
    </row>
    <row r="49" spans="1:2" x14ac:dyDescent="0.35">
      <c r="A49" t="s">
        <v>101</v>
      </c>
      <c r="B49">
        <f t="shared" si="0"/>
        <v>48</v>
      </c>
    </row>
    <row r="50" spans="1:2" x14ac:dyDescent="0.35">
      <c r="A50" t="s">
        <v>102</v>
      </c>
      <c r="B50">
        <f t="shared" si="0"/>
        <v>49</v>
      </c>
    </row>
    <row r="51" spans="1:2" x14ac:dyDescent="0.35">
      <c r="A51" t="s">
        <v>103</v>
      </c>
      <c r="B51">
        <f t="shared" si="0"/>
        <v>50</v>
      </c>
    </row>
    <row r="52" spans="1:2" x14ac:dyDescent="0.35">
      <c r="A52" t="s">
        <v>104</v>
      </c>
      <c r="B52">
        <f t="shared" si="0"/>
        <v>51</v>
      </c>
    </row>
    <row r="53" spans="1:2" x14ac:dyDescent="0.35">
      <c r="A53" t="s">
        <v>105</v>
      </c>
      <c r="B53">
        <f t="shared" si="0"/>
        <v>52</v>
      </c>
    </row>
    <row r="54" spans="1:2" x14ac:dyDescent="0.35">
      <c r="A54" t="s">
        <v>106</v>
      </c>
      <c r="B54">
        <f t="shared" si="0"/>
        <v>53</v>
      </c>
    </row>
    <row r="55" spans="1:2" x14ac:dyDescent="0.35">
      <c r="A55" t="s">
        <v>107</v>
      </c>
      <c r="B55">
        <f t="shared" si="0"/>
        <v>54</v>
      </c>
    </row>
    <row r="56" spans="1:2" x14ac:dyDescent="0.35">
      <c r="A56" t="s">
        <v>108</v>
      </c>
      <c r="B56">
        <f t="shared" si="0"/>
        <v>55</v>
      </c>
    </row>
    <row r="57" spans="1:2" x14ac:dyDescent="0.35">
      <c r="A57" t="s">
        <v>109</v>
      </c>
      <c r="B57">
        <f t="shared" si="0"/>
        <v>56</v>
      </c>
    </row>
    <row r="58" spans="1:2" x14ac:dyDescent="0.35">
      <c r="A58" t="s">
        <v>110</v>
      </c>
      <c r="B58">
        <f t="shared" si="0"/>
        <v>57</v>
      </c>
    </row>
    <row r="59" spans="1:2" x14ac:dyDescent="0.35">
      <c r="A59" t="s">
        <v>111</v>
      </c>
      <c r="B59">
        <f t="shared" si="0"/>
        <v>58</v>
      </c>
    </row>
    <row r="60" spans="1:2" x14ac:dyDescent="0.35">
      <c r="A60" t="s">
        <v>112</v>
      </c>
      <c r="B60">
        <f t="shared" si="0"/>
        <v>59</v>
      </c>
    </row>
    <row r="61" spans="1:2" x14ac:dyDescent="0.35">
      <c r="A61" t="s">
        <v>113</v>
      </c>
      <c r="B61">
        <f t="shared" si="0"/>
        <v>60</v>
      </c>
    </row>
    <row r="62" spans="1:2" x14ac:dyDescent="0.35">
      <c r="A62" t="s">
        <v>114</v>
      </c>
      <c r="B62">
        <f t="shared" si="0"/>
        <v>61</v>
      </c>
    </row>
    <row r="63" spans="1:2" x14ac:dyDescent="0.35">
      <c r="A63" t="s">
        <v>115</v>
      </c>
      <c r="B63">
        <f t="shared" si="0"/>
        <v>62</v>
      </c>
    </row>
    <row r="64" spans="1:2" x14ac:dyDescent="0.35">
      <c r="A64" t="s">
        <v>116</v>
      </c>
      <c r="B64">
        <f t="shared" si="0"/>
        <v>63</v>
      </c>
    </row>
    <row r="65" spans="1:2" x14ac:dyDescent="0.35">
      <c r="A65" t="s">
        <v>117</v>
      </c>
      <c r="B65">
        <f t="shared" si="0"/>
        <v>64</v>
      </c>
    </row>
    <row r="66" spans="1:2" x14ac:dyDescent="0.35">
      <c r="A66" t="s">
        <v>118</v>
      </c>
      <c r="B66">
        <f t="shared" si="0"/>
        <v>65</v>
      </c>
    </row>
    <row r="67" spans="1:2" x14ac:dyDescent="0.35">
      <c r="A67" t="s">
        <v>119</v>
      </c>
      <c r="B67">
        <f t="shared" si="0"/>
        <v>66</v>
      </c>
    </row>
    <row r="68" spans="1:2" x14ac:dyDescent="0.35">
      <c r="A68" t="s">
        <v>120</v>
      </c>
      <c r="B68">
        <f t="shared" ref="B68:B129" si="1">B67+1</f>
        <v>67</v>
      </c>
    </row>
    <row r="69" spans="1:2" x14ac:dyDescent="0.35">
      <c r="A69" t="s">
        <v>121</v>
      </c>
      <c r="B69">
        <f t="shared" si="1"/>
        <v>68</v>
      </c>
    </row>
    <row r="70" spans="1:2" x14ac:dyDescent="0.35">
      <c r="A70" t="s">
        <v>122</v>
      </c>
      <c r="B70">
        <f t="shared" si="1"/>
        <v>69</v>
      </c>
    </row>
    <row r="71" spans="1:2" x14ac:dyDescent="0.35">
      <c r="A71" t="s">
        <v>123</v>
      </c>
      <c r="B71">
        <f t="shared" si="1"/>
        <v>70</v>
      </c>
    </row>
    <row r="72" spans="1:2" x14ac:dyDescent="0.35">
      <c r="A72" t="s">
        <v>124</v>
      </c>
      <c r="B72">
        <f t="shared" si="1"/>
        <v>71</v>
      </c>
    </row>
    <row r="73" spans="1:2" x14ac:dyDescent="0.35">
      <c r="A73" t="s">
        <v>125</v>
      </c>
      <c r="B73">
        <f t="shared" si="1"/>
        <v>72</v>
      </c>
    </row>
    <row r="74" spans="1:2" x14ac:dyDescent="0.35">
      <c r="A74" t="s">
        <v>126</v>
      </c>
      <c r="B74">
        <f t="shared" si="1"/>
        <v>73</v>
      </c>
    </row>
    <row r="75" spans="1:2" x14ac:dyDescent="0.35">
      <c r="A75" t="s">
        <v>127</v>
      </c>
      <c r="B75">
        <f t="shared" si="1"/>
        <v>74</v>
      </c>
    </row>
    <row r="76" spans="1:2" x14ac:dyDescent="0.35">
      <c r="A76" t="s">
        <v>128</v>
      </c>
      <c r="B76">
        <f t="shared" si="1"/>
        <v>75</v>
      </c>
    </row>
    <row r="77" spans="1:2" x14ac:dyDescent="0.35">
      <c r="A77" t="s">
        <v>129</v>
      </c>
      <c r="B77">
        <f t="shared" si="1"/>
        <v>76</v>
      </c>
    </row>
    <row r="78" spans="1:2" x14ac:dyDescent="0.35">
      <c r="A78" t="s">
        <v>130</v>
      </c>
      <c r="B78">
        <f t="shared" si="1"/>
        <v>77</v>
      </c>
    </row>
    <row r="79" spans="1:2" x14ac:dyDescent="0.35">
      <c r="A79" t="s">
        <v>131</v>
      </c>
      <c r="B79">
        <f t="shared" si="1"/>
        <v>78</v>
      </c>
    </row>
    <row r="80" spans="1:2" x14ac:dyDescent="0.35">
      <c r="A80" t="s">
        <v>132</v>
      </c>
      <c r="B80">
        <f t="shared" si="1"/>
        <v>79</v>
      </c>
    </row>
    <row r="81" spans="1:2" x14ac:dyDescent="0.35">
      <c r="A81" t="s">
        <v>133</v>
      </c>
      <c r="B81">
        <f t="shared" si="1"/>
        <v>80</v>
      </c>
    </row>
    <row r="82" spans="1:2" x14ac:dyDescent="0.35">
      <c r="A82" t="s">
        <v>134</v>
      </c>
      <c r="B82">
        <f t="shared" si="1"/>
        <v>81</v>
      </c>
    </row>
    <row r="83" spans="1:2" x14ac:dyDescent="0.35">
      <c r="A83" t="s">
        <v>135</v>
      </c>
      <c r="B83">
        <f t="shared" si="1"/>
        <v>82</v>
      </c>
    </row>
    <row r="84" spans="1:2" x14ac:dyDescent="0.35">
      <c r="A84" t="s">
        <v>136</v>
      </c>
      <c r="B84">
        <f t="shared" si="1"/>
        <v>83</v>
      </c>
    </row>
    <row r="85" spans="1:2" x14ac:dyDescent="0.35">
      <c r="A85" t="s">
        <v>137</v>
      </c>
      <c r="B85">
        <f t="shared" si="1"/>
        <v>84</v>
      </c>
    </row>
    <row r="86" spans="1:2" x14ac:dyDescent="0.35">
      <c r="A86" t="s">
        <v>138</v>
      </c>
      <c r="B86">
        <f t="shared" si="1"/>
        <v>85</v>
      </c>
    </row>
    <row r="87" spans="1:2" x14ac:dyDescent="0.35">
      <c r="A87" t="s">
        <v>139</v>
      </c>
      <c r="B87">
        <f t="shared" si="1"/>
        <v>86</v>
      </c>
    </row>
    <row r="88" spans="1:2" x14ac:dyDescent="0.35">
      <c r="A88" t="s">
        <v>140</v>
      </c>
      <c r="B88">
        <f t="shared" si="1"/>
        <v>87</v>
      </c>
    </row>
    <row r="89" spans="1:2" x14ac:dyDescent="0.35">
      <c r="A89" t="s">
        <v>141</v>
      </c>
      <c r="B89">
        <f t="shared" si="1"/>
        <v>88</v>
      </c>
    </row>
    <row r="90" spans="1:2" x14ac:dyDescent="0.35">
      <c r="A90" t="s">
        <v>142</v>
      </c>
      <c r="B90">
        <f t="shared" si="1"/>
        <v>89</v>
      </c>
    </row>
    <row r="91" spans="1:2" x14ac:dyDescent="0.35">
      <c r="A91" t="s">
        <v>143</v>
      </c>
      <c r="B91">
        <f t="shared" si="1"/>
        <v>90</v>
      </c>
    </row>
    <row r="92" spans="1:2" x14ac:dyDescent="0.35">
      <c r="A92" t="s">
        <v>144</v>
      </c>
      <c r="B92">
        <f t="shared" si="1"/>
        <v>91</v>
      </c>
    </row>
    <row r="93" spans="1:2" x14ac:dyDescent="0.35">
      <c r="A93" t="s">
        <v>145</v>
      </c>
      <c r="B93">
        <f t="shared" si="1"/>
        <v>92</v>
      </c>
    </row>
    <row r="94" spans="1:2" x14ac:dyDescent="0.35">
      <c r="A94" t="s">
        <v>146</v>
      </c>
      <c r="B94">
        <f t="shared" si="1"/>
        <v>93</v>
      </c>
    </row>
    <row r="95" spans="1:2" x14ac:dyDescent="0.35">
      <c r="A95" t="s">
        <v>147</v>
      </c>
      <c r="B95">
        <f t="shared" si="1"/>
        <v>94</v>
      </c>
    </row>
    <row r="96" spans="1:2" x14ac:dyDescent="0.35">
      <c r="A96" t="s">
        <v>148</v>
      </c>
      <c r="B96">
        <f t="shared" si="1"/>
        <v>95</v>
      </c>
    </row>
    <row r="97" spans="1:2" x14ac:dyDescent="0.35">
      <c r="A97" t="s">
        <v>149</v>
      </c>
      <c r="B97">
        <f t="shared" si="1"/>
        <v>96</v>
      </c>
    </row>
    <row r="98" spans="1:2" x14ac:dyDescent="0.35">
      <c r="A98" t="s">
        <v>150</v>
      </c>
      <c r="B98">
        <f t="shared" si="1"/>
        <v>97</v>
      </c>
    </row>
    <row r="99" spans="1:2" x14ac:dyDescent="0.35">
      <c r="A99" t="s">
        <v>151</v>
      </c>
      <c r="B99">
        <f t="shared" si="1"/>
        <v>98</v>
      </c>
    </row>
    <row r="100" spans="1:2" x14ac:dyDescent="0.35">
      <c r="A100" t="s">
        <v>152</v>
      </c>
      <c r="B100">
        <f t="shared" si="1"/>
        <v>99</v>
      </c>
    </row>
    <row r="101" spans="1:2" x14ac:dyDescent="0.35">
      <c r="A101" t="s">
        <v>153</v>
      </c>
      <c r="B101">
        <f t="shared" si="1"/>
        <v>100</v>
      </c>
    </row>
    <row r="102" spans="1:2" x14ac:dyDescent="0.35">
      <c r="A102" t="s">
        <v>154</v>
      </c>
      <c r="B102">
        <f t="shared" si="1"/>
        <v>101</v>
      </c>
    </row>
    <row r="103" spans="1:2" x14ac:dyDescent="0.35">
      <c r="A103" t="s">
        <v>155</v>
      </c>
      <c r="B103">
        <f t="shared" si="1"/>
        <v>102</v>
      </c>
    </row>
    <row r="104" spans="1:2" x14ac:dyDescent="0.35">
      <c r="A104" t="s">
        <v>156</v>
      </c>
      <c r="B104">
        <f t="shared" si="1"/>
        <v>103</v>
      </c>
    </row>
    <row r="105" spans="1:2" x14ac:dyDescent="0.35">
      <c r="A105" t="s">
        <v>157</v>
      </c>
      <c r="B105">
        <f t="shared" si="1"/>
        <v>104</v>
      </c>
    </row>
    <row r="106" spans="1:2" x14ac:dyDescent="0.35">
      <c r="A106" t="s">
        <v>158</v>
      </c>
      <c r="B106">
        <f t="shared" si="1"/>
        <v>105</v>
      </c>
    </row>
    <row r="107" spans="1:2" x14ac:dyDescent="0.35">
      <c r="A107" t="s">
        <v>159</v>
      </c>
      <c r="B107">
        <f t="shared" si="1"/>
        <v>106</v>
      </c>
    </row>
    <row r="108" spans="1:2" x14ac:dyDescent="0.35">
      <c r="A108" t="s">
        <v>160</v>
      </c>
      <c r="B108">
        <f t="shared" si="1"/>
        <v>107</v>
      </c>
    </row>
    <row r="109" spans="1:2" x14ac:dyDescent="0.35">
      <c r="A109" t="s">
        <v>161</v>
      </c>
      <c r="B109">
        <f t="shared" si="1"/>
        <v>108</v>
      </c>
    </row>
    <row r="110" spans="1:2" x14ac:dyDescent="0.35">
      <c r="A110" t="s">
        <v>162</v>
      </c>
      <c r="B110">
        <f t="shared" si="1"/>
        <v>109</v>
      </c>
    </row>
    <row r="111" spans="1:2" x14ac:dyDescent="0.35">
      <c r="A111" t="s">
        <v>163</v>
      </c>
      <c r="B111">
        <f t="shared" si="1"/>
        <v>110</v>
      </c>
    </row>
    <row r="112" spans="1:2" x14ac:dyDescent="0.35">
      <c r="A112" t="s">
        <v>164</v>
      </c>
      <c r="B112">
        <f t="shared" si="1"/>
        <v>111</v>
      </c>
    </row>
    <row r="113" spans="1:2" x14ac:dyDescent="0.35">
      <c r="A113" t="s">
        <v>165</v>
      </c>
      <c r="B113">
        <f t="shared" si="1"/>
        <v>112</v>
      </c>
    </row>
    <row r="114" spans="1:2" x14ac:dyDescent="0.35">
      <c r="A114" t="s">
        <v>166</v>
      </c>
      <c r="B114">
        <f t="shared" si="1"/>
        <v>113</v>
      </c>
    </row>
    <row r="115" spans="1:2" x14ac:dyDescent="0.35">
      <c r="A115" t="s">
        <v>167</v>
      </c>
      <c r="B115">
        <f t="shared" si="1"/>
        <v>114</v>
      </c>
    </row>
    <row r="116" spans="1:2" x14ac:dyDescent="0.35">
      <c r="A116" t="s">
        <v>168</v>
      </c>
      <c r="B116">
        <f t="shared" si="1"/>
        <v>115</v>
      </c>
    </row>
    <row r="117" spans="1:2" x14ac:dyDescent="0.35">
      <c r="A117" t="s">
        <v>169</v>
      </c>
      <c r="B117">
        <f t="shared" si="1"/>
        <v>116</v>
      </c>
    </row>
    <row r="118" spans="1:2" x14ac:dyDescent="0.35">
      <c r="A118" t="s">
        <v>170</v>
      </c>
      <c r="B118">
        <f t="shared" si="1"/>
        <v>117</v>
      </c>
    </row>
    <row r="119" spans="1:2" x14ac:dyDescent="0.35">
      <c r="A119" t="s">
        <v>171</v>
      </c>
      <c r="B119">
        <f t="shared" si="1"/>
        <v>118</v>
      </c>
    </row>
    <row r="120" spans="1:2" x14ac:dyDescent="0.35">
      <c r="A120" t="s">
        <v>172</v>
      </c>
      <c r="B120">
        <f t="shared" si="1"/>
        <v>119</v>
      </c>
    </row>
    <row r="121" spans="1:2" x14ac:dyDescent="0.35">
      <c r="A121" t="s">
        <v>173</v>
      </c>
      <c r="B121">
        <f t="shared" si="1"/>
        <v>120</v>
      </c>
    </row>
    <row r="122" spans="1:2" x14ac:dyDescent="0.35">
      <c r="A122" t="s">
        <v>174</v>
      </c>
      <c r="B122">
        <f t="shared" si="1"/>
        <v>121</v>
      </c>
    </row>
    <row r="123" spans="1:2" x14ac:dyDescent="0.35">
      <c r="A123" t="s">
        <v>175</v>
      </c>
      <c r="B123">
        <f t="shared" si="1"/>
        <v>122</v>
      </c>
    </row>
    <row r="124" spans="1:2" x14ac:dyDescent="0.35">
      <c r="A124" t="s">
        <v>176</v>
      </c>
      <c r="B124">
        <f t="shared" si="1"/>
        <v>123</v>
      </c>
    </row>
    <row r="125" spans="1:2" x14ac:dyDescent="0.35">
      <c r="A125" t="s">
        <v>177</v>
      </c>
      <c r="B125">
        <f t="shared" si="1"/>
        <v>124</v>
      </c>
    </row>
    <row r="126" spans="1:2" x14ac:dyDescent="0.35">
      <c r="A126" t="s">
        <v>178</v>
      </c>
      <c r="B126">
        <f t="shared" si="1"/>
        <v>125</v>
      </c>
    </row>
    <row r="127" spans="1:2" x14ac:dyDescent="0.35">
      <c r="A127" t="s">
        <v>179</v>
      </c>
      <c r="B127">
        <f t="shared" si="1"/>
        <v>126</v>
      </c>
    </row>
    <row r="128" spans="1:2" x14ac:dyDescent="0.35">
      <c r="A128" t="s">
        <v>180</v>
      </c>
      <c r="B128">
        <f t="shared" si="1"/>
        <v>127</v>
      </c>
    </row>
    <row r="129" spans="1:2" x14ac:dyDescent="0.35">
      <c r="A129" t="s">
        <v>181</v>
      </c>
      <c r="B129">
        <f t="shared" si="1"/>
        <v>128</v>
      </c>
    </row>
    <row r="130" spans="1:2" x14ac:dyDescent="0.35">
      <c r="A130" t="s">
        <v>182</v>
      </c>
    </row>
    <row r="131" spans="1:2" x14ac:dyDescent="0.35">
      <c r="A131" t="s">
        <v>183</v>
      </c>
    </row>
    <row r="132" spans="1:2" x14ac:dyDescent="0.35">
      <c r="A132" t="s">
        <v>184</v>
      </c>
    </row>
    <row r="133" spans="1:2" x14ac:dyDescent="0.35">
      <c r="A133" t="s">
        <v>185</v>
      </c>
    </row>
    <row r="134" spans="1:2" x14ac:dyDescent="0.35">
      <c r="A134" t="s">
        <v>186</v>
      </c>
    </row>
    <row r="135" spans="1:2" x14ac:dyDescent="0.35">
      <c r="A135" t="s">
        <v>187</v>
      </c>
    </row>
    <row r="136" spans="1:2" x14ac:dyDescent="0.35">
      <c r="A136" t="s">
        <v>188</v>
      </c>
    </row>
    <row r="137" spans="1:2" x14ac:dyDescent="0.35">
      <c r="A137" t="s">
        <v>189</v>
      </c>
    </row>
    <row r="138" spans="1:2" x14ac:dyDescent="0.35">
      <c r="A138" t="s">
        <v>190</v>
      </c>
    </row>
    <row r="139" spans="1:2" x14ac:dyDescent="0.35">
      <c r="A139" t="s">
        <v>191</v>
      </c>
    </row>
    <row r="140" spans="1:2" x14ac:dyDescent="0.35">
      <c r="A140" t="s">
        <v>192</v>
      </c>
    </row>
    <row r="141" spans="1:2" x14ac:dyDescent="0.35">
      <c r="A141" t="s">
        <v>193</v>
      </c>
    </row>
    <row r="142" spans="1:2" x14ac:dyDescent="0.35">
      <c r="A142" t="s">
        <v>194</v>
      </c>
    </row>
    <row r="143" spans="1:2" x14ac:dyDescent="0.35">
      <c r="A143" t="s">
        <v>195</v>
      </c>
    </row>
    <row r="144" spans="1:2" x14ac:dyDescent="0.35">
      <c r="A144" t="s">
        <v>196</v>
      </c>
    </row>
    <row r="145" spans="1:1" x14ac:dyDescent="0.35">
      <c r="A145" t="s">
        <v>197</v>
      </c>
    </row>
    <row r="146" spans="1:1" x14ac:dyDescent="0.35">
      <c r="A146" t="s">
        <v>198</v>
      </c>
    </row>
    <row r="147" spans="1:1" x14ac:dyDescent="0.35">
      <c r="A147" t="s">
        <v>199</v>
      </c>
    </row>
    <row r="148" spans="1:1" x14ac:dyDescent="0.35">
      <c r="A148" t="s">
        <v>200</v>
      </c>
    </row>
    <row r="149" spans="1:1" x14ac:dyDescent="0.35">
      <c r="A149" t="s">
        <v>201</v>
      </c>
    </row>
    <row r="150" spans="1:1" x14ac:dyDescent="0.35">
      <c r="A150" t="s">
        <v>202</v>
      </c>
    </row>
    <row r="151" spans="1:1" x14ac:dyDescent="0.35">
      <c r="A151" t="s">
        <v>203</v>
      </c>
    </row>
    <row r="152" spans="1:1" x14ac:dyDescent="0.35">
      <c r="A152" t="s">
        <v>204</v>
      </c>
    </row>
    <row r="153" spans="1:1" x14ac:dyDescent="0.35">
      <c r="A153" t="s">
        <v>205</v>
      </c>
    </row>
    <row r="154" spans="1:1" x14ac:dyDescent="0.35">
      <c r="A154" t="s">
        <v>206</v>
      </c>
    </row>
    <row r="155" spans="1:1" x14ac:dyDescent="0.35">
      <c r="A155" t="s">
        <v>207</v>
      </c>
    </row>
    <row r="156" spans="1:1" x14ac:dyDescent="0.35">
      <c r="A156" t="s">
        <v>208</v>
      </c>
    </row>
    <row r="157" spans="1:1" x14ac:dyDescent="0.35">
      <c r="A157" t="s">
        <v>209</v>
      </c>
    </row>
    <row r="158" spans="1:1" x14ac:dyDescent="0.35">
      <c r="A158" t="s">
        <v>210</v>
      </c>
    </row>
    <row r="159" spans="1:1" x14ac:dyDescent="0.35">
      <c r="A159" t="s">
        <v>211</v>
      </c>
    </row>
    <row r="160" spans="1:1" x14ac:dyDescent="0.35">
      <c r="A160" t="s">
        <v>212</v>
      </c>
    </row>
    <row r="161" spans="1:1" x14ac:dyDescent="0.35">
      <c r="A161" t="s">
        <v>213</v>
      </c>
    </row>
    <row r="162" spans="1:1" x14ac:dyDescent="0.35">
      <c r="A162" t="s">
        <v>214</v>
      </c>
    </row>
    <row r="163" spans="1:1" x14ac:dyDescent="0.35">
      <c r="A163" t="s">
        <v>215</v>
      </c>
    </row>
    <row r="164" spans="1:1" x14ac:dyDescent="0.35">
      <c r="A164" t="s">
        <v>216</v>
      </c>
    </row>
    <row r="165" spans="1:1" x14ac:dyDescent="0.35">
      <c r="A165" t="s">
        <v>217</v>
      </c>
    </row>
    <row r="166" spans="1:1" x14ac:dyDescent="0.35">
      <c r="A166" t="s">
        <v>218</v>
      </c>
    </row>
    <row r="167" spans="1:1" x14ac:dyDescent="0.35">
      <c r="A167" t="s">
        <v>219</v>
      </c>
    </row>
    <row r="168" spans="1:1" x14ac:dyDescent="0.35">
      <c r="A168" t="s">
        <v>220</v>
      </c>
    </row>
    <row r="169" spans="1:1" x14ac:dyDescent="0.35">
      <c r="A169" t="s">
        <v>221</v>
      </c>
    </row>
    <row r="170" spans="1:1" x14ac:dyDescent="0.35">
      <c r="A170" t="s">
        <v>222</v>
      </c>
    </row>
    <row r="171" spans="1:1" x14ac:dyDescent="0.35">
      <c r="A171" t="s">
        <v>223</v>
      </c>
    </row>
    <row r="172" spans="1:1" x14ac:dyDescent="0.35">
      <c r="A172" t="s">
        <v>224</v>
      </c>
    </row>
    <row r="173" spans="1:1" x14ac:dyDescent="0.35">
      <c r="A173" t="s">
        <v>225</v>
      </c>
    </row>
    <row r="174" spans="1:1" x14ac:dyDescent="0.35">
      <c r="A174" t="s">
        <v>226</v>
      </c>
    </row>
    <row r="175" spans="1:1" x14ac:dyDescent="0.35">
      <c r="A175" t="s">
        <v>227</v>
      </c>
    </row>
    <row r="176" spans="1:1" x14ac:dyDescent="0.35">
      <c r="A176" t="s">
        <v>228</v>
      </c>
    </row>
    <row r="177" spans="1:1" x14ac:dyDescent="0.35">
      <c r="A177" t="s">
        <v>229</v>
      </c>
    </row>
    <row r="178" spans="1:1" x14ac:dyDescent="0.35">
      <c r="A178" t="s">
        <v>230</v>
      </c>
    </row>
    <row r="179" spans="1:1" x14ac:dyDescent="0.35">
      <c r="A179" t="s">
        <v>231</v>
      </c>
    </row>
    <row r="180" spans="1:1" x14ac:dyDescent="0.35">
      <c r="A180" t="s">
        <v>232</v>
      </c>
    </row>
    <row r="181" spans="1:1" x14ac:dyDescent="0.35">
      <c r="A181" t="s">
        <v>233</v>
      </c>
    </row>
    <row r="182" spans="1:1" x14ac:dyDescent="0.35">
      <c r="A182" t="s">
        <v>234</v>
      </c>
    </row>
    <row r="183" spans="1:1" x14ac:dyDescent="0.35">
      <c r="A183" t="s">
        <v>235</v>
      </c>
    </row>
    <row r="184" spans="1:1" x14ac:dyDescent="0.35">
      <c r="A184" t="s">
        <v>236</v>
      </c>
    </row>
    <row r="185" spans="1:1" x14ac:dyDescent="0.35">
      <c r="A185" t="s">
        <v>237</v>
      </c>
    </row>
    <row r="186" spans="1:1" x14ac:dyDescent="0.35">
      <c r="A186" t="s">
        <v>238</v>
      </c>
    </row>
    <row r="187" spans="1:1" x14ac:dyDescent="0.35">
      <c r="A187" t="s">
        <v>239</v>
      </c>
    </row>
    <row r="188" spans="1:1" x14ac:dyDescent="0.35">
      <c r="A188" t="s">
        <v>240</v>
      </c>
    </row>
    <row r="189" spans="1:1" x14ac:dyDescent="0.35">
      <c r="A189" t="s">
        <v>241</v>
      </c>
    </row>
    <row r="190" spans="1:1" x14ac:dyDescent="0.35">
      <c r="A190" t="s">
        <v>242</v>
      </c>
    </row>
    <row r="191" spans="1:1" x14ac:dyDescent="0.35">
      <c r="A191" t="s">
        <v>243</v>
      </c>
    </row>
    <row r="192" spans="1:1" x14ac:dyDescent="0.35">
      <c r="A192" t="s">
        <v>244</v>
      </c>
    </row>
    <row r="193" spans="1:1" x14ac:dyDescent="0.35">
      <c r="A193" t="s">
        <v>245</v>
      </c>
    </row>
    <row r="194" spans="1:1" x14ac:dyDescent="0.35">
      <c r="A194" t="s">
        <v>246</v>
      </c>
    </row>
    <row r="195" spans="1:1" x14ac:dyDescent="0.35">
      <c r="A195" t="s">
        <v>247</v>
      </c>
    </row>
    <row r="196" spans="1:1" x14ac:dyDescent="0.35">
      <c r="A196" t="s">
        <v>248</v>
      </c>
    </row>
    <row r="197" spans="1:1" x14ac:dyDescent="0.35">
      <c r="A197" t="s">
        <v>249</v>
      </c>
    </row>
    <row r="198" spans="1:1" x14ac:dyDescent="0.35">
      <c r="A198" t="s">
        <v>250</v>
      </c>
    </row>
    <row r="199" spans="1:1" x14ac:dyDescent="0.35">
      <c r="A199" t="s">
        <v>251</v>
      </c>
    </row>
    <row r="200" spans="1:1" x14ac:dyDescent="0.35">
      <c r="A200" t="s">
        <v>252</v>
      </c>
    </row>
    <row r="201" spans="1:1" x14ac:dyDescent="0.35">
      <c r="A201" t="s">
        <v>253</v>
      </c>
    </row>
    <row r="202" spans="1:1" x14ac:dyDescent="0.35">
      <c r="A202" t="s">
        <v>254</v>
      </c>
    </row>
    <row r="203" spans="1:1" x14ac:dyDescent="0.35">
      <c r="A203" t="s">
        <v>255</v>
      </c>
    </row>
    <row r="204" spans="1:1" x14ac:dyDescent="0.35">
      <c r="A204" t="s">
        <v>256</v>
      </c>
    </row>
    <row r="205" spans="1:1" x14ac:dyDescent="0.35">
      <c r="A205" t="s">
        <v>257</v>
      </c>
    </row>
    <row r="206" spans="1:1" x14ac:dyDescent="0.35">
      <c r="A206" t="s">
        <v>258</v>
      </c>
    </row>
    <row r="207" spans="1:1" x14ac:dyDescent="0.35">
      <c r="A207" t="s">
        <v>259</v>
      </c>
    </row>
    <row r="208" spans="1:1" x14ac:dyDescent="0.35">
      <c r="A208" t="s">
        <v>260</v>
      </c>
    </row>
    <row r="209" spans="1:1" x14ac:dyDescent="0.35">
      <c r="A209" t="s">
        <v>261</v>
      </c>
    </row>
    <row r="210" spans="1:1" x14ac:dyDescent="0.35">
      <c r="A210" t="s">
        <v>262</v>
      </c>
    </row>
    <row r="211" spans="1:1" x14ac:dyDescent="0.35">
      <c r="A211" t="s">
        <v>263</v>
      </c>
    </row>
    <row r="212" spans="1:1" x14ac:dyDescent="0.35">
      <c r="A212" t="s">
        <v>264</v>
      </c>
    </row>
    <row r="213" spans="1:1" x14ac:dyDescent="0.35">
      <c r="A213" t="s">
        <v>265</v>
      </c>
    </row>
    <row r="214" spans="1:1" x14ac:dyDescent="0.35">
      <c r="A214" t="s">
        <v>266</v>
      </c>
    </row>
    <row r="215" spans="1:1" x14ac:dyDescent="0.35">
      <c r="A215" t="s">
        <v>267</v>
      </c>
    </row>
    <row r="216" spans="1:1" x14ac:dyDescent="0.35">
      <c r="A216" t="s">
        <v>268</v>
      </c>
    </row>
    <row r="217" spans="1:1" x14ac:dyDescent="0.35">
      <c r="A217" t="s">
        <v>269</v>
      </c>
    </row>
    <row r="218" spans="1:1" x14ac:dyDescent="0.35">
      <c r="A218" t="s">
        <v>270</v>
      </c>
    </row>
    <row r="219" spans="1:1" x14ac:dyDescent="0.35">
      <c r="A219" t="s">
        <v>271</v>
      </c>
    </row>
    <row r="220" spans="1:1" x14ac:dyDescent="0.35">
      <c r="A220" t="s">
        <v>272</v>
      </c>
    </row>
    <row r="221" spans="1:1" x14ac:dyDescent="0.35">
      <c r="A221" t="s">
        <v>273</v>
      </c>
    </row>
    <row r="222" spans="1:1" x14ac:dyDescent="0.35">
      <c r="A222" t="s">
        <v>274</v>
      </c>
    </row>
    <row r="223" spans="1:1" x14ac:dyDescent="0.35">
      <c r="A223" t="s">
        <v>275</v>
      </c>
    </row>
    <row r="224" spans="1:1" x14ac:dyDescent="0.35">
      <c r="A224" t="s">
        <v>276</v>
      </c>
    </row>
    <row r="225" spans="1:1" x14ac:dyDescent="0.35">
      <c r="A225" t="s">
        <v>277</v>
      </c>
    </row>
    <row r="226" spans="1:1" x14ac:dyDescent="0.35">
      <c r="A226" t="s">
        <v>278</v>
      </c>
    </row>
    <row r="227" spans="1:1" x14ac:dyDescent="0.35">
      <c r="A227" t="s">
        <v>279</v>
      </c>
    </row>
    <row r="228" spans="1:1" x14ac:dyDescent="0.35">
      <c r="A228" t="s">
        <v>280</v>
      </c>
    </row>
    <row r="229" spans="1:1" x14ac:dyDescent="0.35">
      <c r="A229" t="s">
        <v>281</v>
      </c>
    </row>
    <row r="230" spans="1:1" x14ac:dyDescent="0.35">
      <c r="A230" t="s">
        <v>282</v>
      </c>
    </row>
    <row r="231" spans="1:1" x14ac:dyDescent="0.35">
      <c r="A231" t="s">
        <v>283</v>
      </c>
    </row>
    <row r="232" spans="1:1" x14ac:dyDescent="0.35">
      <c r="A232" t="s">
        <v>284</v>
      </c>
    </row>
    <row r="233" spans="1:1" x14ac:dyDescent="0.35">
      <c r="A233" t="s">
        <v>285</v>
      </c>
    </row>
    <row r="234" spans="1:1" x14ac:dyDescent="0.35">
      <c r="A234" t="s">
        <v>286</v>
      </c>
    </row>
    <row r="235" spans="1:1" x14ac:dyDescent="0.35">
      <c r="A235" t="s">
        <v>287</v>
      </c>
    </row>
    <row r="236" spans="1:1" x14ac:dyDescent="0.35">
      <c r="A236" t="s">
        <v>288</v>
      </c>
    </row>
    <row r="237" spans="1:1" x14ac:dyDescent="0.35">
      <c r="A237" t="s">
        <v>289</v>
      </c>
    </row>
    <row r="238" spans="1:1" x14ac:dyDescent="0.35">
      <c r="A238" t="s">
        <v>290</v>
      </c>
    </row>
    <row r="239" spans="1:1" x14ac:dyDescent="0.35">
      <c r="A239" t="s">
        <v>291</v>
      </c>
    </row>
    <row r="240" spans="1:1" x14ac:dyDescent="0.35">
      <c r="A240" t="s">
        <v>292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8"/>
  <sheetViews>
    <sheetView workbookViewId="0">
      <selection activeCell="B19" sqref="B19"/>
    </sheetView>
  </sheetViews>
  <sheetFormatPr defaultRowHeight="14.5" x14ac:dyDescent="0.35"/>
  <sheetData>
    <row r="1" spans="1:4" x14ac:dyDescent="0.35">
      <c r="A1">
        <v>0</v>
      </c>
      <c r="B1">
        <v>2</v>
      </c>
      <c r="C1">
        <v>8</v>
      </c>
      <c r="D1">
        <v>10</v>
      </c>
    </row>
    <row r="2" spans="1:4" x14ac:dyDescent="0.35">
      <c r="A2">
        <v>1</v>
      </c>
      <c r="B2">
        <v>3</v>
      </c>
      <c r="C2">
        <v>9</v>
      </c>
      <c r="D2">
        <v>11</v>
      </c>
    </row>
    <row r="3" spans="1:4" x14ac:dyDescent="0.35">
      <c r="A3">
        <v>2</v>
      </c>
      <c r="B3">
        <v>4</v>
      </c>
      <c r="C3">
        <v>8</v>
      </c>
      <c r="D3">
        <v>12</v>
      </c>
    </row>
    <row r="4" spans="1:4" x14ac:dyDescent="0.35">
      <c r="A4">
        <v>3</v>
      </c>
      <c r="B4">
        <v>5</v>
      </c>
      <c r="C4">
        <v>9</v>
      </c>
      <c r="D4">
        <v>13</v>
      </c>
    </row>
    <row r="5" spans="1:4" x14ac:dyDescent="0.35">
      <c r="A5">
        <v>4</v>
      </c>
      <c r="B5">
        <v>2</v>
      </c>
      <c r="C5">
        <v>8</v>
      </c>
      <c r="D5">
        <v>14</v>
      </c>
    </row>
    <row r="6" spans="1:4" x14ac:dyDescent="0.35">
      <c r="A6">
        <v>5</v>
      </c>
      <c r="B6">
        <v>3</v>
      </c>
      <c r="C6">
        <v>9</v>
      </c>
      <c r="D6">
        <v>10</v>
      </c>
    </row>
    <row r="7" spans="1:4" x14ac:dyDescent="0.35">
      <c r="A7">
        <v>6</v>
      </c>
      <c r="B7">
        <v>4</v>
      </c>
      <c r="C7">
        <v>8</v>
      </c>
      <c r="D7">
        <v>11</v>
      </c>
    </row>
    <row r="8" spans="1:4" x14ac:dyDescent="0.35">
      <c r="A8">
        <v>7</v>
      </c>
      <c r="B8">
        <v>5</v>
      </c>
      <c r="C8">
        <v>9</v>
      </c>
      <c r="D8">
        <v>12</v>
      </c>
    </row>
    <row r="9" spans="1:4" x14ac:dyDescent="0.35">
      <c r="A9">
        <v>8</v>
      </c>
      <c r="B9">
        <v>2</v>
      </c>
      <c r="C9">
        <v>8</v>
      </c>
      <c r="D9">
        <v>13</v>
      </c>
    </row>
    <row r="10" spans="1:4" x14ac:dyDescent="0.35">
      <c r="A10">
        <v>9</v>
      </c>
      <c r="B10">
        <v>3</v>
      </c>
      <c r="C10">
        <v>9</v>
      </c>
      <c r="D10">
        <v>14</v>
      </c>
    </row>
    <row r="11" spans="1:4" x14ac:dyDescent="0.35">
      <c r="A11">
        <v>10</v>
      </c>
      <c r="B11">
        <v>4</v>
      </c>
      <c r="C11">
        <v>8</v>
      </c>
      <c r="D11">
        <v>10</v>
      </c>
    </row>
    <row r="12" spans="1:4" x14ac:dyDescent="0.35">
      <c r="A12">
        <v>11</v>
      </c>
      <c r="B12">
        <v>5</v>
      </c>
      <c r="C12">
        <v>9</v>
      </c>
      <c r="D12">
        <v>11</v>
      </c>
    </row>
    <row r="13" spans="1:4" x14ac:dyDescent="0.35">
      <c r="A13">
        <v>12</v>
      </c>
      <c r="B13">
        <v>2</v>
      </c>
      <c r="C13">
        <v>8</v>
      </c>
      <c r="D13">
        <v>12</v>
      </c>
    </row>
    <row r="14" spans="1:4" x14ac:dyDescent="0.35">
      <c r="A14">
        <v>13</v>
      </c>
      <c r="B14">
        <v>3</v>
      </c>
      <c r="C14">
        <v>9</v>
      </c>
      <c r="D14">
        <v>13</v>
      </c>
    </row>
    <row r="15" spans="1:4" x14ac:dyDescent="0.35">
      <c r="A15">
        <v>14</v>
      </c>
      <c r="B15">
        <v>4</v>
      </c>
      <c r="C15">
        <v>8</v>
      </c>
      <c r="D15">
        <v>14</v>
      </c>
    </row>
    <row r="16" spans="1:4" x14ac:dyDescent="0.35">
      <c r="A16">
        <v>15</v>
      </c>
      <c r="B16">
        <v>5</v>
      </c>
      <c r="C16">
        <v>9</v>
      </c>
      <c r="D16">
        <v>10</v>
      </c>
    </row>
    <row r="18" spans="2:4" x14ac:dyDescent="0.35">
      <c r="B18" t="s">
        <v>24</v>
      </c>
      <c r="C18" t="s">
        <v>25</v>
      </c>
      <c r="D18"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A5" workbookViewId="0">
      <selection activeCell="C13" sqref="C13"/>
    </sheetView>
  </sheetViews>
  <sheetFormatPr defaultRowHeight="14.5" x14ac:dyDescent="0.35"/>
  <cols>
    <col min="1" max="1" width="20.6328125" style="17" customWidth="1"/>
    <col min="2" max="2" width="20.6328125" style="13" customWidth="1"/>
    <col min="3" max="3" width="80.6328125" style="17" customWidth="1"/>
  </cols>
  <sheetData>
    <row r="1" spans="1:3" x14ac:dyDescent="0.35">
      <c r="A1" s="21" t="s">
        <v>38</v>
      </c>
      <c r="B1" s="22" t="s">
        <v>39</v>
      </c>
      <c r="C1" s="21" t="s">
        <v>40</v>
      </c>
    </row>
    <row r="2" spans="1:3" ht="101.5" x14ac:dyDescent="0.35">
      <c r="A2" s="23" t="s">
        <v>41</v>
      </c>
      <c r="B2" s="24">
        <v>1</v>
      </c>
      <c r="C2" s="23" t="s">
        <v>313</v>
      </c>
    </row>
    <row r="3" spans="1:3" ht="29" x14ac:dyDescent="0.35">
      <c r="A3" s="23" t="s">
        <v>42</v>
      </c>
      <c r="B3" s="24"/>
      <c r="C3" s="23" t="s">
        <v>314</v>
      </c>
    </row>
    <row r="4" spans="1:3" ht="29" x14ac:dyDescent="0.35">
      <c r="A4" s="23" t="s">
        <v>43</v>
      </c>
      <c r="B4" s="24"/>
      <c r="C4" s="23" t="s">
        <v>315</v>
      </c>
    </row>
    <row r="5" spans="1:3" ht="43.5" x14ac:dyDescent="0.35">
      <c r="A5" s="23" t="s">
        <v>44</v>
      </c>
      <c r="B5" s="24" t="s">
        <v>45</v>
      </c>
      <c r="C5" s="23" t="s">
        <v>316</v>
      </c>
    </row>
    <row r="6" spans="1:3" x14ac:dyDescent="0.35">
      <c r="A6" s="23" t="s">
        <v>309</v>
      </c>
      <c r="B6" s="24" t="s">
        <v>49</v>
      </c>
      <c r="C6" s="23" t="s">
        <v>317</v>
      </c>
    </row>
    <row r="7" spans="1:3" ht="43.5" x14ac:dyDescent="0.35">
      <c r="A7" s="23" t="s">
        <v>46</v>
      </c>
      <c r="B7" s="24" t="s">
        <v>47</v>
      </c>
      <c r="C7" s="23" t="s">
        <v>318</v>
      </c>
    </row>
    <row r="8" spans="1:3" ht="29" x14ac:dyDescent="0.35">
      <c r="A8" s="23" t="s">
        <v>48</v>
      </c>
      <c r="B8" s="24" t="s">
        <v>49</v>
      </c>
      <c r="C8" s="23" t="s">
        <v>310</v>
      </c>
    </row>
    <row r="9" spans="1:3" ht="29" x14ac:dyDescent="0.35">
      <c r="A9" s="23" t="s">
        <v>50</v>
      </c>
      <c r="B9" s="24" t="s">
        <v>49</v>
      </c>
      <c r="C9" s="23" t="s">
        <v>51</v>
      </c>
    </row>
    <row r="10" spans="1:3" ht="43.5" x14ac:dyDescent="0.35">
      <c r="A10" s="23" t="s">
        <v>52</v>
      </c>
      <c r="B10" s="24"/>
      <c r="C10" s="23" t="s">
        <v>311</v>
      </c>
    </row>
    <row r="11" spans="1:3" ht="29" x14ac:dyDescent="0.35">
      <c r="A11" s="23" t="s">
        <v>293</v>
      </c>
      <c r="B11" s="24" t="s">
        <v>307</v>
      </c>
      <c r="C11" s="23" t="s">
        <v>312</v>
      </c>
    </row>
    <row r="12" spans="1:3" ht="43.5" x14ac:dyDescent="0.35">
      <c r="A12" s="23" t="s">
        <v>294</v>
      </c>
      <c r="B12" s="24">
        <v>0</v>
      </c>
      <c r="C12" s="23" t="s">
        <v>319</v>
      </c>
    </row>
    <row r="13" spans="1:3" ht="72.5" x14ac:dyDescent="0.35">
      <c r="A13" s="23" t="s">
        <v>295</v>
      </c>
      <c r="B13" s="24" t="s">
        <v>49</v>
      </c>
      <c r="C13" s="23" t="s">
        <v>322</v>
      </c>
    </row>
  </sheetData>
  <dataValidations count="3">
    <dataValidation type="list" allowBlank="1" showInputMessage="1" showErrorMessage="1" sqref="B12">
      <formula1>"0,1,2"</formula1>
    </dataValidation>
    <dataValidation type="list" allowBlank="1" showInputMessage="1" showErrorMessage="1" sqref="B13 B6 B7 B8">
      <formula1>"Yes,No"</formula1>
    </dataValidation>
    <dataValidation type="list" allowBlank="1" showInputMessage="1" showErrorMessage="1" sqref="B9">
      <formula1>"Yes,No"</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lists!$C$2:$C$4</xm:f>
          </x14:formula1>
          <xm:sqref>B11</xm:sqref>
        </x14:dataValidation>
        <x14:dataValidation type="list" allowBlank="1" showInputMessage="1" showErrorMessage="1">
          <x14:formula1>
            <xm:f>lists!$B$2:$B$129</xm:f>
          </x14:formula1>
          <xm:sqref>B2</xm:sqref>
        </x14:dataValidation>
        <x14:dataValidation type="list" allowBlank="1" showInputMessage="1" showErrorMessage="1">
          <x14:formula1>
            <xm:f>lists!$A$2:$A$240</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7"/>
  <sheetViews>
    <sheetView workbookViewId="0">
      <selection activeCell="A2" sqref="A2"/>
    </sheetView>
  </sheetViews>
  <sheetFormatPr defaultRowHeight="14.5" x14ac:dyDescent="0.35"/>
  <cols>
    <col min="1" max="2" width="32.81640625" customWidth="1"/>
  </cols>
  <sheetData>
    <row r="1" spans="1:2" x14ac:dyDescent="0.35">
      <c r="A1" s="19" t="s">
        <v>9</v>
      </c>
      <c r="B1" s="19" t="s">
        <v>10</v>
      </c>
    </row>
    <row r="2" spans="1:2" x14ac:dyDescent="0.35">
      <c r="A2" t="str">
        <f>CONCATENATE("portaddress --bind 3/",'Slot 3'!B4," ",'Slot 3'!D4,"00")</f>
        <v>portaddress --bind 3/23 1700</v>
      </c>
      <c r="B2" t="str">
        <f>CONCATENATE("portaddress --bind 3/",'Slot 3'!L4," ",'Slot 3'!N4,"00")</f>
        <v>portaddress --bind 3/47 2F00</v>
      </c>
    </row>
    <row r="3" spans="1:2" x14ac:dyDescent="0.35">
      <c r="A3" t="str">
        <f>CONCATENATE("portaddress --bind 3/",'Slot 3'!B5," ",'Slot 3'!D5,"00")</f>
        <v>portaddress --bind 3/22 1600</v>
      </c>
      <c r="B3" t="str">
        <f>CONCATENATE("portaddress --bind 3/",'Slot 3'!L5," ",'Slot 3'!N5,"00")</f>
        <v>portaddress --bind 3/46 2E00</v>
      </c>
    </row>
    <row r="4" spans="1:2" x14ac:dyDescent="0.35">
      <c r="A4" t="str">
        <f>CONCATENATE("portaddress --bind 3/",'Slot 3'!B6," ",'Slot 3'!D6,"00")</f>
        <v>portaddress --bind 3/21 1500</v>
      </c>
      <c r="B4" t="str">
        <f>CONCATENATE("portaddress --bind 3/",'Slot 3'!L6," ",'Slot 3'!N6,"00")</f>
        <v>portaddress --bind 3/45 2D00</v>
      </c>
    </row>
    <row r="5" spans="1:2" x14ac:dyDescent="0.35">
      <c r="A5" t="str">
        <f>CONCATENATE("portaddress --bind 3/",'Slot 3'!B7," ",'Slot 3'!D7,"00")</f>
        <v>portaddress --bind 3/20 1400</v>
      </c>
      <c r="B5" t="str">
        <f>CONCATENATE("portaddress --bind 3/",'Slot 3'!L7," ",'Slot 3'!N7,"00")</f>
        <v>portaddress --bind 3/44 2C00</v>
      </c>
    </row>
    <row r="6" spans="1:2" x14ac:dyDescent="0.35">
      <c r="A6" t="str">
        <f>CONCATENATE("portaddress --bind 3/",'Slot 3'!B8," ",'Slot 3'!D8,"00")</f>
        <v>portaddress --bind 3/19 1300</v>
      </c>
      <c r="B6" t="str">
        <f>CONCATENATE("portaddress --bind 3/",'Slot 3'!L8," ",'Slot 3'!N8,"00")</f>
        <v>portaddress --bind 3/43 2B00</v>
      </c>
    </row>
    <row r="7" spans="1:2" x14ac:dyDescent="0.35">
      <c r="A7" t="str">
        <f>CONCATENATE("portaddress --bind 3/",'Slot 3'!B9," ",'Slot 3'!D9,"00")</f>
        <v>portaddress --bind 3/18 1200</v>
      </c>
      <c r="B7" t="str">
        <f>CONCATENATE("portaddress --bind 3/",'Slot 3'!L9," ",'Slot 3'!N9,"00")</f>
        <v>portaddress --bind 3/42 2A00</v>
      </c>
    </row>
    <row r="8" spans="1:2" x14ac:dyDescent="0.35">
      <c r="A8" t="str">
        <f>CONCATENATE("portaddress --bind 3/",'Slot 3'!B10," ",'Slot 3'!D10,"00")</f>
        <v>portaddress --bind 3/17 1100</v>
      </c>
      <c r="B8" t="str">
        <f>CONCATENATE("portaddress --bind 3/",'Slot 3'!L10," ",'Slot 3'!N10,"00")</f>
        <v>portaddress --bind 3/41 2900</v>
      </c>
    </row>
    <row r="9" spans="1:2" x14ac:dyDescent="0.35">
      <c r="A9" t="str">
        <f>CONCATENATE("portaddress --bind 3/",'Slot 3'!B11," ",'Slot 3'!D11,"00")</f>
        <v>portaddress --bind 3/16 1000</v>
      </c>
      <c r="B9" t="str">
        <f>CONCATENATE("portaddress --bind 3/",'Slot 3'!L11," ",'Slot 3'!N11,"00")</f>
        <v>portaddress --bind 3/40 2800</v>
      </c>
    </row>
    <row r="10" spans="1:2" x14ac:dyDescent="0.35">
      <c r="A10" t="str">
        <f>CONCATENATE("portaddress --bind 3/",'Slot 3'!B12," ",'Slot 3'!D12,"00")</f>
        <v>portaddress --bind 3/15 F00</v>
      </c>
      <c r="B10" t="str">
        <f>CONCATENATE("portaddress --bind 3/",'Slot 3'!L12," ",'Slot 3'!N12,"00")</f>
        <v>portaddress --bind 3/39 2700</v>
      </c>
    </row>
    <row r="11" spans="1:2" x14ac:dyDescent="0.35">
      <c r="A11" t="str">
        <f>CONCATENATE("portaddress --bind 3/",'Slot 3'!B13," ",'Slot 3'!D13,"00")</f>
        <v>portaddress --bind 3/14 E00</v>
      </c>
      <c r="B11" t="str">
        <f>CONCATENATE("portaddress --bind 3/",'Slot 3'!L13," ",'Slot 3'!N13,"00")</f>
        <v>portaddress --bind 3/38 2600</v>
      </c>
    </row>
    <row r="12" spans="1:2" x14ac:dyDescent="0.35">
      <c r="A12" t="str">
        <f>CONCATENATE("portaddress --bind 3/",'Slot 3'!B14," ",'Slot 3'!D14,"00")</f>
        <v>portaddress --bind 3/13 D00</v>
      </c>
      <c r="B12" t="str">
        <f>CONCATENATE("portaddress --bind 3/",'Slot 3'!L14," ",'Slot 3'!N14,"00")</f>
        <v>portaddress --bind 3/37 2500</v>
      </c>
    </row>
    <row r="13" spans="1:2" x14ac:dyDescent="0.35">
      <c r="A13" t="str">
        <f>CONCATENATE("portaddress --bind 3/",'Slot 3'!B15," ",'Slot 3'!D15,"00")</f>
        <v>portaddress --bind 3/12 C00</v>
      </c>
      <c r="B13" t="str">
        <f>CONCATENATE("portaddress --bind 3/",'Slot 3'!L15," ",'Slot 3'!N15,"00")</f>
        <v>portaddress --bind 3/36 2400</v>
      </c>
    </row>
    <row r="14" spans="1:2" x14ac:dyDescent="0.35">
      <c r="A14" t="str">
        <f>CONCATENATE("portaddress --bind 3/",'Slot 3'!B16," ",'Slot 3'!D16,"00")</f>
        <v>portaddress --bind 3/11 B00</v>
      </c>
      <c r="B14" t="str">
        <f>CONCATENATE("portaddress --bind 3/",'Slot 3'!L16," ",'Slot 3'!N16,"00")</f>
        <v>portaddress --bind 3/35 2300</v>
      </c>
    </row>
    <row r="15" spans="1:2" x14ac:dyDescent="0.35">
      <c r="A15" t="str">
        <f>CONCATENATE("portaddress --bind 3/",'Slot 3'!B17," ",'Slot 3'!D17,"00")</f>
        <v>portaddress --bind 3/10 A00</v>
      </c>
      <c r="B15" t="str">
        <f>CONCATENATE("portaddress --bind 3/",'Slot 3'!L17," ",'Slot 3'!N17,"00")</f>
        <v>portaddress --bind 3/34 2200</v>
      </c>
    </row>
    <row r="16" spans="1:2" x14ac:dyDescent="0.35">
      <c r="A16" t="str">
        <f>CONCATENATE("portaddress --bind 3/",'Slot 3'!B18," ",'Slot 3'!D18,"00")</f>
        <v>portaddress --bind 3/9 900</v>
      </c>
      <c r="B16" t="str">
        <f>CONCATENATE("portaddress --bind 3/",'Slot 3'!L18," ",'Slot 3'!N18,"00")</f>
        <v>portaddress --bind 3/33 2100</v>
      </c>
    </row>
    <row r="17" spans="1:2" x14ac:dyDescent="0.35">
      <c r="A17" t="str">
        <f>CONCATENATE("portaddress --bind 3/",'Slot 3'!B19," ",'Slot 3'!D19,"00")</f>
        <v>portaddress --bind 3/8 800</v>
      </c>
      <c r="B17" t="str">
        <f>CONCATENATE("portaddress --bind 3/",'Slot 3'!L19," ",'Slot 3'!N19,"00")</f>
        <v>portaddress --bind 3/32 2000</v>
      </c>
    </row>
    <row r="18" spans="1:2" x14ac:dyDescent="0.35">
      <c r="A18" t="str">
        <f>CONCATENATE("portaddress --bind 3/",'Slot 3'!B20," ",'Slot 3'!D20,"00")</f>
        <v>portaddress --bind 3/7 700</v>
      </c>
      <c r="B18" t="str">
        <f>CONCATENATE("portaddress --bind 3/",'Slot 3'!L20," ",'Slot 3'!N20,"00")</f>
        <v>portaddress --bind 3/31 1F00</v>
      </c>
    </row>
    <row r="19" spans="1:2" x14ac:dyDescent="0.35">
      <c r="A19" t="str">
        <f>CONCATENATE("portaddress --bind 3/",'Slot 3'!B21," ",'Slot 3'!D21,"00")</f>
        <v>portaddress --bind 3/6 600</v>
      </c>
      <c r="B19" t="str">
        <f>CONCATENATE("portaddress --bind 3/",'Slot 3'!L21," ",'Slot 3'!N21,"00")</f>
        <v>portaddress --bind 3/30 1E00</v>
      </c>
    </row>
    <row r="20" spans="1:2" x14ac:dyDescent="0.35">
      <c r="A20" t="str">
        <f>CONCATENATE("portaddress --bind 3/",'Slot 3'!B22," ",'Slot 3'!D22,"00")</f>
        <v>portaddress --bind 3/5 500</v>
      </c>
      <c r="B20" t="str">
        <f>CONCATENATE("portaddress --bind 3/",'Slot 3'!L22," ",'Slot 3'!N22,"00")</f>
        <v>portaddress --bind 3/29 1D00</v>
      </c>
    </row>
    <row r="21" spans="1:2" x14ac:dyDescent="0.35">
      <c r="A21" t="str">
        <f>CONCATENATE("portaddress --bind 3/",'Slot 3'!B23," ",'Slot 3'!D23,"00")</f>
        <v>portaddress --bind 3/4 400</v>
      </c>
      <c r="B21" t="str">
        <f>CONCATENATE("portaddress --bind 3/",'Slot 3'!L23," ",'Slot 3'!N23,"00")</f>
        <v>portaddress --bind 3/28 1C00</v>
      </c>
    </row>
    <row r="22" spans="1:2" x14ac:dyDescent="0.35">
      <c r="A22" t="str">
        <f>CONCATENATE("portaddress --bind 3/",'Slot 3'!B24," ",'Slot 3'!D24,"00")</f>
        <v>portaddress --bind 3/3 300</v>
      </c>
      <c r="B22" t="str">
        <f>CONCATENATE("portaddress --bind 3/",'Slot 3'!L24," ",'Slot 3'!N24,"00")</f>
        <v>portaddress --bind 3/27 1B00</v>
      </c>
    </row>
    <row r="23" spans="1:2" x14ac:dyDescent="0.35">
      <c r="A23" t="str">
        <f>CONCATENATE("portaddress --bind 3/",'Slot 3'!B25," ",'Slot 3'!D25,"00")</f>
        <v>portaddress --bind 3/2 200</v>
      </c>
      <c r="B23" t="str">
        <f>CONCATENATE("portaddress --bind 3/",'Slot 3'!L25," ",'Slot 3'!N25,"00")</f>
        <v>portaddress --bind 3/26 1A00</v>
      </c>
    </row>
    <row r="24" spans="1:2" x14ac:dyDescent="0.35">
      <c r="A24" t="str">
        <f>CONCATENATE("portaddress --bind 3/",'Slot 3'!B26," ",'Slot 3'!D26,"00")</f>
        <v>portaddress --bind 3/1 100</v>
      </c>
      <c r="B24" t="str">
        <f>CONCATENATE("portaddress --bind 3/",'Slot 3'!L26," ",'Slot 3'!N26,"00")</f>
        <v>portaddress --bind 3/25 1900</v>
      </c>
    </row>
    <row r="25" spans="1:2" x14ac:dyDescent="0.35">
      <c r="A25" t="str">
        <f>CONCATENATE("portaddress --bind 3/",'Slot 3'!B27," ",'Slot 3'!D27,"00")</f>
        <v>portaddress --bind 3/0 000</v>
      </c>
      <c r="B25" t="str">
        <f>CONCATENATE("portaddress --bind 3/",'Slot 3'!L27," ",'Slot 3'!N27,"00")</f>
        <v>portaddress --bind 3/24 1800</v>
      </c>
    </row>
    <row r="27" spans="1:2" x14ac:dyDescent="0.35">
      <c r="A27" s="19" t="s">
        <v>11</v>
      </c>
      <c r="B27" s="19" t="s">
        <v>12</v>
      </c>
    </row>
    <row r="28" spans="1:2" x14ac:dyDescent="0.35">
      <c r="A28" t="str">
        <f>CONCATENATE("portaddress --bind 4/",'Slot 4'!B4," ",'Slot 4'!D4,"00")</f>
        <v>portaddress --bind 4/23 4700</v>
      </c>
      <c r="B28" t="str">
        <f>CONCATENATE("portaddress --bind 4/",'Slot 4'!L4," ",'Slot 4'!N4,"00")</f>
        <v>portaddress --bind 4/47 5F00</v>
      </c>
    </row>
    <row r="29" spans="1:2" x14ac:dyDescent="0.35">
      <c r="A29" t="str">
        <f>CONCATENATE("portaddress --bind 4/",'Slot 4'!B5," ",'Slot 4'!D5,"00")</f>
        <v>portaddress --bind 4/22 4600</v>
      </c>
      <c r="B29" t="str">
        <f>CONCATENATE("portaddress --bind 4/",'Slot 4'!L5," ",'Slot 4'!N5,"00")</f>
        <v>portaddress --bind 4/46 5E00</v>
      </c>
    </row>
    <row r="30" spans="1:2" x14ac:dyDescent="0.35">
      <c r="A30" t="str">
        <f>CONCATENATE("portaddress --bind 4/",'Slot 4'!B6," ",'Slot 4'!D6,"00")</f>
        <v>portaddress --bind 4/21 4500</v>
      </c>
      <c r="B30" t="str">
        <f>CONCATENATE("portaddress --bind 4/",'Slot 4'!L6," ",'Slot 4'!N6,"00")</f>
        <v>portaddress --bind 4/45 5D00</v>
      </c>
    </row>
    <row r="31" spans="1:2" x14ac:dyDescent="0.35">
      <c r="A31" t="str">
        <f>CONCATENATE("portaddress --bind 4/",'Slot 4'!B7," ",'Slot 4'!D7,"00")</f>
        <v>portaddress --bind 4/20 4400</v>
      </c>
      <c r="B31" t="str">
        <f>CONCATENATE("portaddress --bind 4/",'Slot 4'!L7," ",'Slot 4'!N7,"00")</f>
        <v>portaddress --bind 4/44 5C00</v>
      </c>
    </row>
    <row r="32" spans="1:2" x14ac:dyDescent="0.35">
      <c r="A32" t="str">
        <f>CONCATENATE("portaddress --bind 4/",'Slot 4'!B8," ",'Slot 4'!D8,"00")</f>
        <v>portaddress --bind 4/19 4300</v>
      </c>
      <c r="B32" t="str">
        <f>CONCATENATE("portaddress --bind 4/",'Slot 4'!L8," ",'Slot 4'!N8,"00")</f>
        <v>portaddress --bind 4/43 5B00</v>
      </c>
    </row>
    <row r="33" spans="1:2" x14ac:dyDescent="0.35">
      <c r="A33" t="str">
        <f>CONCATENATE("portaddress --bind 4/",'Slot 4'!B9," ",'Slot 4'!D9,"00")</f>
        <v>portaddress --bind 4/18 4200</v>
      </c>
      <c r="B33" t="str">
        <f>CONCATENATE("portaddress --bind 4/",'Slot 4'!L9," ",'Slot 4'!N9,"00")</f>
        <v>portaddress --bind 4/42 5A00</v>
      </c>
    </row>
    <row r="34" spans="1:2" x14ac:dyDescent="0.35">
      <c r="A34" t="str">
        <f>CONCATENATE("portaddress --bind 4/",'Slot 4'!B10," ",'Slot 4'!D10,"00")</f>
        <v>portaddress --bind 4/17 4100</v>
      </c>
      <c r="B34" t="str">
        <f>CONCATENATE("portaddress --bind 4/",'Slot 4'!L10," ",'Slot 4'!N10,"00")</f>
        <v>portaddress --bind 4/41 5900</v>
      </c>
    </row>
    <row r="35" spans="1:2" x14ac:dyDescent="0.35">
      <c r="A35" t="str">
        <f>CONCATENATE("portaddress --bind 4/",'Slot 4'!B11," ",'Slot 4'!D11,"00")</f>
        <v>portaddress --bind 4/16 4000</v>
      </c>
      <c r="B35" t="str">
        <f>CONCATENATE("portaddress --bind 4/",'Slot 4'!L11," ",'Slot 4'!N11,"00")</f>
        <v>portaddress --bind 4/40 5800</v>
      </c>
    </row>
    <row r="36" spans="1:2" x14ac:dyDescent="0.35">
      <c r="A36" t="str">
        <f>CONCATENATE("portaddress --bind 4/",'Slot 4'!B12," ",'Slot 4'!D12,"00")</f>
        <v>portaddress --bind 4/15 3F00</v>
      </c>
      <c r="B36" t="str">
        <f>CONCATENATE("portaddress --bind 4/",'Slot 4'!L12," ",'Slot 4'!N12,"00")</f>
        <v>portaddress --bind 4/39 5700</v>
      </c>
    </row>
    <row r="37" spans="1:2" x14ac:dyDescent="0.35">
      <c r="A37" t="str">
        <f>CONCATENATE("portaddress --bind 4/",'Slot 4'!B13," ",'Slot 4'!D13,"00")</f>
        <v>portaddress --bind 4/14 3E00</v>
      </c>
      <c r="B37" t="str">
        <f>CONCATENATE("portaddress --bind 4/",'Slot 4'!L13," ",'Slot 4'!N13,"00")</f>
        <v>portaddress --bind 4/38 5600</v>
      </c>
    </row>
    <row r="38" spans="1:2" x14ac:dyDescent="0.35">
      <c r="A38" t="str">
        <f>CONCATENATE("portaddress --bind 4/",'Slot 4'!B14," ",'Slot 4'!D14,"00")</f>
        <v>portaddress --bind 4/13 3D00</v>
      </c>
      <c r="B38" t="str">
        <f>CONCATENATE("portaddress --bind 4/",'Slot 4'!L14," ",'Slot 4'!N14,"00")</f>
        <v>portaddress --bind 4/37 5500</v>
      </c>
    </row>
    <row r="39" spans="1:2" x14ac:dyDescent="0.35">
      <c r="A39" t="str">
        <f>CONCATENATE("portaddress --bind 4/",'Slot 4'!B15," ",'Slot 4'!D15,"00")</f>
        <v>portaddress --bind 4/12 3C00</v>
      </c>
      <c r="B39" t="str">
        <f>CONCATENATE("portaddress --bind 4/",'Slot 4'!L15," ",'Slot 4'!N15,"00")</f>
        <v>portaddress --bind 4/36 5400</v>
      </c>
    </row>
    <row r="40" spans="1:2" x14ac:dyDescent="0.35">
      <c r="A40" t="str">
        <f>CONCATENATE("portaddress --bind 4/",'Slot 4'!B16," ",'Slot 4'!D16,"00")</f>
        <v>portaddress --bind 4/11 3B00</v>
      </c>
      <c r="B40" t="str">
        <f>CONCATENATE("portaddress --bind 4/",'Slot 4'!L16," ",'Slot 4'!N16,"00")</f>
        <v>portaddress --bind 4/35 5300</v>
      </c>
    </row>
    <row r="41" spans="1:2" x14ac:dyDescent="0.35">
      <c r="A41" t="str">
        <f>CONCATENATE("portaddress --bind 4/",'Slot 4'!B17," ",'Slot 4'!D17,"00")</f>
        <v>portaddress --bind 4/10 3A00</v>
      </c>
      <c r="B41" t="str">
        <f>CONCATENATE("portaddress --bind 4/",'Slot 4'!L17," ",'Slot 4'!N17,"00")</f>
        <v>portaddress --bind 4/34 5200</v>
      </c>
    </row>
    <row r="42" spans="1:2" x14ac:dyDescent="0.35">
      <c r="A42" t="str">
        <f>CONCATENATE("portaddress --bind 4/",'Slot 4'!B18," ",'Slot 4'!D18,"00")</f>
        <v>portaddress --bind 4/9 3900</v>
      </c>
      <c r="B42" t="str">
        <f>CONCATENATE("portaddress --bind 4/",'Slot 4'!L18," ",'Slot 4'!N18,"00")</f>
        <v>portaddress --bind 4/33 5100</v>
      </c>
    </row>
    <row r="43" spans="1:2" x14ac:dyDescent="0.35">
      <c r="A43" t="str">
        <f>CONCATENATE("portaddress --bind 4/",'Slot 4'!B19," ",'Slot 4'!D19,"00")</f>
        <v>portaddress --bind 4/8 3800</v>
      </c>
      <c r="B43" t="str">
        <f>CONCATENATE("portaddress --bind 4/",'Slot 4'!L19," ",'Slot 4'!N19,"00")</f>
        <v>portaddress --bind 4/32 5000</v>
      </c>
    </row>
    <row r="44" spans="1:2" x14ac:dyDescent="0.35">
      <c r="A44" t="str">
        <f>CONCATENATE("portaddress --bind 4/",'Slot 4'!B20," ",'Slot 4'!D20,"00")</f>
        <v>portaddress --bind 4/7 3700</v>
      </c>
      <c r="B44" t="str">
        <f>CONCATENATE("portaddress --bind 4/",'Slot 4'!L20," ",'Slot 4'!N20,"00")</f>
        <v>portaddress --bind 4/31 4F00</v>
      </c>
    </row>
    <row r="45" spans="1:2" x14ac:dyDescent="0.35">
      <c r="A45" t="str">
        <f>CONCATENATE("portaddress --bind 4/",'Slot 4'!B21," ",'Slot 4'!D21,"00")</f>
        <v>portaddress --bind 4/6 3600</v>
      </c>
      <c r="B45" t="str">
        <f>CONCATENATE("portaddress --bind 4/",'Slot 4'!L21," ",'Slot 4'!N21,"00")</f>
        <v>portaddress --bind 4/30 4E00</v>
      </c>
    </row>
    <row r="46" spans="1:2" x14ac:dyDescent="0.35">
      <c r="A46" t="str">
        <f>CONCATENATE("portaddress --bind 4/",'Slot 4'!B22," ",'Slot 4'!D22,"00")</f>
        <v>portaddress --bind 4/5 3500</v>
      </c>
      <c r="B46" t="str">
        <f>CONCATENATE("portaddress --bind 4/",'Slot 4'!L22," ",'Slot 4'!N22,"00")</f>
        <v>portaddress --bind 4/29 4D00</v>
      </c>
    </row>
    <row r="47" spans="1:2" x14ac:dyDescent="0.35">
      <c r="A47" t="str">
        <f>CONCATENATE("portaddress --bind 4/",'Slot 4'!B23," ",'Slot 4'!D23,"00")</f>
        <v>portaddress --bind 4/4 3400</v>
      </c>
      <c r="B47" t="str">
        <f>CONCATENATE("portaddress --bind 4/",'Slot 4'!L23," ",'Slot 4'!N23,"00")</f>
        <v>portaddress --bind 4/28 4C00</v>
      </c>
    </row>
    <row r="48" spans="1:2" x14ac:dyDescent="0.35">
      <c r="A48" t="str">
        <f>CONCATENATE("portaddress --bind 4/",'Slot 4'!B24," ",'Slot 4'!D24,"00")</f>
        <v>portaddress --bind 4/3 3300</v>
      </c>
      <c r="B48" t="str">
        <f>CONCATENATE("portaddress --bind 4/",'Slot 4'!L24," ",'Slot 4'!N24,"00")</f>
        <v>portaddress --bind 4/27 4B00</v>
      </c>
    </row>
    <row r="49" spans="1:2" x14ac:dyDescent="0.35">
      <c r="A49" t="str">
        <f>CONCATENATE("portaddress --bind 4/",'Slot 4'!B25," ",'Slot 4'!D25,"00")</f>
        <v>portaddress --bind 4/2 3200</v>
      </c>
      <c r="B49" t="str">
        <f>CONCATENATE("portaddress --bind 4/",'Slot 4'!L25," ",'Slot 4'!N25,"00")</f>
        <v>portaddress --bind 4/26 4A00</v>
      </c>
    </row>
    <row r="50" spans="1:2" x14ac:dyDescent="0.35">
      <c r="A50" t="str">
        <f>CONCATENATE("portaddress --bind 4/",'Slot 4'!B26," ",'Slot 4'!D26,"00")</f>
        <v>portaddress --bind 4/1 3100</v>
      </c>
      <c r="B50" t="str">
        <f>CONCATENATE("portaddress --bind 4/",'Slot 4'!L26," ",'Slot 4'!N26,"00")</f>
        <v>portaddress --bind 4/25 4900</v>
      </c>
    </row>
    <row r="51" spans="1:2" x14ac:dyDescent="0.35">
      <c r="A51" t="str">
        <f>CONCATENATE("portaddress --bind 4/",'Slot 4'!B27," ",'Slot 4'!D27,"00")</f>
        <v>portaddress --bind 4/0 3000</v>
      </c>
      <c r="B51" t="str">
        <f>CONCATENATE("portaddress --bind 4/",'Slot 4'!L27," ",'Slot 4'!N27,"00")</f>
        <v>portaddress --bind 4/24 4800</v>
      </c>
    </row>
    <row r="53" spans="1:2" x14ac:dyDescent="0.35">
      <c r="A53" s="19" t="s">
        <v>27</v>
      </c>
      <c r="B53" s="19" t="s">
        <v>28</v>
      </c>
    </row>
    <row r="54" spans="1:2" x14ac:dyDescent="0.35">
      <c r="A54" t="str">
        <f>CONCATENATE("portaddress --bind 5/",'Slot 5'!B4," ",'Slot 5'!D4,"00")</f>
        <v>portaddress --bind 5/23 7700</v>
      </c>
      <c r="B54" t="str">
        <f>CONCATENATE("portaddress --bind 5/",'Slot 5'!L4," ",'Slot 5'!N4,"00")</f>
        <v>portaddress --bind 5/47 8F00</v>
      </c>
    </row>
    <row r="55" spans="1:2" x14ac:dyDescent="0.35">
      <c r="A55" t="str">
        <f>CONCATENATE("portaddress --bind 5/",'Slot 5'!B5," ",'Slot 5'!D5,"00")</f>
        <v>portaddress --bind 5/22 7600</v>
      </c>
      <c r="B55" t="str">
        <f>CONCATENATE("portaddress --bind 5/",'Slot 5'!L5," ",'Slot 5'!N5,"00")</f>
        <v>portaddress --bind 5/46 8E00</v>
      </c>
    </row>
    <row r="56" spans="1:2" x14ac:dyDescent="0.35">
      <c r="A56" t="str">
        <f>CONCATENATE("portaddress --bind 5/",'Slot 5'!B6," ",'Slot 5'!D6,"00")</f>
        <v>portaddress --bind 5/21 7500</v>
      </c>
      <c r="B56" t="str">
        <f>CONCATENATE("portaddress --bind 5/",'Slot 5'!L6," ",'Slot 5'!N6,"00")</f>
        <v>portaddress --bind 5/45 8D00</v>
      </c>
    </row>
    <row r="57" spans="1:2" x14ac:dyDescent="0.35">
      <c r="A57" t="str">
        <f>CONCATENATE("portaddress --bind 5/",'Slot 5'!B7," ",'Slot 5'!D7,"00")</f>
        <v>portaddress --bind 5/20 7400</v>
      </c>
      <c r="B57" t="str">
        <f>CONCATENATE("portaddress --bind 5/",'Slot 5'!L7," ",'Slot 5'!N7,"00")</f>
        <v>portaddress --bind 5/44 8C00</v>
      </c>
    </row>
    <row r="58" spans="1:2" x14ac:dyDescent="0.35">
      <c r="A58" t="str">
        <f>CONCATENATE("portaddress --bind 5/",'Slot 5'!B8," ",'Slot 5'!D8,"00")</f>
        <v>portaddress --bind 5/19 7300</v>
      </c>
      <c r="B58" t="str">
        <f>CONCATENATE("portaddress --bind 5/",'Slot 5'!L8," ",'Slot 5'!N8,"00")</f>
        <v>portaddress --bind 5/43 8B00</v>
      </c>
    </row>
    <row r="59" spans="1:2" x14ac:dyDescent="0.35">
      <c r="A59" t="str">
        <f>CONCATENATE("portaddress --bind 5/",'Slot 5'!B9," ",'Slot 5'!D9,"00")</f>
        <v>portaddress --bind 5/18 7200</v>
      </c>
      <c r="B59" t="str">
        <f>CONCATENATE("portaddress --bind 5/",'Slot 5'!L9," ",'Slot 5'!N9,"00")</f>
        <v>portaddress --bind 5/42 8A00</v>
      </c>
    </row>
    <row r="60" spans="1:2" x14ac:dyDescent="0.35">
      <c r="A60" t="str">
        <f>CONCATENATE("portaddress --bind 5/",'Slot 5'!B10," ",'Slot 5'!D10,"00")</f>
        <v>portaddress --bind 5/17 7100</v>
      </c>
      <c r="B60" t="str">
        <f>CONCATENATE("portaddress --bind 5/",'Slot 5'!L10," ",'Slot 5'!N10,"00")</f>
        <v>portaddress --bind 5/41 8900</v>
      </c>
    </row>
    <row r="61" spans="1:2" x14ac:dyDescent="0.35">
      <c r="A61" t="str">
        <f>CONCATENATE("portaddress --bind 5/",'Slot 5'!B11," ",'Slot 5'!D11,"00")</f>
        <v>portaddress --bind 5/16 7000</v>
      </c>
      <c r="B61" t="str">
        <f>CONCATENATE("portaddress --bind 5/",'Slot 5'!L11," ",'Slot 5'!N11,"00")</f>
        <v>portaddress --bind 5/40 8800</v>
      </c>
    </row>
    <row r="62" spans="1:2" x14ac:dyDescent="0.35">
      <c r="A62" t="str">
        <f>CONCATENATE("portaddress --bind 5/",'Slot 5'!B12," ",'Slot 5'!D12,"00")</f>
        <v>portaddress --bind 5/15 6F00</v>
      </c>
      <c r="B62" t="str">
        <f>CONCATENATE("portaddress --bind 5/",'Slot 5'!L12," ",'Slot 5'!N12,"00")</f>
        <v>portaddress --bind 5/39 8700</v>
      </c>
    </row>
    <row r="63" spans="1:2" x14ac:dyDescent="0.35">
      <c r="A63" t="str">
        <f>CONCATENATE("portaddress --bind 5/",'Slot 5'!B13," ",'Slot 5'!D13,"00")</f>
        <v>portaddress --bind 5/14 6E00</v>
      </c>
      <c r="B63" t="str">
        <f>CONCATENATE("portaddress --bind 5/",'Slot 5'!L13," ",'Slot 5'!N13,"00")</f>
        <v>portaddress --bind 5/38 8600</v>
      </c>
    </row>
    <row r="64" spans="1:2" x14ac:dyDescent="0.35">
      <c r="A64" t="str">
        <f>CONCATENATE("portaddress --bind 5/",'Slot 5'!B14," ",'Slot 5'!D14,"00")</f>
        <v>portaddress --bind 5/13 6D00</v>
      </c>
      <c r="B64" t="str">
        <f>CONCATENATE("portaddress --bind 5/",'Slot 5'!L14," ",'Slot 5'!N14,"00")</f>
        <v>portaddress --bind 5/37 8500</v>
      </c>
    </row>
    <row r="65" spans="1:2" x14ac:dyDescent="0.35">
      <c r="A65" t="str">
        <f>CONCATENATE("portaddress --bind 5/",'Slot 5'!B15," ",'Slot 5'!D15,"00")</f>
        <v>portaddress --bind 5/12 6C00</v>
      </c>
      <c r="B65" t="str">
        <f>CONCATENATE("portaddress --bind 5/",'Slot 5'!L15," ",'Slot 5'!N15,"00")</f>
        <v>portaddress --bind 5/36 8400</v>
      </c>
    </row>
    <row r="66" spans="1:2" x14ac:dyDescent="0.35">
      <c r="A66" t="str">
        <f>CONCATENATE("portaddress --bind 5/",'Slot 5'!B16," ",'Slot 5'!D16,"00")</f>
        <v>portaddress --bind 5/11 6B00</v>
      </c>
      <c r="B66" t="str">
        <f>CONCATENATE("portaddress --bind 5/",'Slot 5'!L16," ",'Slot 5'!N16,"00")</f>
        <v>portaddress --bind 5/35 8300</v>
      </c>
    </row>
    <row r="67" spans="1:2" x14ac:dyDescent="0.35">
      <c r="A67" t="str">
        <f>CONCATENATE("portaddress --bind 5/",'Slot 5'!B17," ",'Slot 5'!D17,"00")</f>
        <v>portaddress --bind 5/10 6A00</v>
      </c>
      <c r="B67" t="str">
        <f>CONCATENATE("portaddress --bind 5/",'Slot 5'!L17," ",'Slot 5'!N17,"00")</f>
        <v>portaddress --bind 5/34 8200</v>
      </c>
    </row>
    <row r="68" spans="1:2" x14ac:dyDescent="0.35">
      <c r="A68" t="str">
        <f>CONCATENATE("portaddress --bind 5/",'Slot 5'!B18," ",'Slot 5'!D18,"00")</f>
        <v>portaddress --bind 5/9 6900</v>
      </c>
      <c r="B68" t="str">
        <f>CONCATENATE("portaddress --bind 5/",'Slot 5'!L18," ",'Slot 5'!N18,"00")</f>
        <v>portaddress --bind 5/33 8100</v>
      </c>
    </row>
    <row r="69" spans="1:2" x14ac:dyDescent="0.35">
      <c r="A69" t="str">
        <f>CONCATENATE("portaddress --bind 5/",'Slot 5'!B19," ",'Slot 5'!D19,"00")</f>
        <v>portaddress --bind 5/8 6800</v>
      </c>
      <c r="B69" t="str">
        <f>CONCATENATE("portaddress --bind 5/",'Slot 5'!L19," ",'Slot 5'!N19,"00")</f>
        <v>portaddress --bind 5/32 8000</v>
      </c>
    </row>
    <row r="70" spans="1:2" x14ac:dyDescent="0.35">
      <c r="A70" t="str">
        <f>CONCATENATE("portaddress --bind 5/",'Slot 5'!B20," ",'Slot 5'!D20,"00")</f>
        <v>portaddress --bind 5/7 6700</v>
      </c>
      <c r="B70" t="str">
        <f>CONCATENATE("portaddress --bind 5/",'Slot 5'!L20," ",'Slot 5'!N20,"00")</f>
        <v>portaddress --bind 5/31 7F00</v>
      </c>
    </row>
    <row r="71" spans="1:2" x14ac:dyDescent="0.35">
      <c r="A71" t="str">
        <f>CONCATENATE("portaddress --bind 5/",'Slot 5'!B21," ",'Slot 5'!D21,"00")</f>
        <v>portaddress --bind 5/6 6600</v>
      </c>
      <c r="B71" t="str">
        <f>CONCATENATE("portaddress --bind 5/",'Slot 5'!L21," ",'Slot 5'!N21,"00")</f>
        <v>portaddress --bind 5/30 7E00</v>
      </c>
    </row>
    <row r="72" spans="1:2" x14ac:dyDescent="0.35">
      <c r="A72" t="str">
        <f>CONCATENATE("portaddress --bind 5/",'Slot 5'!B22," ",'Slot 5'!D22,"00")</f>
        <v>portaddress --bind 5/5 6500</v>
      </c>
      <c r="B72" t="str">
        <f>CONCATENATE("portaddress --bind 5/",'Slot 5'!L22," ",'Slot 5'!N22,"00")</f>
        <v>portaddress --bind 5/29 7D00</v>
      </c>
    </row>
    <row r="73" spans="1:2" x14ac:dyDescent="0.35">
      <c r="A73" t="str">
        <f>CONCATENATE("portaddress --bind 5/",'Slot 5'!B23," ",'Slot 5'!D23,"00")</f>
        <v>portaddress --bind 5/4 6400</v>
      </c>
      <c r="B73" t="str">
        <f>CONCATENATE("portaddress --bind 5/",'Slot 5'!L23," ",'Slot 5'!N23,"00")</f>
        <v>portaddress --bind 5/28 7C00</v>
      </c>
    </row>
    <row r="74" spans="1:2" x14ac:dyDescent="0.35">
      <c r="A74" t="str">
        <f>CONCATENATE("portaddress --bind 5/",'Slot 5'!B24," ",'Slot 5'!D24,"00")</f>
        <v>portaddress --bind 5/3 6300</v>
      </c>
      <c r="B74" t="str">
        <f>CONCATENATE("portaddress --bind 5/",'Slot 5'!L24," ",'Slot 5'!N24,"00")</f>
        <v>portaddress --bind 5/27 7B00</v>
      </c>
    </row>
    <row r="75" spans="1:2" x14ac:dyDescent="0.35">
      <c r="A75" t="str">
        <f>CONCATENATE("portaddress --bind 5/",'Slot 5'!B25," ",'Slot 5'!D25,"00")</f>
        <v>portaddress --bind 5/2 6200</v>
      </c>
      <c r="B75" t="str">
        <f>CONCATENATE("portaddress --bind 5/",'Slot 5'!L25," ",'Slot 5'!N25,"00")</f>
        <v>portaddress --bind 5/26 7A00</v>
      </c>
    </row>
    <row r="76" spans="1:2" x14ac:dyDescent="0.35">
      <c r="A76" t="str">
        <f>CONCATENATE("portaddress --bind 5/",'Slot 5'!B26," ",'Slot 5'!D26,"00")</f>
        <v>portaddress --bind 5/1 6100</v>
      </c>
      <c r="B76" t="str">
        <f>CONCATENATE("portaddress --bind 5/",'Slot 5'!L26," ",'Slot 5'!N26,"00")</f>
        <v>portaddress --bind 5/25 7900</v>
      </c>
    </row>
    <row r="77" spans="1:2" x14ac:dyDescent="0.35">
      <c r="A77" t="str">
        <f>CONCATENATE("portaddress --bind 5/",'Slot 5'!B27," ",'Slot 5'!D27,"00")</f>
        <v>portaddress --bind 5/0 6000</v>
      </c>
      <c r="B77" t="str">
        <f>CONCATENATE("portaddress --bind 5/",'Slot 5'!L27," ",'Slot 5'!N27,"00")</f>
        <v>portaddress --bind 5/24 7800</v>
      </c>
    </row>
    <row r="79" spans="1:2" x14ac:dyDescent="0.35">
      <c r="A79" s="19" t="s">
        <v>29</v>
      </c>
      <c r="B79" s="19" t="s">
        <v>30</v>
      </c>
    </row>
    <row r="80" spans="1:2" x14ac:dyDescent="0.35">
      <c r="A80" t="str">
        <f>CONCATENATE("portaddress --bind 6/",'Slot 6'!B4," ",'Slot 6'!D4,"00")</f>
        <v>portaddress --bind 6/23 A700</v>
      </c>
      <c r="B80" t="str">
        <f>CONCATENATE("portaddress --bind 6/",'Slot 6'!L4," ",'Slot 6'!N4,"00")</f>
        <v>portaddress --bind 6/47 BF00</v>
      </c>
    </row>
    <row r="81" spans="1:2" x14ac:dyDescent="0.35">
      <c r="A81" t="str">
        <f>CONCATENATE("portaddress --bind 6/",'Slot 6'!B5," ",'Slot 6'!D5,"00")</f>
        <v>portaddress --bind 6/22 A600</v>
      </c>
      <c r="B81" t="str">
        <f>CONCATENATE("portaddress --bind 6/",'Slot 6'!L5," ",'Slot 6'!N5,"00")</f>
        <v>portaddress --bind 6/46 BE00</v>
      </c>
    </row>
    <row r="82" spans="1:2" x14ac:dyDescent="0.35">
      <c r="A82" t="str">
        <f>CONCATENATE("portaddress --bind 6/",'Slot 6'!B6," ",'Slot 6'!D6,"00")</f>
        <v>portaddress --bind 6/21 A500</v>
      </c>
      <c r="B82" t="str">
        <f>CONCATENATE("portaddress --bind 6/",'Slot 6'!L6," ",'Slot 6'!N6,"00")</f>
        <v>portaddress --bind 6/45 BD00</v>
      </c>
    </row>
    <row r="83" spans="1:2" x14ac:dyDescent="0.35">
      <c r="A83" t="str">
        <f>CONCATENATE("portaddress --bind 6/",'Slot 6'!B7," ",'Slot 6'!D7,"00")</f>
        <v>portaddress --bind 6/20 A400</v>
      </c>
      <c r="B83" t="str">
        <f>CONCATENATE("portaddress --bind 6/",'Slot 6'!L7," ",'Slot 6'!N7,"00")</f>
        <v>portaddress --bind 6/44 BC00</v>
      </c>
    </row>
    <row r="84" spans="1:2" x14ac:dyDescent="0.35">
      <c r="A84" t="str">
        <f>CONCATENATE("portaddress --bind 6/",'Slot 6'!B8," ",'Slot 6'!D8,"00")</f>
        <v>portaddress --bind 6/19 A300</v>
      </c>
      <c r="B84" t="str">
        <f>CONCATENATE("portaddress --bind 6/",'Slot 6'!L8," ",'Slot 6'!N8,"00")</f>
        <v>portaddress --bind 6/43 BB00</v>
      </c>
    </row>
    <row r="85" spans="1:2" x14ac:dyDescent="0.35">
      <c r="A85" t="str">
        <f>CONCATENATE("portaddress --bind 6/",'Slot 6'!B9," ",'Slot 6'!D9,"00")</f>
        <v>portaddress --bind 6/18 A200</v>
      </c>
      <c r="B85" t="str">
        <f>CONCATENATE("portaddress --bind 6/",'Slot 6'!L9," ",'Slot 6'!N9,"00")</f>
        <v>portaddress --bind 6/42 BA00</v>
      </c>
    </row>
    <row r="86" spans="1:2" x14ac:dyDescent="0.35">
      <c r="A86" t="str">
        <f>CONCATENATE("portaddress --bind 6/",'Slot 6'!B10," ",'Slot 6'!D10,"00")</f>
        <v>portaddress --bind 6/17 A100</v>
      </c>
      <c r="B86" t="str">
        <f>CONCATENATE("portaddress --bind 6/",'Slot 6'!L10," ",'Slot 6'!N10,"00")</f>
        <v>portaddress --bind 6/41 B900</v>
      </c>
    </row>
    <row r="87" spans="1:2" x14ac:dyDescent="0.35">
      <c r="A87" t="str">
        <f>CONCATENATE("portaddress --bind 6/",'Slot 6'!B11," ",'Slot 6'!D11,"00")</f>
        <v>portaddress --bind 6/16 A000</v>
      </c>
      <c r="B87" t="str">
        <f>CONCATENATE("portaddress --bind 6/",'Slot 6'!L11," ",'Slot 6'!N11,"00")</f>
        <v>portaddress --bind 6/40 B800</v>
      </c>
    </row>
    <row r="88" spans="1:2" x14ac:dyDescent="0.35">
      <c r="A88" t="str">
        <f>CONCATENATE("portaddress --bind 6/",'Slot 6'!B12," ",'Slot 6'!D12,"00")</f>
        <v>portaddress --bind 6/15 9F00</v>
      </c>
      <c r="B88" t="str">
        <f>CONCATENATE("portaddress --bind 6/",'Slot 6'!L12," ",'Slot 6'!N12,"00")</f>
        <v>portaddress --bind 6/39 B700</v>
      </c>
    </row>
    <row r="89" spans="1:2" x14ac:dyDescent="0.35">
      <c r="A89" t="str">
        <f>CONCATENATE("portaddress --bind 6/",'Slot 6'!B13," ",'Slot 6'!D13,"00")</f>
        <v>portaddress --bind 6/14 9E00</v>
      </c>
      <c r="B89" t="str">
        <f>CONCATENATE("portaddress --bind 6/",'Slot 6'!L13," ",'Slot 6'!N13,"00")</f>
        <v>portaddress --bind 6/38 B600</v>
      </c>
    </row>
    <row r="90" spans="1:2" x14ac:dyDescent="0.35">
      <c r="A90" t="str">
        <f>CONCATENATE("portaddress --bind 6/",'Slot 6'!B14," ",'Slot 6'!D14,"00")</f>
        <v>portaddress --bind 6/13 9D00</v>
      </c>
      <c r="B90" t="str">
        <f>CONCATENATE("portaddress --bind 6/",'Slot 6'!L14," ",'Slot 6'!N14,"00")</f>
        <v>portaddress --bind 6/37 B500</v>
      </c>
    </row>
    <row r="91" spans="1:2" x14ac:dyDescent="0.35">
      <c r="A91" t="str">
        <f>CONCATENATE("portaddress --bind 6/",'Slot 6'!B15," ",'Slot 6'!D15,"00")</f>
        <v>portaddress --bind 6/12 9C00</v>
      </c>
      <c r="B91" t="str">
        <f>CONCATENATE("portaddress --bind 6/",'Slot 6'!L15," ",'Slot 6'!N15,"00")</f>
        <v>portaddress --bind 6/36 B400</v>
      </c>
    </row>
    <row r="92" spans="1:2" x14ac:dyDescent="0.35">
      <c r="A92" t="str">
        <f>CONCATENATE("portaddress --bind 6/",'Slot 6'!B16," ",'Slot 6'!D16,"00")</f>
        <v>portaddress --bind 6/11 9B00</v>
      </c>
      <c r="B92" t="str">
        <f>CONCATENATE("portaddress --bind 6/",'Slot 6'!L16," ",'Slot 6'!N16,"00")</f>
        <v>portaddress --bind 6/35 B300</v>
      </c>
    </row>
    <row r="93" spans="1:2" x14ac:dyDescent="0.35">
      <c r="A93" t="str">
        <f>CONCATENATE("portaddress --bind 6/",'Slot 6'!B17," ",'Slot 6'!D17,"00")</f>
        <v>portaddress --bind 6/10 9A00</v>
      </c>
      <c r="B93" t="str">
        <f>CONCATENATE("portaddress --bind 6/",'Slot 6'!L17," ",'Slot 6'!N17,"00")</f>
        <v>portaddress --bind 6/34 B200</v>
      </c>
    </row>
    <row r="94" spans="1:2" x14ac:dyDescent="0.35">
      <c r="A94" t="str">
        <f>CONCATENATE("portaddress --bind 6/",'Slot 6'!B18," ",'Slot 6'!D18,"00")</f>
        <v>portaddress --bind 6/9 9900</v>
      </c>
      <c r="B94" t="str">
        <f>CONCATENATE("portaddress --bind 6/",'Slot 6'!L18," ",'Slot 6'!N18,"00")</f>
        <v>portaddress --bind 6/33 B100</v>
      </c>
    </row>
    <row r="95" spans="1:2" x14ac:dyDescent="0.35">
      <c r="A95" t="str">
        <f>CONCATENATE("portaddress --bind 6/",'Slot 6'!B19," ",'Slot 6'!D19,"00")</f>
        <v>portaddress --bind 6/8 9800</v>
      </c>
      <c r="B95" t="str">
        <f>CONCATENATE("portaddress --bind 6/",'Slot 6'!L19," ",'Slot 6'!N19,"00")</f>
        <v>portaddress --bind 6/32 B000</v>
      </c>
    </row>
    <row r="96" spans="1:2" x14ac:dyDescent="0.35">
      <c r="A96" t="str">
        <f>CONCATENATE("portaddress --bind 6/",'Slot 6'!B20," ",'Slot 6'!D20,"00")</f>
        <v>portaddress --bind 6/7 9700</v>
      </c>
      <c r="B96" t="str">
        <f>CONCATENATE("portaddress --bind 6/",'Slot 6'!L20," ",'Slot 6'!N20,"00")</f>
        <v>portaddress --bind 6/31 AF00</v>
      </c>
    </row>
    <row r="97" spans="1:2" x14ac:dyDescent="0.35">
      <c r="A97" t="str">
        <f>CONCATENATE("portaddress --bind 6/",'Slot 6'!B21," ",'Slot 6'!D21,"00")</f>
        <v>portaddress --bind 6/6 9600</v>
      </c>
      <c r="B97" t="str">
        <f>CONCATENATE("portaddress --bind 6/",'Slot 6'!L21," ",'Slot 6'!N21,"00")</f>
        <v>portaddress --bind 6/30 AE00</v>
      </c>
    </row>
    <row r="98" spans="1:2" x14ac:dyDescent="0.35">
      <c r="A98" t="str">
        <f>CONCATENATE("portaddress --bind 6/",'Slot 6'!B22," ",'Slot 6'!D22,"00")</f>
        <v>portaddress --bind 6/5 9500</v>
      </c>
      <c r="B98" t="str">
        <f>CONCATENATE("portaddress --bind 6/",'Slot 6'!L22," ",'Slot 6'!N22,"00")</f>
        <v>portaddress --bind 6/29 AD00</v>
      </c>
    </row>
    <row r="99" spans="1:2" x14ac:dyDescent="0.35">
      <c r="A99" t="str">
        <f>CONCATENATE("portaddress --bind 6/",'Slot 6'!B23," ",'Slot 6'!D23,"00")</f>
        <v>portaddress --bind 6/4 9400</v>
      </c>
      <c r="B99" t="str">
        <f>CONCATENATE("portaddress --bind 6/",'Slot 6'!L23," ",'Slot 6'!N23,"00")</f>
        <v>portaddress --bind 6/28 AC00</v>
      </c>
    </row>
    <row r="100" spans="1:2" x14ac:dyDescent="0.35">
      <c r="A100" t="str">
        <f>CONCATENATE("portaddress --bind 6/",'Slot 6'!B24," ",'Slot 6'!D24,"00")</f>
        <v>portaddress --bind 6/3 9300</v>
      </c>
      <c r="B100" t="str">
        <f>CONCATENATE("portaddress --bind 6/",'Slot 6'!L24," ",'Slot 6'!N24,"00")</f>
        <v>portaddress --bind 6/27 AB00</v>
      </c>
    </row>
    <row r="101" spans="1:2" x14ac:dyDescent="0.35">
      <c r="A101" t="str">
        <f>CONCATENATE("portaddress --bind 6/",'Slot 6'!B25," ",'Slot 6'!D25,"00")</f>
        <v>portaddress --bind 6/2 9200</v>
      </c>
      <c r="B101" t="str">
        <f>CONCATENATE("portaddress --bind 6/",'Slot 6'!L25," ",'Slot 6'!N25,"00")</f>
        <v>portaddress --bind 6/26 AA00</v>
      </c>
    </row>
    <row r="102" spans="1:2" x14ac:dyDescent="0.35">
      <c r="A102" t="str">
        <f>CONCATENATE("portaddress --bind 6/",'Slot 6'!B26," ",'Slot 6'!D26,"00")</f>
        <v>portaddress --bind 6/1 9100</v>
      </c>
      <c r="B102" t="str">
        <f>CONCATENATE("portaddress --bind 6/",'Slot 6'!L26," ",'Slot 6'!N26,"00")</f>
        <v>portaddress --bind 6/25 A900</v>
      </c>
    </row>
    <row r="103" spans="1:2" x14ac:dyDescent="0.35">
      <c r="A103" t="str">
        <f>CONCATENATE("portaddress --bind 6/",'Slot 6'!B27," ",'Slot 6'!D27,"00")</f>
        <v>portaddress --bind 6/0 9000</v>
      </c>
      <c r="B103" t="str">
        <f>CONCATENATE("portaddress --bind 6/",'Slot 6'!L27," ",'Slot 6'!N27,"00")</f>
        <v>portaddress --bind 6/24 A800</v>
      </c>
    </row>
    <row r="105" spans="1:2" x14ac:dyDescent="0.35">
      <c r="A105" s="19" t="s">
        <v>13</v>
      </c>
      <c r="B105" s="19" t="s">
        <v>14</v>
      </c>
    </row>
    <row r="106" spans="1:2" x14ac:dyDescent="0.35">
      <c r="A106" t="str">
        <f>CONCATENATE("portaddress --bind 9/",'Slot 9'!B4," ",'Slot 9'!D4,"00")</f>
        <v>portaddress --bind 9/23 D700</v>
      </c>
      <c r="B106" t="str">
        <f>CONCATENATE("portaddress --bind 9/",'Slot 9'!L4," ",'Slot 9'!N4,"00")</f>
        <v>portaddress --bind 9/47 EF00</v>
      </c>
    </row>
    <row r="107" spans="1:2" x14ac:dyDescent="0.35">
      <c r="A107" t="str">
        <f>CONCATENATE("portaddress --bind 9/",'Slot 9'!B5," ",'Slot 9'!D5,"00")</f>
        <v>portaddress --bind 9/22 D600</v>
      </c>
      <c r="B107" t="str">
        <f>CONCATENATE("portaddress --bind 9/",'Slot 9'!L5," ",'Slot 9'!N5,"00")</f>
        <v>portaddress --bind 9/46 EE00</v>
      </c>
    </row>
    <row r="108" spans="1:2" x14ac:dyDescent="0.35">
      <c r="A108" t="str">
        <f>CONCATENATE("portaddress --bind 9/",'Slot 9'!B6," ",'Slot 9'!D6,"00")</f>
        <v>portaddress --bind 9/21 D500</v>
      </c>
      <c r="B108" t="str">
        <f>CONCATENATE("portaddress --bind 9/",'Slot 9'!L6," ",'Slot 9'!N6,"00")</f>
        <v>portaddress --bind 9/45 ED00</v>
      </c>
    </row>
    <row r="109" spans="1:2" x14ac:dyDescent="0.35">
      <c r="A109" t="str">
        <f>CONCATENATE("portaddress --bind 9/",'Slot 9'!B7," ",'Slot 9'!D7,"00")</f>
        <v>portaddress --bind 9/20 D400</v>
      </c>
      <c r="B109" t="str">
        <f>CONCATENATE("portaddress --bind 9/",'Slot 9'!L7," ",'Slot 9'!N7,"00")</f>
        <v>portaddress --bind 9/44 EC00</v>
      </c>
    </row>
    <row r="110" spans="1:2" x14ac:dyDescent="0.35">
      <c r="A110" t="str">
        <f>CONCATENATE("portaddress --bind 9/",'Slot 9'!B8," ",'Slot 9'!D8,"00")</f>
        <v>portaddress --bind 9/19 D300</v>
      </c>
      <c r="B110" t="str">
        <f>CONCATENATE("portaddress --bind 9/",'Slot 9'!L8," ",'Slot 9'!N8,"00")</f>
        <v>portaddress --bind 9/43 EB00</v>
      </c>
    </row>
    <row r="111" spans="1:2" x14ac:dyDescent="0.35">
      <c r="A111" t="str">
        <f>CONCATENATE("portaddress --bind 9/",'Slot 9'!B9," ",'Slot 9'!D9,"00")</f>
        <v>portaddress --bind 9/18 D200</v>
      </c>
      <c r="B111" t="str">
        <f>CONCATENATE("portaddress --bind 9/",'Slot 9'!L9," ",'Slot 9'!N9,"00")</f>
        <v>portaddress --bind 9/42 EA00</v>
      </c>
    </row>
    <row r="112" spans="1:2" x14ac:dyDescent="0.35">
      <c r="A112" t="str">
        <f>CONCATENATE("portaddress --bind 9/",'Slot 9'!B10," ",'Slot 9'!D10,"00")</f>
        <v>portaddress --bind 9/17 D100</v>
      </c>
      <c r="B112" t="str">
        <f>CONCATENATE("portaddress --bind 9/",'Slot 9'!L10," ",'Slot 9'!N10,"00")</f>
        <v>portaddress --bind 9/41 E900</v>
      </c>
    </row>
    <row r="113" spans="1:2" x14ac:dyDescent="0.35">
      <c r="A113" t="str">
        <f>CONCATENATE("portaddress --bind 9/",'Slot 9'!B11," ",'Slot 9'!D11,"00")</f>
        <v>portaddress --bind 9/16 D000</v>
      </c>
      <c r="B113" t="str">
        <f>CONCATENATE("portaddress --bind 9/",'Slot 9'!L11," ",'Slot 9'!N11,"00")</f>
        <v>portaddress --bind 9/40 E800</v>
      </c>
    </row>
    <row r="114" spans="1:2" x14ac:dyDescent="0.35">
      <c r="A114" t="str">
        <f>CONCATENATE("portaddress --bind 9/",'Slot 9'!B12," ",'Slot 9'!D12,"00")</f>
        <v>portaddress --bind 9/15 CF00</v>
      </c>
      <c r="B114" t="str">
        <f>CONCATENATE("portaddress --bind 9/",'Slot 9'!L12," ",'Slot 9'!N12,"00")</f>
        <v>portaddress --bind 9/39 E700</v>
      </c>
    </row>
    <row r="115" spans="1:2" x14ac:dyDescent="0.35">
      <c r="A115" t="str">
        <f>CONCATENATE("portaddress --bind 9/",'Slot 9'!B13," ",'Slot 9'!D13,"00")</f>
        <v>portaddress --bind 9/14 CE00</v>
      </c>
      <c r="B115" t="str">
        <f>CONCATENATE("portaddress --bind 9/",'Slot 9'!L13," ",'Slot 9'!N13,"00")</f>
        <v>portaddress --bind 9/38 E600</v>
      </c>
    </row>
    <row r="116" spans="1:2" x14ac:dyDescent="0.35">
      <c r="A116" t="str">
        <f>CONCATENATE("portaddress --bind 9/",'Slot 9'!B14," ",'Slot 9'!D14,"00")</f>
        <v>portaddress --bind 9/13 CD00</v>
      </c>
      <c r="B116" t="str">
        <f>CONCATENATE("portaddress --bind 9/",'Slot 9'!L14," ",'Slot 9'!N14,"00")</f>
        <v>portaddress --bind 9/37 E500</v>
      </c>
    </row>
    <row r="117" spans="1:2" x14ac:dyDescent="0.35">
      <c r="A117" t="str">
        <f>CONCATENATE("portaddress --bind 9/",'Slot 9'!B15," ",'Slot 9'!D15,"00")</f>
        <v>portaddress --bind 9/12 CC00</v>
      </c>
      <c r="B117" t="str">
        <f>CONCATENATE("portaddress --bind 9/",'Slot 9'!L15," ",'Slot 9'!N15,"00")</f>
        <v>portaddress --bind 9/36 E400</v>
      </c>
    </row>
    <row r="118" spans="1:2" x14ac:dyDescent="0.35">
      <c r="A118" t="str">
        <f>CONCATENATE("portaddress --bind 9/",'Slot 9'!B16," ",'Slot 9'!D16,"00")</f>
        <v>portaddress --bind 9/11 CB00</v>
      </c>
      <c r="B118" t="str">
        <f>CONCATENATE("portaddress --bind 9/",'Slot 9'!L16," ",'Slot 9'!N16,"00")</f>
        <v>portaddress --bind 9/35 E300</v>
      </c>
    </row>
    <row r="119" spans="1:2" x14ac:dyDescent="0.35">
      <c r="A119" t="str">
        <f>CONCATENATE("portaddress --bind 9/",'Slot 9'!B17," ",'Slot 9'!D17,"00")</f>
        <v>portaddress --bind 9/10 CA00</v>
      </c>
      <c r="B119" t="str">
        <f>CONCATENATE("portaddress --bind 9/",'Slot 9'!L17," ",'Slot 9'!N17,"00")</f>
        <v>portaddress --bind 9/34 E200</v>
      </c>
    </row>
    <row r="120" spans="1:2" x14ac:dyDescent="0.35">
      <c r="A120" t="str">
        <f>CONCATENATE("portaddress --bind 9/",'Slot 9'!B18," ",'Slot 9'!D18,"00")</f>
        <v>portaddress --bind 9/9 C900</v>
      </c>
      <c r="B120" t="str">
        <f>CONCATENATE("portaddress --bind 9/",'Slot 9'!L18," ",'Slot 9'!N18,"00")</f>
        <v>portaddress --bind 9/33 E100</v>
      </c>
    </row>
    <row r="121" spans="1:2" x14ac:dyDescent="0.35">
      <c r="A121" t="str">
        <f>CONCATENATE("portaddress --bind 9/",'Slot 9'!B19," ",'Slot 9'!D19,"00")</f>
        <v>portaddress --bind 9/8 C800</v>
      </c>
      <c r="B121" t="str">
        <f>CONCATENATE("portaddress --bind 9/",'Slot 9'!L19," ",'Slot 9'!N19,"00")</f>
        <v>portaddress --bind 9/32 E000</v>
      </c>
    </row>
    <row r="122" spans="1:2" x14ac:dyDescent="0.35">
      <c r="A122" t="str">
        <f>CONCATENATE("portaddress --bind 9/",'Slot 9'!B20," ",'Slot 9'!D20,"00")</f>
        <v>portaddress --bind 9/7 C700</v>
      </c>
      <c r="B122" t="str">
        <f>CONCATENATE("portaddress --bind 9/",'Slot 9'!L20," ",'Slot 9'!N20,"00")</f>
        <v>portaddress --bind 9/31 DF00</v>
      </c>
    </row>
    <row r="123" spans="1:2" x14ac:dyDescent="0.35">
      <c r="A123" t="str">
        <f>CONCATENATE("portaddress --bind 9/",'Slot 9'!B21," ",'Slot 9'!D21,"00")</f>
        <v>portaddress --bind 9/6 C600</v>
      </c>
      <c r="B123" t="str">
        <f>CONCATENATE("portaddress --bind 9/",'Slot 9'!L21," ",'Slot 9'!N21,"00")</f>
        <v>portaddress --bind 9/30 DE00</v>
      </c>
    </row>
    <row r="124" spans="1:2" x14ac:dyDescent="0.35">
      <c r="A124" t="str">
        <f>CONCATENATE("portaddress --bind 9/",'Slot 9'!B22," ",'Slot 9'!D22,"00")</f>
        <v>portaddress --bind 9/5 C500</v>
      </c>
      <c r="B124" t="str">
        <f>CONCATENATE("portaddress --bind 9/",'Slot 9'!L22," ",'Slot 9'!N22,"00")</f>
        <v>portaddress --bind 9/29 DD00</v>
      </c>
    </row>
    <row r="125" spans="1:2" x14ac:dyDescent="0.35">
      <c r="A125" t="str">
        <f>CONCATENATE("portaddress --bind 9/",'Slot 9'!B23," ",'Slot 9'!D23,"00")</f>
        <v>portaddress --bind 9/4 C400</v>
      </c>
      <c r="B125" t="str">
        <f>CONCATENATE("portaddress --bind 9/",'Slot 9'!L23," ",'Slot 9'!N23,"00")</f>
        <v>portaddress --bind 9/28 DC00</v>
      </c>
    </row>
    <row r="126" spans="1:2" x14ac:dyDescent="0.35">
      <c r="A126" t="str">
        <f>CONCATENATE("portaddress --bind 9/",'Slot 9'!B24," ",'Slot 9'!D24,"00")</f>
        <v>portaddress --bind 9/3 C300</v>
      </c>
      <c r="B126" t="str">
        <f>CONCATENATE("portaddress --bind 9/",'Slot 9'!L24," ",'Slot 9'!N24,"00")</f>
        <v>portaddress --bind 9/27 DB00</v>
      </c>
    </row>
    <row r="127" spans="1:2" x14ac:dyDescent="0.35">
      <c r="A127" t="str">
        <f>CONCATENATE("portaddress --bind 9/",'Slot 9'!B25," ",'Slot 9'!D25,"00")</f>
        <v>portaddress --bind 9/2 C200</v>
      </c>
      <c r="B127" t="str">
        <f>CONCATENATE("portaddress --bind 9/",'Slot 9'!L25," ",'Slot 9'!N25,"00")</f>
        <v>portaddress --bind 9/26 DA00</v>
      </c>
    </row>
    <row r="128" spans="1:2" x14ac:dyDescent="0.35">
      <c r="A128" t="str">
        <f>CONCATENATE("portaddress --bind 9/",'Slot 9'!B26," ",'Slot 9'!D26,"00")</f>
        <v>portaddress --bind 9/1 C100</v>
      </c>
      <c r="B128" t="str">
        <f>CONCATENATE("portaddress --bind 9/",'Slot 9'!L26," ",'Slot 9'!N26,"00")</f>
        <v>portaddress --bind 9/25 D900</v>
      </c>
    </row>
    <row r="129" spans="1:2" x14ac:dyDescent="0.35">
      <c r="A129" t="str">
        <f>CONCATENATE("portaddress --bind 9/",'Slot 9'!B27," ",'Slot 9'!D27,"00")</f>
        <v>portaddress --bind 9/0 C000</v>
      </c>
      <c r="B129" t="str">
        <f>CONCATENATE("portaddress --bind 9/",'Slot 9'!L27," ",'Slot 9'!N27,"00")</f>
        <v>portaddress --bind 9/24 D800</v>
      </c>
    </row>
    <row r="131" spans="1:2" x14ac:dyDescent="0.35">
      <c r="A131" s="19" t="s">
        <v>15</v>
      </c>
      <c r="B131" s="19" t="s">
        <v>16</v>
      </c>
    </row>
    <row r="132" spans="1:2" x14ac:dyDescent="0.35">
      <c r="A132" t="str">
        <f>CONCATENATE("portaddress --bind 10/",'Slot 10'!B4," ",'Slot 10'!D4,"00")</f>
        <v>portaddress --bind 10/23 700</v>
      </c>
      <c r="B132" t="str">
        <f>CONCATENATE("portaddress --bind 10/",'Slot 10'!L4," ",'Slot 10'!N4,"00")</f>
        <v>portaddress --bind 10/47 1F00</v>
      </c>
    </row>
    <row r="133" spans="1:2" x14ac:dyDescent="0.35">
      <c r="A133" t="str">
        <f>CONCATENATE("portaddress --bind 10/",'Slot 10'!B5," ",'Slot 10'!D5,"00")</f>
        <v>portaddress --bind 10/22 600</v>
      </c>
      <c r="B133" t="str">
        <f>CONCATENATE("portaddress --bind 10/",'Slot 10'!L5," ",'Slot 10'!N5,"00")</f>
        <v>portaddress --bind 10/46 1E00</v>
      </c>
    </row>
    <row r="134" spans="1:2" x14ac:dyDescent="0.35">
      <c r="A134" t="str">
        <f>CONCATENATE("portaddress --bind 10/",'Slot 10'!B6," ",'Slot 10'!D6,"00")</f>
        <v>portaddress --bind 10/21 500</v>
      </c>
      <c r="B134" t="str">
        <f>CONCATENATE("portaddress --bind 10/",'Slot 10'!L6," ",'Slot 10'!N6,"00")</f>
        <v>portaddress --bind 10/45 1D00</v>
      </c>
    </row>
    <row r="135" spans="1:2" x14ac:dyDescent="0.35">
      <c r="A135" t="str">
        <f>CONCATENATE("portaddress --bind 10/",'Slot 10'!B7," ",'Slot 10'!D7,"00")</f>
        <v>portaddress --bind 10/20 400</v>
      </c>
      <c r="B135" t="str">
        <f>CONCATENATE("portaddress --bind 10/",'Slot 10'!L7," ",'Slot 10'!N7,"00")</f>
        <v>portaddress --bind 10/44 1C00</v>
      </c>
    </row>
    <row r="136" spans="1:2" x14ac:dyDescent="0.35">
      <c r="A136" t="str">
        <f>CONCATENATE("portaddress --bind 10/",'Slot 10'!B8," ",'Slot 10'!D8,"00")</f>
        <v>portaddress --bind 10/19 300</v>
      </c>
      <c r="B136" t="str">
        <f>CONCATENATE("portaddress --bind 10/",'Slot 10'!L8," ",'Slot 10'!N8,"00")</f>
        <v>portaddress --bind 10/43 1B00</v>
      </c>
    </row>
    <row r="137" spans="1:2" x14ac:dyDescent="0.35">
      <c r="A137" t="str">
        <f>CONCATENATE("portaddress --bind 10/",'Slot 10'!B9," ",'Slot 10'!D9,"00")</f>
        <v>portaddress --bind 10/18 200</v>
      </c>
      <c r="B137" t="str">
        <f>CONCATENATE("portaddress --bind 10/",'Slot 10'!L9," ",'Slot 10'!N9,"00")</f>
        <v>portaddress --bind 10/42 1A00</v>
      </c>
    </row>
    <row r="138" spans="1:2" x14ac:dyDescent="0.35">
      <c r="A138" t="str">
        <f>CONCATENATE("portaddress --bind 10/",'Slot 10'!B10," ",'Slot 10'!D10,"00")</f>
        <v>portaddress --bind 10/17 100</v>
      </c>
      <c r="B138" t="str">
        <f>CONCATENATE("portaddress --bind 10/",'Slot 10'!L10," ",'Slot 10'!N10,"00")</f>
        <v>portaddress --bind 10/41 1900</v>
      </c>
    </row>
    <row r="139" spans="1:2" x14ac:dyDescent="0.35">
      <c r="A139" t="str">
        <f>CONCATENATE("portaddress --bind 10/",'Slot 10'!B11," ",'Slot 10'!D11,"00")</f>
        <v>portaddress --bind 10/16 000</v>
      </c>
      <c r="B139" t="str">
        <f>CONCATENATE("portaddress --bind 10/",'Slot 10'!L11," ",'Slot 10'!N11,"00")</f>
        <v>portaddress --bind 10/40 1800</v>
      </c>
    </row>
    <row r="140" spans="1:2" x14ac:dyDescent="0.35">
      <c r="A140" t="str">
        <f>CONCATENATE("portaddress --bind 10/",'Slot 10'!B12," ",'Slot 10'!D12,"00")</f>
        <v>portaddress --bind 10/15 FF00</v>
      </c>
      <c r="B140" t="str">
        <f>CONCATENATE("portaddress --bind 10/",'Slot 10'!L12," ",'Slot 10'!N12,"00")</f>
        <v>portaddress --bind 10/39 1700</v>
      </c>
    </row>
    <row r="141" spans="1:2" x14ac:dyDescent="0.35">
      <c r="A141" t="str">
        <f>CONCATENATE("portaddress --bind 10/",'Slot 10'!B13," ",'Slot 10'!D13,"00")</f>
        <v>portaddress --bind 10/14 FE00</v>
      </c>
      <c r="B141" t="str">
        <f>CONCATENATE("portaddress --bind 10/",'Slot 10'!L13," ",'Slot 10'!N13,"00")</f>
        <v>portaddress --bind 10/38 1600</v>
      </c>
    </row>
    <row r="142" spans="1:2" x14ac:dyDescent="0.35">
      <c r="A142" t="str">
        <f>CONCATENATE("portaddress --bind 10/",'Slot 10'!B14," ",'Slot 10'!D14,"00")</f>
        <v>portaddress --bind 10/13 FD00</v>
      </c>
      <c r="B142" t="str">
        <f>CONCATENATE("portaddress --bind 10/",'Slot 10'!L14," ",'Slot 10'!N14,"00")</f>
        <v>portaddress --bind 10/37 1500</v>
      </c>
    </row>
    <row r="143" spans="1:2" x14ac:dyDescent="0.35">
      <c r="A143" t="str">
        <f>CONCATENATE("portaddress --bind 10/",'Slot 10'!B15," ",'Slot 10'!D15,"00")</f>
        <v>portaddress --bind 10/12 FC00</v>
      </c>
      <c r="B143" t="str">
        <f>CONCATENATE("portaddress --bind 10/",'Slot 10'!L15," ",'Slot 10'!N15,"00")</f>
        <v>portaddress --bind 10/36 1400</v>
      </c>
    </row>
    <row r="144" spans="1:2" x14ac:dyDescent="0.35">
      <c r="A144" t="str">
        <f>CONCATENATE("portaddress --bind 10/",'Slot 10'!B16," ",'Slot 10'!D16,"00")</f>
        <v>portaddress --bind 10/11 FB00</v>
      </c>
      <c r="B144" t="str">
        <f>CONCATENATE("portaddress --bind 10/",'Slot 10'!L16," ",'Slot 10'!N16,"00")</f>
        <v>portaddress --bind 10/35 1300</v>
      </c>
    </row>
    <row r="145" spans="1:2" x14ac:dyDescent="0.35">
      <c r="A145" t="str">
        <f>CONCATENATE("portaddress --bind 10/",'Slot 10'!B17," ",'Slot 10'!D17,"00")</f>
        <v>portaddress --bind 10/10 FA00</v>
      </c>
      <c r="B145" t="str">
        <f>CONCATENATE("portaddress --bind 10/",'Slot 10'!L17," ",'Slot 10'!N17,"00")</f>
        <v>portaddress --bind 10/34 1200</v>
      </c>
    </row>
    <row r="146" spans="1:2" x14ac:dyDescent="0.35">
      <c r="A146" t="str">
        <f>CONCATENATE("portaddress --bind 10/",'Slot 10'!B18," ",'Slot 10'!D18,"00")</f>
        <v>portaddress --bind 10/9 F900</v>
      </c>
      <c r="B146" t="str">
        <f>CONCATENATE("portaddress --bind 10/",'Slot 10'!L18," ",'Slot 10'!N18,"00")</f>
        <v>portaddress --bind 10/33 1100</v>
      </c>
    </row>
    <row r="147" spans="1:2" x14ac:dyDescent="0.35">
      <c r="A147" t="str">
        <f>CONCATENATE("portaddress --bind 10/",'Slot 10'!B19," ",'Slot 10'!D19,"00")</f>
        <v>portaddress --bind 10/8 F800</v>
      </c>
      <c r="B147" t="str">
        <f>CONCATENATE("portaddress --bind 10/",'Slot 10'!L19," ",'Slot 10'!N19,"00")</f>
        <v>portaddress --bind 10/32 1000</v>
      </c>
    </row>
    <row r="148" spans="1:2" x14ac:dyDescent="0.35">
      <c r="A148" t="str">
        <f>CONCATENATE("portaddress --bind 10/",'Slot 10'!B20," ",'Slot 10'!D20,"00")</f>
        <v>portaddress --bind 10/7 F700</v>
      </c>
      <c r="B148" t="str">
        <f>CONCATENATE("portaddress --bind 10/",'Slot 10'!L20," ",'Slot 10'!N20,"00")</f>
        <v>portaddress --bind 10/31 F00</v>
      </c>
    </row>
    <row r="149" spans="1:2" x14ac:dyDescent="0.35">
      <c r="A149" t="str">
        <f>CONCATENATE("portaddress --bind 10/",'Slot 10'!B21," ",'Slot 10'!D21,"00")</f>
        <v>portaddress --bind 10/6 F600</v>
      </c>
      <c r="B149" t="str">
        <f>CONCATENATE("portaddress --bind 10/",'Slot 10'!L21," ",'Slot 10'!N21,"00")</f>
        <v>portaddress --bind 10/30 E00</v>
      </c>
    </row>
    <row r="150" spans="1:2" x14ac:dyDescent="0.35">
      <c r="A150" t="str">
        <f>CONCATENATE("portaddress --bind 10/",'Slot 10'!B22," ",'Slot 10'!D22,"00")</f>
        <v>portaddress --bind 10/5 F500</v>
      </c>
      <c r="B150" t="str">
        <f>CONCATENATE("portaddress --bind 10/",'Slot 10'!L22," ",'Slot 10'!N22,"00")</f>
        <v>portaddress --bind 10/29 D00</v>
      </c>
    </row>
    <row r="151" spans="1:2" x14ac:dyDescent="0.35">
      <c r="A151" t="str">
        <f>CONCATENATE("portaddress --bind 10/",'Slot 10'!B23," ",'Slot 10'!D23,"00")</f>
        <v>portaddress --bind 10/4 F400</v>
      </c>
      <c r="B151" t="str">
        <f>CONCATENATE("portaddress --bind 10/",'Slot 10'!L23," ",'Slot 10'!N23,"00")</f>
        <v>portaddress --bind 10/28 C00</v>
      </c>
    </row>
    <row r="152" spans="1:2" x14ac:dyDescent="0.35">
      <c r="A152" t="str">
        <f>CONCATENATE("portaddress --bind 10/",'Slot 10'!B24," ",'Slot 10'!D24,"00")</f>
        <v>portaddress --bind 10/3 F300</v>
      </c>
      <c r="B152" t="str">
        <f>CONCATENATE("portaddress --bind 10/",'Slot 10'!L24," ",'Slot 10'!N24,"00")</f>
        <v>portaddress --bind 10/27 B00</v>
      </c>
    </row>
    <row r="153" spans="1:2" x14ac:dyDescent="0.35">
      <c r="A153" t="str">
        <f>CONCATENATE("portaddress --bind 10/",'Slot 10'!B25," ",'Slot 10'!D25,"00")</f>
        <v>portaddress --bind 10/2 F200</v>
      </c>
      <c r="B153" t="str">
        <f>CONCATENATE("portaddress --bind 10/",'Slot 10'!L25," ",'Slot 10'!N25,"00")</f>
        <v>portaddress --bind 10/26 A00</v>
      </c>
    </row>
    <row r="154" spans="1:2" x14ac:dyDescent="0.35">
      <c r="A154" t="str">
        <f>CONCATENATE("portaddress --bind 10/",'Slot 10'!B26," ",'Slot 10'!D26,"00")</f>
        <v>portaddress --bind 10/1 F100</v>
      </c>
      <c r="B154" t="str">
        <f>CONCATENATE("portaddress --bind 10/",'Slot 10'!L26," ",'Slot 10'!N26,"00")</f>
        <v>portaddress --bind 10/25 900</v>
      </c>
    </row>
    <row r="155" spans="1:2" x14ac:dyDescent="0.35">
      <c r="A155" t="str">
        <f>CONCATENATE("portaddress --bind 10/",'Slot 10'!B27," ",'Slot 10'!D27,"00")</f>
        <v>portaddress --bind 10/0 F000</v>
      </c>
      <c r="B155" t="str">
        <f>CONCATENATE("portaddress --bind 10/",'Slot 10'!L27," ",'Slot 10'!N27,"00")</f>
        <v>portaddress --bind 10/24 800</v>
      </c>
    </row>
    <row r="157" spans="1:2" x14ac:dyDescent="0.35">
      <c r="A157" s="19" t="s">
        <v>17</v>
      </c>
      <c r="B157" s="19" t="s">
        <v>18</v>
      </c>
    </row>
    <row r="158" spans="1:2" x14ac:dyDescent="0.35">
      <c r="A158" t="str">
        <f>CONCATENATE("portaddress --bind 11/",'Slot 11'!B4," ",'Slot 11'!D4,"00")</f>
        <v>portaddress --bind 11/23 3700</v>
      </c>
      <c r="B158" t="str">
        <f>CONCATENATE("portaddress --bind 11/",'Slot 11'!L4," ",'Slot 11'!N4,"00")</f>
        <v>portaddress --bind 11/47 4F00</v>
      </c>
    </row>
    <row r="159" spans="1:2" x14ac:dyDescent="0.35">
      <c r="A159" t="str">
        <f>CONCATENATE("portaddress --bind 11/",'Slot 11'!B5," ",'Slot 11'!D5,"00")</f>
        <v>portaddress --bind 11/22 3600</v>
      </c>
      <c r="B159" t="str">
        <f>CONCATENATE("portaddress --bind 11/",'Slot 11'!L5," ",'Slot 11'!N5,"00")</f>
        <v>portaddress --bind 11/46 4E00</v>
      </c>
    </row>
    <row r="160" spans="1:2" x14ac:dyDescent="0.35">
      <c r="A160" t="str">
        <f>CONCATENATE("portaddress --bind 11/",'Slot 11'!B6," ",'Slot 11'!D6,"00")</f>
        <v>portaddress --bind 11/21 3500</v>
      </c>
      <c r="B160" t="str">
        <f>CONCATENATE("portaddress --bind 11/",'Slot 11'!L6," ",'Slot 11'!N6,"00")</f>
        <v>portaddress --bind 11/45 4D00</v>
      </c>
    </row>
    <row r="161" spans="1:2" x14ac:dyDescent="0.35">
      <c r="A161" t="str">
        <f>CONCATENATE("portaddress --bind 11/",'Slot 11'!B7," ",'Slot 11'!D7,"00")</f>
        <v>portaddress --bind 11/20 3400</v>
      </c>
      <c r="B161" t="str">
        <f>CONCATENATE("portaddress --bind 11/",'Slot 11'!L7," ",'Slot 11'!N7,"00")</f>
        <v>portaddress --bind 11/44 4C00</v>
      </c>
    </row>
    <row r="162" spans="1:2" x14ac:dyDescent="0.35">
      <c r="A162" t="str">
        <f>CONCATENATE("portaddress --bind 11/",'Slot 11'!B8," ",'Slot 11'!D8,"00")</f>
        <v>portaddress --bind 11/19 3300</v>
      </c>
      <c r="B162" t="str">
        <f>CONCATENATE("portaddress --bind 11/",'Slot 11'!L8," ",'Slot 11'!N8,"00")</f>
        <v>portaddress --bind 11/43 4B00</v>
      </c>
    </row>
    <row r="163" spans="1:2" x14ac:dyDescent="0.35">
      <c r="A163" t="str">
        <f>CONCATENATE("portaddress --bind 11/",'Slot 11'!B9," ",'Slot 11'!D9,"00")</f>
        <v>portaddress --bind 11/18 3200</v>
      </c>
      <c r="B163" t="str">
        <f>CONCATENATE("portaddress --bind 11/",'Slot 11'!L9," ",'Slot 11'!N9,"00")</f>
        <v>portaddress --bind 11/42 4A00</v>
      </c>
    </row>
    <row r="164" spans="1:2" x14ac:dyDescent="0.35">
      <c r="A164" t="str">
        <f>CONCATENATE("portaddress --bind 11/",'Slot 11'!B10," ",'Slot 11'!D10,"00")</f>
        <v>portaddress --bind 11/17 3100</v>
      </c>
      <c r="B164" t="str">
        <f>CONCATENATE("portaddress --bind 11/",'Slot 11'!L10," ",'Slot 11'!N10,"00")</f>
        <v>portaddress --bind 11/41 4900</v>
      </c>
    </row>
    <row r="165" spans="1:2" x14ac:dyDescent="0.35">
      <c r="A165" t="str">
        <f>CONCATENATE("portaddress --bind 11/",'Slot 11'!B11," ",'Slot 11'!D11,"00")</f>
        <v>portaddress --bind 11/16 3000</v>
      </c>
      <c r="B165" t="str">
        <f>CONCATENATE("portaddress --bind 11/",'Slot 11'!L11," ",'Slot 11'!N11,"00")</f>
        <v>portaddress --bind 11/40 4800</v>
      </c>
    </row>
    <row r="166" spans="1:2" x14ac:dyDescent="0.35">
      <c r="A166" t="str">
        <f>CONCATENATE("portaddress --bind 11/",'Slot 11'!B12," ",'Slot 11'!D12,"00")</f>
        <v>portaddress --bind 11/15 2F00</v>
      </c>
      <c r="B166" t="str">
        <f>CONCATENATE("portaddress --bind 11/",'Slot 11'!L12," ",'Slot 11'!N12,"00")</f>
        <v>portaddress --bind 11/39 4700</v>
      </c>
    </row>
    <row r="167" spans="1:2" x14ac:dyDescent="0.35">
      <c r="A167" t="str">
        <f>CONCATENATE("portaddress --bind 11/",'Slot 11'!B13," ",'Slot 11'!D13,"00")</f>
        <v>portaddress --bind 11/14 2E00</v>
      </c>
      <c r="B167" t="str">
        <f>CONCATENATE("portaddress --bind 11/",'Slot 11'!L13," ",'Slot 11'!N13,"00")</f>
        <v>portaddress --bind 11/38 4600</v>
      </c>
    </row>
    <row r="168" spans="1:2" x14ac:dyDescent="0.35">
      <c r="A168" t="str">
        <f>CONCATENATE("portaddress --bind 11/",'Slot 11'!B14," ",'Slot 11'!D14,"00")</f>
        <v>portaddress --bind 11/13 2D00</v>
      </c>
      <c r="B168" t="str">
        <f>CONCATENATE("portaddress --bind 11/",'Slot 11'!L14," ",'Slot 11'!N14,"00")</f>
        <v>portaddress --bind 11/37 4500</v>
      </c>
    </row>
    <row r="169" spans="1:2" x14ac:dyDescent="0.35">
      <c r="A169" t="str">
        <f>CONCATENATE("portaddress --bind 11/",'Slot 11'!B15," ",'Slot 11'!D15,"00")</f>
        <v>portaddress --bind 11/12 2C00</v>
      </c>
      <c r="B169" t="str">
        <f>CONCATENATE("portaddress --bind 11/",'Slot 11'!L15," ",'Slot 11'!N15,"00")</f>
        <v>portaddress --bind 11/36 4400</v>
      </c>
    </row>
    <row r="170" spans="1:2" x14ac:dyDescent="0.35">
      <c r="A170" t="str">
        <f>CONCATENATE("portaddress --bind 11/",'Slot 11'!B16," ",'Slot 11'!D16,"00")</f>
        <v>portaddress --bind 11/11 2B00</v>
      </c>
      <c r="B170" t="str">
        <f>CONCATENATE("portaddress --bind 11/",'Slot 11'!L16," ",'Slot 11'!N16,"00")</f>
        <v>portaddress --bind 11/35 4300</v>
      </c>
    </row>
    <row r="171" spans="1:2" x14ac:dyDescent="0.35">
      <c r="A171" t="str">
        <f>CONCATENATE("portaddress --bind 11/",'Slot 11'!B17," ",'Slot 11'!D17,"00")</f>
        <v>portaddress --bind 11/10 2A00</v>
      </c>
      <c r="B171" t="str">
        <f>CONCATENATE("portaddress --bind 11/",'Slot 11'!L17," ",'Slot 11'!N17,"00")</f>
        <v>portaddress --bind 11/34 4200</v>
      </c>
    </row>
    <row r="172" spans="1:2" x14ac:dyDescent="0.35">
      <c r="A172" t="str">
        <f>CONCATENATE("portaddress --bind 11/",'Slot 11'!B18," ",'Slot 11'!D18,"00")</f>
        <v>portaddress --bind 11/9 2900</v>
      </c>
      <c r="B172" t="str">
        <f>CONCATENATE("portaddress --bind 11/",'Slot 11'!L18," ",'Slot 11'!N18,"00")</f>
        <v>portaddress --bind 11/33 4100</v>
      </c>
    </row>
    <row r="173" spans="1:2" x14ac:dyDescent="0.35">
      <c r="A173" t="str">
        <f>CONCATENATE("portaddress --bind 11/",'Slot 11'!B19," ",'Slot 11'!D19,"00")</f>
        <v>portaddress --bind 11/8 2800</v>
      </c>
      <c r="B173" t="str">
        <f>CONCATENATE("portaddress --bind 11/",'Slot 11'!L19," ",'Slot 11'!N19,"00")</f>
        <v>portaddress --bind 11/32 4000</v>
      </c>
    </row>
    <row r="174" spans="1:2" x14ac:dyDescent="0.35">
      <c r="A174" t="str">
        <f>CONCATENATE("portaddress --bind 11/",'Slot 11'!B20," ",'Slot 11'!D20,"00")</f>
        <v>portaddress --bind 11/7 2700</v>
      </c>
      <c r="B174" t="str">
        <f>CONCATENATE("portaddress --bind 11/",'Slot 11'!L20," ",'Slot 11'!N20,"00")</f>
        <v>portaddress --bind 11/31 3F00</v>
      </c>
    </row>
    <row r="175" spans="1:2" x14ac:dyDescent="0.35">
      <c r="A175" t="str">
        <f>CONCATENATE("portaddress --bind 11/",'Slot 11'!B21," ",'Slot 11'!D21,"00")</f>
        <v>portaddress --bind 11/6 2600</v>
      </c>
      <c r="B175" t="str">
        <f>CONCATENATE("portaddress --bind 11/",'Slot 11'!L21," ",'Slot 11'!N21,"00")</f>
        <v>portaddress --bind 11/30 3E00</v>
      </c>
    </row>
    <row r="176" spans="1:2" x14ac:dyDescent="0.35">
      <c r="A176" t="str">
        <f>CONCATENATE("portaddress --bind 11/",'Slot 11'!B22," ",'Slot 11'!D22,"00")</f>
        <v>portaddress --bind 11/5 2500</v>
      </c>
      <c r="B176" t="str">
        <f>CONCATENATE("portaddress --bind 11/",'Slot 11'!L22," ",'Slot 11'!N22,"00")</f>
        <v>portaddress --bind 11/29 3D00</v>
      </c>
    </row>
    <row r="177" spans="1:2" x14ac:dyDescent="0.35">
      <c r="A177" t="str">
        <f>CONCATENATE("portaddress --bind 11/",'Slot 11'!B23," ",'Slot 11'!D23,"00")</f>
        <v>portaddress --bind 11/4 2400</v>
      </c>
      <c r="B177" t="str">
        <f>CONCATENATE("portaddress --bind 11/",'Slot 11'!L23," ",'Slot 11'!N23,"00")</f>
        <v>portaddress --bind 11/28 3C00</v>
      </c>
    </row>
    <row r="178" spans="1:2" x14ac:dyDescent="0.35">
      <c r="A178" t="str">
        <f>CONCATENATE("portaddress --bind 11/",'Slot 11'!B24," ",'Slot 11'!D24,"00")</f>
        <v>portaddress --bind 11/3 2300</v>
      </c>
      <c r="B178" t="str">
        <f>CONCATENATE("portaddress --bind 11/",'Slot 11'!L24," ",'Slot 11'!N24,"00")</f>
        <v>portaddress --bind 11/27 3B00</v>
      </c>
    </row>
    <row r="179" spans="1:2" x14ac:dyDescent="0.35">
      <c r="A179" t="str">
        <f>CONCATENATE("portaddress --bind 11/",'Slot 11'!B25," ",'Slot 11'!D25,"00")</f>
        <v>portaddress --bind 11/2 2200</v>
      </c>
      <c r="B179" t="str">
        <f>CONCATENATE("portaddress --bind 11/",'Slot 11'!L25," ",'Slot 11'!N25,"00")</f>
        <v>portaddress --bind 11/26 3A00</v>
      </c>
    </row>
    <row r="180" spans="1:2" x14ac:dyDescent="0.35">
      <c r="A180" t="str">
        <f>CONCATENATE("portaddress --bind 11/",'Slot 11'!B26," ",'Slot 11'!D26,"00")</f>
        <v>portaddress --bind 11/1 2100</v>
      </c>
      <c r="B180" t="str">
        <f>CONCATENATE("portaddress --bind 11/",'Slot 11'!L26," ",'Slot 11'!N26,"00")</f>
        <v>portaddress --bind 11/25 3900</v>
      </c>
    </row>
    <row r="181" spans="1:2" x14ac:dyDescent="0.35">
      <c r="A181" t="str">
        <f>CONCATENATE("portaddress --bind 11/",'Slot 11'!B27," ",'Slot 11'!D27,"00")</f>
        <v>portaddress --bind 11/0 2000</v>
      </c>
      <c r="B181" t="str">
        <f>CONCATENATE("portaddress --bind 11/",'Slot 11'!L27," ",'Slot 11'!N27,"00")</f>
        <v>portaddress --bind 11/24 3800</v>
      </c>
    </row>
    <row r="183" spans="1:2" x14ac:dyDescent="0.35">
      <c r="A183" s="19" t="s">
        <v>19</v>
      </c>
      <c r="B183" s="19" t="s">
        <v>20</v>
      </c>
    </row>
    <row r="184" spans="1:2" x14ac:dyDescent="0.35">
      <c r="A184" t="str">
        <f>CONCATENATE("portaddress --bind 12/",'Slot 12'!B4," ",'Slot 12'!D4,"00")</f>
        <v>portaddress --bind 12/23 6700</v>
      </c>
      <c r="B184" t="str">
        <f>CONCATENATE("portaddress --bind 12/",'Slot 12'!L4," ",'Slot 12'!N4,"00")</f>
        <v>portaddress --bind 12/47 7F00</v>
      </c>
    </row>
    <row r="185" spans="1:2" x14ac:dyDescent="0.35">
      <c r="A185" t="str">
        <f>CONCATENATE("portaddress --bind 12/",'Slot 12'!B5," ",'Slot 12'!D5,"00")</f>
        <v>portaddress --bind 12/22 6600</v>
      </c>
      <c r="B185" t="str">
        <f>CONCATENATE("portaddress --bind 12/",'Slot 12'!L5," ",'Slot 12'!N5,"00")</f>
        <v>portaddress --bind 12/46 7E00</v>
      </c>
    </row>
    <row r="186" spans="1:2" x14ac:dyDescent="0.35">
      <c r="A186" t="str">
        <f>CONCATENATE("portaddress --bind 12/",'Slot 12'!B6," ",'Slot 12'!D6,"00")</f>
        <v>portaddress --bind 12/21 6500</v>
      </c>
      <c r="B186" t="str">
        <f>CONCATENATE("portaddress --bind 12/",'Slot 12'!L6," ",'Slot 12'!N6,"00")</f>
        <v>portaddress --bind 12/45 7D00</v>
      </c>
    </row>
    <row r="187" spans="1:2" x14ac:dyDescent="0.35">
      <c r="A187" t="str">
        <f>CONCATENATE("portaddress --bind 12/",'Slot 12'!B7," ",'Slot 12'!D7,"00")</f>
        <v>portaddress --bind 12/20 6400</v>
      </c>
      <c r="B187" t="str">
        <f>CONCATENATE("portaddress --bind 12/",'Slot 12'!L7," ",'Slot 12'!N7,"00")</f>
        <v>portaddress --bind 12/44 7C00</v>
      </c>
    </row>
    <row r="188" spans="1:2" x14ac:dyDescent="0.35">
      <c r="A188" t="str">
        <f>CONCATENATE("portaddress --bind 12/",'Slot 12'!B8," ",'Slot 12'!D8,"00")</f>
        <v>portaddress --bind 12/19 6300</v>
      </c>
      <c r="B188" t="str">
        <f>CONCATENATE("portaddress --bind 12/",'Slot 12'!L8," ",'Slot 12'!N8,"00")</f>
        <v>portaddress --bind 12/43 7B00</v>
      </c>
    </row>
    <row r="189" spans="1:2" x14ac:dyDescent="0.35">
      <c r="A189" t="str">
        <f>CONCATENATE("portaddress --bind 12/",'Slot 12'!B9," ",'Slot 12'!D9,"00")</f>
        <v>portaddress --bind 12/18 6200</v>
      </c>
      <c r="B189" t="str">
        <f>CONCATENATE("portaddress --bind 12/",'Slot 12'!L9," ",'Slot 12'!N9,"00")</f>
        <v>portaddress --bind 12/42 7A00</v>
      </c>
    </row>
    <row r="190" spans="1:2" x14ac:dyDescent="0.35">
      <c r="A190" t="str">
        <f>CONCATENATE("portaddress --bind 12/",'Slot 12'!B10," ",'Slot 12'!D10,"00")</f>
        <v>portaddress --bind 12/17 6100</v>
      </c>
      <c r="B190" t="str">
        <f>CONCATENATE("portaddress --bind 12/",'Slot 12'!L10," ",'Slot 12'!N10,"00")</f>
        <v>portaddress --bind 12/41 7900</v>
      </c>
    </row>
    <row r="191" spans="1:2" x14ac:dyDescent="0.35">
      <c r="A191" t="str">
        <f>CONCATENATE("portaddress --bind 12/",'Slot 12'!B11," ",'Slot 12'!D11,"00")</f>
        <v>portaddress --bind 12/16 6000</v>
      </c>
      <c r="B191" t="str">
        <f>CONCATENATE("portaddress --bind 12/",'Slot 12'!L11," ",'Slot 12'!N11,"00")</f>
        <v>portaddress --bind 12/40 7800</v>
      </c>
    </row>
    <row r="192" spans="1:2" x14ac:dyDescent="0.35">
      <c r="A192" t="str">
        <f>CONCATENATE("portaddress --bind 12/",'Slot 12'!B12," ",'Slot 12'!D12,"00")</f>
        <v>portaddress --bind 12/15 5F00</v>
      </c>
      <c r="B192" t="str">
        <f>CONCATENATE("portaddress --bind 12/",'Slot 12'!L12," ",'Slot 12'!N12,"00")</f>
        <v>portaddress --bind 12/39 7700</v>
      </c>
    </row>
    <row r="193" spans="1:2" x14ac:dyDescent="0.35">
      <c r="A193" t="str">
        <f>CONCATENATE("portaddress --bind 12/",'Slot 12'!B13," ",'Slot 12'!D13,"00")</f>
        <v>portaddress --bind 12/14 5E00</v>
      </c>
      <c r="B193" t="str">
        <f>CONCATENATE("portaddress --bind 12/",'Slot 12'!L13," ",'Slot 12'!N13,"00")</f>
        <v>portaddress --bind 12/38 7600</v>
      </c>
    </row>
    <row r="194" spans="1:2" x14ac:dyDescent="0.35">
      <c r="A194" t="str">
        <f>CONCATENATE("portaddress --bind 12/",'Slot 12'!B14," ",'Slot 12'!D14,"00")</f>
        <v>portaddress --bind 12/13 5D00</v>
      </c>
      <c r="B194" t="str">
        <f>CONCATENATE("portaddress --bind 12/",'Slot 12'!L14," ",'Slot 12'!N14,"00")</f>
        <v>portaddress --bind 12/37 7500</v>
      </c>
    </row>
    <row r="195" spans="1:2" x14ac:dyDescent="0.35">
      <c r="A195" t="str">
        <f>CONCATENATE("portaddress --bind 12/",'Slot 12'!B15," ",'Slot 12'!D15,"00")</f>
        <v>portaddress --bind 12/12 5C00</v>
      </c>
      <c r="B195" t="str">
        <f>CONCATENATE("portaddress --bind 12/",'Slot 12'!L15," ",'Slot 12'!N15,"00")</f>
        <v>portaddress --bind 12/36 7400</v>
      </c>
    </row>
    <row r="196" spans="1:2" x14ac:dyDescent="0.35">
      <c r="A196" t="str">
        <f>CONCATENATE("portaddress --bind 12/",'Slot 12'!B16," ",'Slot 12'!D16,"00")</f>
        <v>portaddress --bind 12/11 5B00</v>
      </c>
      <c r="B196" t="str">
        <f>CONCATENATE("portaddress --bind 12/",'Slot 12'!L16," ",'Slot 12'!N16,"00")</f>
        <v>portaddress --bind 12/35 7300</v>
      </c>
    </row>
    <row r="197" spans="1:2" x14ac:dyDescent="0.35">
      <c r="A197" t="str">
        <f>CONCATENATE("portaddress --bind 12/",'Slot 12'!B17," ",'Slot 12'!D17,"00")</f>
        <v>portaddress --bind 12/10 5A00</v>
      </c>
      <c r="B197" t="str">
        <f>CONCATENATE("portaddress --bind 12/",'Slot 12'!L17," ",'Slot 12'!N17,"00")</f>
        <v>portaddress --bind 12/34 7200</v>
      </c>
    </row>
    <row r="198" spans="1:2" x14ac:dyDescent="0.35">
      <c r="A198" t="str">
        <f>CONCATENATE("portaddress --bind 12/",'Slot 12'!B18," ",'Slot 12'!D18,"00")</f>
        <v>portaddress --bind 12/9 5900</v>
      </c>
      <c r="B198" t="str">
        <f>CONCATENATE("portaddress --bind 12/",'Slot 12'!L18," ",'Slot 12'!N18,"00")</f>
        <v>portaddress --bind 12/33 7100</v>
      </c>
    </row>
    <row r="199" spans="1:2" x14ac:dyDescent="0.35">
      <c r="A199" t="str">
        <f>CONCATENATE("portaddress --bind 12/",'Slot 12'!B19," ",'Slot 12'!D19,"00")</f>
        <v>portaddress --bind 12/8 5800</v>
      </c>
      <c r="B199" t="str">
        <f>CONCATENATE("portaddress --bind 12/",'Slot 12'!L19," ",'Slot 12'!N19,"00")</f>
        <v>portaddress --bind 12/32 7000</v>
      </c>
    </row>
    <row r="200" spans="1:2" x14ac:dyDescent="0.35">
      <c r="A200" t="str">
        <f>CONCATENATE("portaddress --bind 12/",'Slot 12'!B20," ",'Slot 12'!D20,"00")</f>
        <v>portaddress --bind 12/7 5700</v>
      </c>
      <c r="B200" t="str">
        <f>CONCATENATE("portaddress --bind 12/",'Slot 12'!L20," ",'Slot 12'!N20,"00")</f>
        <v>portaddress --bind 12/31 6F00</v>
      </c>
    </row>
    <row r="201" spans="1:2" x14ac:dyDescent="0.35">
      <c r="A201" t="str">
        <f>CONCATENATE("portaddress --bind 12/",'Slot 12'!B21," ",'Slot 12'!D21,"00")</f>
        <v>portaddress --bind 12/6 5600</v>
      </c>
      <c r="B201" t="str">
        <f>CONCATENATE("portaddress --bind 12/",'Slot 12'!L21," ",'Slot 12'!N21,"00")</f>
        <v>portaddress --bind 12/30 6E00</v>
      </c>
    </row>
    <row r="202" spans="1:2" x14ac:dyDescent="0.35">
      <c r="A202" t="str">
        <f>CONCATENATE("portaddress --bind 12/",'Slot 12'!B22," ",'Slot 12'!D22,"00")</f>
        <v>portaddress --bind 12/5 5500</v>
      </c>
      <c r="B202" t="str">
        <f>CONCATENATE("portaddress --bind 12/",'Slot 12'!L22," ",'Slot 12'!N22,"00")</f>
        <v>portaddress --bind 12/29 6D00</v>
      </c>
    </row>
    <row r="203" spans="1:2" x14ac:dyDescent="0.35">
      <c r="A203" t="str">
        <f>CONCATENATE("portaddress --bind 12/",'Slot 12'!B23," ",'Slot 12'!D23,"00")</f>
        <v>portaddress --bind 12/4 5400</v>
      </c>
      <c r="B203" t="str">
        <f>CONCATENATE("portaddress --bind 12/",'Slot 12'!L23," ",'Slot 12'!N23,"00")</f>
        <v>portaddress --bind 12/28 6C00</v>
      </c>
    </row>
    <row r="204" spans="1:2" x14ac:dyDescent="0.35">
      <c r="A204" t="str">
        <f>CONCATENATE("portaddress --bind 12/",'Slot 12'!B24," ",'Slot 12'!D24,"00")</f>
        <v>portaddress --bind 12/3 5300</v>
      </c>
      <c r="B204" t="str">
        <f>CONCATENATE("portaddress --bind 12/",'Slot 12'!L24," ",'Slot 12'!N24,"00")</f>
        <v>portaddress --bind 12/27 6B00</v>
      </c>
    </row>
    <row r="205" spans="1:2" x14ac:dyDescent="0.35">
      <c r="A205" t="str">
        <f>CONCATENATE("portaddress --bind 12/",'Slot 12'!B25," ",'Slot 12'!D25,"00")</f>
        <v>portaddress --bind 12/2 5200</v>
      </c>
      <c r="B205" t="str">
        <f>CONCATENATE("portaddress --bind 12/",'Slot 12'!L25," ",'Slot 12'!N25,"00")</f>
        <v>portaddress --bind 12/26 6A00</v>
      </c>
    </row>
    <row r="206" spans="1:2" x14ac:dyDescent="0.35">
      <c r="A206" t="str">
        <f>CONCATENATE("portaddress --bind 12/",'Slot 12'!B26," ",'Slot 12'!D26,"00")</f>
        <v>portaddress --bind 12/1 5100</v>
      </c>
      <c r="B206" t="str">
        <f>CONCATENATE("portaddress --bind 12/",'Slot 12'!L26," ",'Slot 12'!N26,"00")</f>
        <v>portaddress --bind 12/25 6900</v>
      </c>
    </row>
    <row r="207" spans="1:2" x14ac:dyDescent="0.35">
      <c r="A207" t="str">
        <f>CONCATENATE("portaddress --bind 12/",'Slot 12'!B27," ",'Slot 12'!D27,"00")</f>
        <v>portaddress --bind 12/0 5000</v>
      </c>
      <c r="B207" t="str">
        <f>CONCATENATE("portaddress --bind 12/",'Slot 12'!L27," ",'Slot 12'!N27,"00")</f>
        <v>portaddress --bind 12/24 6800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D33"/>
  <sheetViews>
    <sheetView workbookViewId="0">
      <selection activeCell="P2" activeCellId="1" sqref="B1:T1048576 B1:T1048576"/>
    </sheetView>
  </sheetViews>
  <sheetFormatPr defaultRowHeight="14.5" x14ac:dyDescent="0.35"/>
  <cols>
    <col min="1" max="1" width="2.81640625" customWidth="1"/>
    <col min="2" max="2" width="4.81640625" style="1" customWidth="1"/>
    <col min="3" max="4" width="5.81640625" style="1" customWidth="1"/>
    <col min="5" max="5" width="6.90625" style="1" customWidth="1"/>
    <col min="6" max="6" width="4.6328125" style="3" customWidth="1"/>
    <col min="7" max="7" width="27.6328125" style="5" customWidth="1"/>
    <col min="8" max="10" width="4.90625" style="3" customWidth="1"/>
    <col min="11" max="11" width="1.81640625" customWidth="1"/>
    <col min="12" max="12" width="4.81640625" customWidth="1"/>
    <col min="13" max="14" width="5.81640625" style="1" customWidth="1"/>
    <col min="15" max="15" width="6.81640625" style="1" customWidth="1"/>
    <col min="16" max="16" width="4.6328125" style="1" customWidth="1"/>
    <col min="17" max="17" width="27.6328125" style="5" customWidth="1"/>
    <col min="18" max="18" width="4.90625" style="5" customWidth="1"/>
    <col min="19" max="20" width="4.90625" style="3" customWidth="1"/>
  </cols>
  <sheetData>
    <row r="1" spans="2:30" x14ac:dyDescent="0.35">
      <c r="B1" s="29" t="s">
        <v>1</v>
      </c>
      <c r="C1" s="30"/>
      <c r="D1" s="30"/>
      <c r="E1" s="31"/>
      <c r="F1" s="31"/>
      <c r="G1" s="31"/>
      <c r="H1" s="31"/>
      <c r="I1" s="31"/>
      <c r="J1" s="31"/>
      <c r="K1" s="31"/>
      <c r="L1" s="31"/>
      <c r="M1" s="31"/>
      <c r="N1" s="31"/>
      <c r="O1" s="31"/>
      <c r="P1" s="31"/>
      <c r="Q1" s="31"/>
      <c r="R1" s="31"/>
      <c r="S1" s="31"/>
      <c r="T1" s="32"/>
      <c r="U1" s="6"/>
      <c r="V1" s="6"/>
      <c r="W1" s="6"/>
      <c r="X1" s="6"/>
      <c r="Y1" s="6"/>
      <c r="Z1" s="6"/>
      <c r="AA1" s="6"/>
      <c r="AB1" s="6"/>
      <c r="AC1" s="6"/>
      <c r="AD1" s="6"/>
    </row>
    <row r="2" spans="2:30" s="13" customFormat="1" ht="43.5" x14ac:dyDescent="0.35">
      <c r="B2" s="14" t="s">
        <v>0</v>
      </c>
      <c r="C2" s="14" t="s">
        <v>7</v>
      </c>
      <c r="D2" s="14" t="s">
        <v>8</v>
      </c>
      <c r="E2" s="14" t="s">
        <v>6</v>
      </c>
      <c r="F2" s="14" t="s">
        <v>5</v>
      </c>
      <c r="G2" s="14" t="s">
        <v>4</v>
      </c>
      <c r="H2" s="14" t="s">
        <v>21</v>
      </c>
      <c r="I2" s="14" t="s">
        <v>22</v>
      </c>
      <c r="J2" s="14" t="s">
        <v>23</v>
      </c>
      <c r="L2" s="14" t="s">
        <v>0</v>
      </c>
      <c r="M2" s="14" t="s">
        <v>7</v>
      </c>
      <c r="N2" s="14" t="s">
        <v>8</v>
      </c>
      <c r="O2" s="14" t="s">
        <v>6</v>
      </c>
      <c r="P2" s="14" t="s">
        <v>5</v>
      </c>
      <c r="Q2" s="14" t="s">
        <v>4</v>
      </c>
      <c r="R2" s="14" t="s">
        <v>21</v>
      </c>
      <c r="S2" s="14" t="s">
        <v>22</v>
      </c>
      <c r="T2" s="14" t="s">
        <v>23</v>
      </c>
    </row>
    <row r="3" spans="2:30" ht="6" customHeight="1" x14ac:dyDescent="0.35">
      <c r="L3" s="1"/>
      <c r="R3" s="3"/>
    </row>
    <row r="4" spans="2:30" ht="15" customHeight="1" x14ac:dyDescent="0.35">
      <c r="B4" s="7">
        <f t="shared" ref="B4:B12" si="0">B5+1</f>
        <v>23</v>
      </c>
      <c r="C4" s="7">
        <f t="shared" ref="C4:C12" si="1">C5</f>
        <v>18</v>
      </c>
      <c r="D4" s="7" t="str">
        <f t="shared" ref="D4:D12" si="2">DEC2HEX(HEX2DEC(D5)+1)</f>
        <v>17</v>
      </c>
      <c r="E4" s="8" t="str">
        <f t="shared" ref="E4:E12" si="3">IF(HEX2DEC(D4)&gt;15,IF(HEX2DEC(C4) &gt; 15,CONCATENATE(C4,D4),CONCATENATE("0",C4,D4)),IF(HEX2DEC(C4) &gt; 15,CONCATENATE(C4,"0",D4),CONCATENATE("0",C4,"0",D4)))</f>
        <v>1817</v>
      </c>
      <c r="F4" s="8">
        <f t="shared" ref="F4:F12" si="4">F5</f>
        <v>1</v>
      </c>
      <c r="G4" s="9"/>
      <c r="H4" s="8">
        <f>LOOKUP(HEX2DEC(MID(E4,4,1)),VC!A1:C16)</f>
        <v>9</v>
      </c>
      <c r="I4" s="8">
        <f>LOOKUP(HEX2DEC(MID(E4,4,1)),VC!A1:B16)</f>
        <v>5</v>
      </c>
      <c r="J4" s="8">
        <f>LOOKUP(HEX2DEC(MID(E4,4,1)),VC!A1:D16)</f>
        <v>12</v>
      </c>
      <c r="K4" s="2"/>
      <c r="L4" s="7">
        <f t="shared" ref="L4:L12" si="5">L5+1</f>
        <v>47</v>
      </c>
      <c r="M4" s="7">
        <f t="shared" ref="M4:M12" si="6">M5</f>
        <v>18</v>
      </c>
      <c r="N4" s="7" t="str">
        <f t="shared" ref="N4:N12" si="7">DEC2HEX(HEX2DEC(N5)+1)</f>
        <v>2F</v>
      </c>
      <c r="O4" s="8" t="str">
        <f t="shared" ref="O4:O12" si="8">IF(HEX2DEC(N4)&gt;15,IF(HEX2DEC(M4) &gt; 15,CONCATENATE(M4,N4),CONCATENATE("0",M4,N4)),IF(HEX2DEC(M4) &gt; 15,CONCATENATE(M4,"0",N4),CONCATENATE("0",M4,"0",N4)))</f>
        <v>182F</v>
      </c>
      <c r="P4" s="8">
        <f t="shared" ref="P4:P12" si="9">P5</f>
        <v>1</v>
      </c>
      <c r="Q4" s="9"/>
      <c r="R4" s="8">
        <f>LOOKUP(HEX2DEC(MID(O4,4,1)),VC!A1:C16)</f>
        <v>9</v>
      </c>
      <c r="S4" s="8">
        <f>LOOKUP(HEX2DEC(MID(O4,4,1)),VC!A1:B16)</f>
        <v>5</v>
      </c>
      <c r="T4" s="8">
        <f>LOOKUP(HEX2DEC(MID(O4,4,1)),VC!A1:D16)</f>
        <v>10</v>
      </c>
    </row>
    <row r="5" spans="2:30" ht="15" customHeight="1" x14ac:dyDescent="0.35">
      <c r="B5" s="7">
        <f t="shared" si="0"/>
        <v>22</v>
      </c>
      <c r="C5" s="7">
        <f t="shared" si="1"/>
        <v>18</v>
      </c>
      <c r="D5" s="7" t="str">
        <f t="shared" si="2"/>
        <v>16</v>
      </c>
      <c r="E5" s="8" t="str">
        <f t="shared" si="3"/>
        <v>1816</v>
      </c>
      <c r="F5" s="8">
        <f t="shared" si="4"/>
        <v>1</v>
      </c>
      <c r="G5" s="9"/>
      <c r="H5" s="8">
        <f>LOOKUP(HEX2DEC(MID(E5,4,1)),VC!A1:C16)</f>
        <v>8</v>
      </c>
      <c r="I5" s="8">
        <f>LOOKUP(HEX2DEC(MID(E5,4,1)),VC!A1:B16)</f>
        <v>4</v>
      </c>
      <c r="J5" s="8">
        <f>LOOKUP(HEX2DEC(MID(E5,4,1)),VC!A1:D16)</f>
        <v>11</v>
      </c>
      <c r="K5" s="2"/>
      <c r="L5" s="7">
        <f t="shared" si="5"/>
        <v>46</v>
      </c>
      <c r="M5" s="7">
        <f t="shared" si="6"/>
        <v>18</v>
      </c>
      <c r="N5" s="7" t="str">
        <f t="shared" si="7"/>
        <v>2E</v>
      </c>
      <c r="O5" s="8" t="str">
        <f t="shared" si="8"/>
        <v>182E</v>
      </c>
      <c r="P5" s="8">
        <f t="shared" si="9"/>
        <v>1</v>
      </c>
      <c r="Q5" s="9"/>
      <c r="R5" s="8">
        <f>LOOKUP(HEX2DEC(MID(O5,4,1)),VC!A1:C16)</f>
        <v>8</v>
      </c>
      <c r="S5" s="8">
        <f>LOOKUP(HEX2DEC(MID(O5,4,1)),VC!A1:B16)</f>
        <v>4</v>
      </c>
      <c r="T5" s="8">
        <f>LOOKUP(HEX2DEC(MID(O5,4,1)),VC!A1:D16)</f>
        <v>14</v>
      </c>
    </row>
    <row r="6" spans="2:30" ht="15" customHeight="1" x14ac:dyDescent="0.35">
      <c r="B6" s="7">
        <f t="shared" si="0"/>
        <v>21</v>
      </c>
      <c r="C6" s="7">
        <f t="shared" si="1"/>
        <v>18</v>
      </c>
      <c r="D6" s="7" t="str">
        <f t="shared" si="2"/>
        <v>15</v>
      </c>
      <c r="E6" s="8" t="str">
        <f t="shared" si="3"/>
        <v>1815</v>
      </c>
      <c r="F6" s="8">
        <f t="shared" si="4"/>
        <v>1</v>
      </c>
      <c r="G6" s="9"/>
      <c r="H6" s="8">
        <f>LOOKUP(HEX2DEC(MID(E6,4,1)),VC!A1:C16)</f>
        <v>9</v>
      </c>
      <c r="I6" s="8">
        <f>LOOKUP(HEX2DEC(MID(E6,4,1)),VC!A1:B16)</f>
        <v>3</v>
      </c>
      <c r="J6" s="8">
        <f>LOOKUP(HEX2DEC(MID(E6,4,1)),VC!A1:D16)</f>
        <v>10</v>
      </c>
      <c r="K6" s="2"/>
      <c r="L6" s="7">
        <f t="shared" si="5"/>
        <v>45</v>
      </c>
      <c r="M6" s="7">
        <f t="shared" si="6"/>
        <v>18</v>
      </c>
      <c r="N6" s="7" t="str">
        <f t="shared" si="7"/>
        <v>2D</v>
      </c>
      <c r="O6" s="8" t="str">
        <f t="shared" si="8"/>
        <v>182D</v>
      </c>
      <c r="P6" s="8">
        <f t="shared" si="9"/>
        <v>1</v>
      </c>
      <c r="Q6" s="9"/>
      <c r="R6" s="8">
        <f>LOOKUP(HEX2DEC(MID(O6,4,1)),VC!A1:C16)</f>
        <v>9</v>
      </c>
      <c r="S6" s="8">
        <f>LOOKUP(HEX2DEC(MID(O6,4,1)),VC!A1:B16)</f>
        <v>3</v>
      </c>
      <c r="T6" s="8">
        <f>LOOKUP(HEX2DEC(MID(O6,4,1)),VC!A1:D16)</f>
        <v>13</v>
      </c>
    </row>
    <row r="7" spans="2:30" ht="15" customHeight="1" x14ac:dyDescent="0.35">
      <c r="B7" s="7">
        <f t="shared" si="0"/>
        <v>20</v>
      </c>
      <c r="C7" s="7">
        <f t="shared" si="1"/>
        <v>18</v>
      </c>
      <c r="D7" s="7" t="str">
        <f t="shared" si="2"/>
        <v>14</v>
      </c>
      <c r="E7" s="8" t="str">
        <f t="shared" si="3"/>
        <v>1814</v>
      </c>
      <c r="F7" s="8">
        <f t="shared" si="4"/>
        <v>1</v>
      </c>
      <c r="G7" s="9"/>
      <c r="H7" s="8">
        <f>LOOKUP(HEX2DEC(MID(E7,4,1)),VC!A1:C16)</f>
        <v>8</v>
      </c>
      <c r="I7" s="8">
        <f>LOOKUP(HEX2DEC(MID(E7,4,1)),VC!A1:B16)</f>
        <v>2</v>
      </c>
      <c r="J7" s="8">
        <f>LOOKUP(HEX2DEC(MID(E7,4,1)),VC!A1:D16)</f>
        <v>14</v>
      </c>
      <c r="K7" s="2"/>
      <c r="L7" s="7">
        <f t="shared" si="5"/>
        <v>44</v>
      </c>
      <c r="M7" s="7">
        <f t="shared" si="6"/>
        <v>18</v>
      </c>
      <c r="N7" s="7" t="str">
        <f t="shared" si="7"/>
        <v>2C</v>
      </c>
      <c r="O7" s="8" t="str">
        <f t="shared" si="8"/>
        <v>182C</v>
      </c>
      <c r="P7" s="8">
        <f t="shared" si="9"/>
        <v>1</v>
      </c>
      <c r="Q7" s="9"/>
      <c r="R7" s="8">
        <f>LOOKUP(HEX2DEC(MID(O7,4,1)),VC!A1:C16)</f>
        <v>8</v>
      </c>
      <c r="S7" s="8">
        <f>LOOKUP(HEX2DEC(MID(O7,4,1)),VC!A1:B16)</f>
        <v>2</v>
      </c>
      <c r="T7" s="8">
        <f>LOOKUP(HEX2DEC(MID(O7,4,1)),VC!A1:D16)</f>
        <v>12</v>
      </c>
    </row>
    <row r="8" spans="2:30" ht="15" customHeight="1" x14ac:dyDescent="0.35">
      <c r="B8" s="7">
        <f t="shared" si="0"/>
        <v>19</v>
      </c>
      <c r="C8" s="7">
        <f t="shared" si="1"/>
        <v>18</v>
      </c>
      <c r="D8" s="7" t="str">
        <f t="shared" si="2"/>
        <v>13</v>
      </c>
      <c r="E8" s="8" t="str">
        <f t="shared" si="3"/>
        <v>1813</v>
      </c>
      <c r="F8" s="8">
        <f t="shared" si="4"/>
        <v>1</v>
      </c>
      <c r="G8" s="9"/>
      <c r="H8" s="8">
        <f>LOOKUP(HEX2DEC(MID(E8,4,1)),VC!A1:C16)</f>
        <v>9</v>
      </c>
      <c r="I8" s="8">
        <f>LOOKUP(HEX2DEC(MID(E8,4,1)),VC!A1:B16)</f>
        <v>5</v>
      </c>
      <c r="J8" s="8">
        <f>LOOKUP(HEX2DEC(MID(E8,4,1)),VC!A1:D16)</f>
        <v>13</v>
      </c>
      <c r="K8" s="2"/>
      <c r="L8" s="7">
        <f t="shared" si="5"/>
        <v>43</v>
      </c>
      <c r="M8" s="7">
        <f t="shared" si="6"/>
        <v>18</v>
      </c>
      <c r="N8" s="7" t="str">
        <f t="shared" si="7"/>
        <v>2B</v>
      </c>
      <c r="O8" s="8" t="str">
        <f t="shared" si="8"/>
        <v>182B</v>
      </c>
      <c r="P8" s="8">
        <f t="shared" si="9"/>
        <v>1</v>
      </c>
      <c r="Q8" s="9"/>
      <c r="R8" s="8">
        <f>LOOKUP(HEX2DEC(MID(O8,4,1)),VC!A1:C16)</f>
        <v>9</v>
      </c>
      <c r="S8" s="8">
        <f>LOOKUP(HEX2DEC(MID(O8,4,1)),VC!A1:B16)</f>
        <v>5</v>
      </c>
      <c r="T8" s="8">
        <f>LOOKUP(HEX2DEC(MID(O8,4,1)),VC!A1:D16)</f>
        <v>11</v>
      </c>
    </row>
    <row r="9" spans="2:30" ht="15" customHeight="1" x14ac:dyDescent="0.35">
      <c r="B9" s="7">
        <f t="shared" si="0"/>
        <v>18</v>
      </c>
      <c r="C9" s="7">
        <f t="shared" si="1"/>
        <v>18</v>
      </c>
      <c r="D9" s="7" t="str">
        <f t="shared" si="2"/>
        <v>12</v>
      </c>
      <c r="E9" s="8" t="str">
        <f t="shared" si="3"/>
        <v>1812</v>
      </c>
      <c r="F9" s="8">
        <f t="shared" si="4"/>
        <v>1</v>
      </c>
      <c r="G9" s="9"/>
      <c r="H9" s="8">
        <f>LOOKUP(HEX2DEC(MID(E9,4,1)),VC!A1:C16)</f>
        <v>8</v>
      </c>
      <c r="I9" s="8">
        <f>LOOKUP(HEX2DEC(MID(E9,4,1)),VC!A1:B16)</f>
        <v>4</v>
      </c>
      <c r="J9" s="8">
        <f>LOOKUP(HEX2DEC(MID(E9,4,1)),VC!A1:D16)</f>
        <v>12</v>
      </c>
      <c r="K9" s="2"/>
      <c r="L9" s="7">
        <f t="shared" si="5"/>
        <v>42</v>
      </c>
      <c r="M9" s="7">
        <f t="shared" si="6"/>
        <v>18</v>
      </c>
      <c r="N9" s="7" t="str">
        <f t="shared" si="7"/>
        <v>2A</v>
      </c>
      <c r="O9" s="8" t="str">
        <f t="shared" si="8"/>
        <v>182A</v>
      </c>
      <c r="P9" s="8">
        <f t="shared" si="9"/>
        <v>1</v>
      </c>
      <c r="Q9" s="9"/>
      <c r="R9" s="8">
        <f>LOOKUP(HEX2DEC(MID(O9,4,1)),VC!A1:C16)</f>
        <v>8</v>
      </c>
      <c r="S9" s="8">
        <f>LOOKUP(HEX2DEC(MID(O9,4,1)),VC!A1:B16)</f>
        <v>4</v>
      </c>
      <c r="T9" s="8">
        <f>LOOKUP(HEX2DEC(MID(O9,4,1)),VC!A1:D16)</f>
        <v>10</v>
      </c>
    </row>
    <row r="10" spans="2:30" ht="15" customHeight="1" x14ac:dyDescent="0.35">
      <c r="B10" s="7">
        <f t="shared" si="0"/>
        <v>17</v>
      </c>
      <c r="C10" s="7">
        <f t="shared" si="1"/>
        <v>18</v>
      </c>
      <c r="D10" s="7" t="str">
        <f t="shared" si="2"/>
        <v>11</v>
      </c>
      <c r="E10" s="8" t="str">
        <f t="shared" si="3"/>
        <v>1811</v>
      </c>
      <c r="F10" s="8">
        <f t="shared" si="4"/>
        <v>1</v>
      </c>
      <c r="G10" s="9"/>
      <c r="H10" s="8">
        <f>LOOKUP(HEX2DEC(MID(E10,4,1)),VC!A1:C16)</f>
        <v>9</v>
      </c>
      <c r="I10" s="8">
        <f>LOOKUP(HEX2DEC(MID(E10,4,1)),VC!A1:B16)</f>
        <v>3</v>
      </c>
      <c r="J10" s="8">
        <f>LOOKUP(HEX2DEC(MID(E10,4,1)),VC!A1:D16)</f>
        <v>11</v>
      </c>
      <c r="K10" s="2"/>
      <c r="L10" s="7">
        <f t="shared" si="5"/>
        <v>41</v>
      </c>
      <c r="M10" s="7">
        <f t="shared" si="6"/>
        <v>18</v>
      </c>
      <c r="N10" s="7" t="str">
        <f t="shared" si="7"/>
        <v>29</v>
      </c>
      <c r="O10" s="8" t="str">
        <f t="shared" si="8"/>
        <v>1829</v>
      </c>
      <c r="P10" s="8">
        <f t="shared" si="9"/>
        <v>1</v>
      </c>
      <c r="Q10" s="9"/>
      <c r="R10" s="8">
        <f>LOOKUP(HEX2DEC(MID(O10,4,1)),VC!A1:C16)</f>
        <v>9</v>
      </c>
      <c r="S10" s="8">
        <f>LOOKUP(HEX2DEC(MID(O10,4,1)),VC!A1:B16)</f>
        <v>3</v>
      </c>
      <c r="T10" s="8">
        <f>LOOKUP(HEX2DEC(MID(O10,4,1)),VC!A1:D16)</f>
        <v>14</v>
      </c>
    </row>
    <row r="11" spans="2:30" ht="15" customHeight="1" x14ac:dyDescent="0.35">
      <c r="B11" s="7">
        <f t="shared" si="0"/>
        <v>16</v>
      </c>
      <c r="C11" s="7">
        <f t="shared" si="1"/>
        <v>18</v>
      </c>
      <c r="D11" s="7" t="str">
        <f t="shared" si="2"/>
        <v>10</v>
      </c>
      <c r="E11" s="8" t="str">
        <f t="shared" si="3"/>
        <v>1810</v>
      </c>
      <c r="F11" s="8">
        <f t="shared" si="4"/>
        <v>1</v>
      </c>
      <c r="G11" s="9"/>
      <c r="H11" s="8">
        <f>LOOKUP(HEX2DEC(MID(E11,4,1)),VC!A1:C16)</f>
        <v>8</v>
      </c>
      <c r="I11" s="8">
        <f>LOOKUP(HEX2DEC(MID(E11,4,1)),VC!A1:B16)</f>
        <v>2</v>
      </c>
      <c r="J11" s="8">
        <f>LOOKUP(HEX2DEC(MID(E11,4,1)),VC!A1:D16)</f>
        <v>10</v>
      </c>
      <c r="K11" s="2"/>
      <c r="L11" s="7">
        <f t="shared" si="5"/>
        <v>40</v>
      </c>
      <c r="M11" s="7">
        <f t="shared" si="6"/>
        <v>18</v>
      </c>
      <c r="N11" s="7" t="str">
        <f t="shared" si="7"/>
        <v>28</v>
      </c>
      <c r="O11" s="8" t="str">
        <f t="shared" si="8"/>
        <v>1828</v>
      </c>
      <c r="P11" s="8">
        <f t="shared" si="9"/>
        <v>1</v>
      </c>
      <c r="Q11" s="9"/>
      <c r="R11" s="8">
        <f>LOOKUP(HEX2DEC(MID(O11,4,1)),VC!A1:C16)</f>
        <v>8</v>
      </c>
      <c r="S11" s="8">
        <f>LOOKUP(HEX2DEC(MID(O11,4,1)),VC!A1:B16)</f>
        <v>2</v>
      </c>
      <c r="T11" s="8">
        <f>LOOKUP(HEX2DEC(MID(O11,4,1)),VC!A1:D16)</f>
        <v>13</v>
      </c>
    </row>
    <row r="12" spans="2:30" ht="15" customHeight="1" x14ac:dyDescent="0.35">
      <c r="B12" s="7">
        <f t="shared" si="0"/>
        <v>15</v>
      </c>
      <c r="C12" s="7">
        <f t="shared" si="1"/>
        <v>18</v>
      </c>
      <c r="D12" s="7" t="str">
        <f t="shared" si="2"/>
        <v>F</v>
      </c>
      <c r="E12" s="8" t="str">
        <f t="shared" si="3"/>
        <v>180F</v>
      </c>
      <c r="F12" s="8">
        <f t="shared" si="4"/>
        <v>1</v>
      </c>
      <c r="G12" s="9"/>
      <c r="H12" s="8">
        <f>LOOKUP(HEX2DEC(MID(E12,4,1)),VC!A1:C16)</f>
        <v>9</v>
      </c>
      <c r="I12" s="8">
        <f>LOOKUP(HEX2DEC(MID(E12,4,1)),VC!A1:B16)</f>
        <v>5</v>
      </c>
      <c r="J12" s="8">
        <f>LOOKUP(HEX2DEC(MID(E12,4,1)),VC!A1:D16)</f>
        <v>10</v>
      </c>
      <c r="K12" s="2"/>
      <c r="L12" s="10">
        <f t="shared" si="5"/>
        <v>39</v>
      </c>
      <c r="M12" s="10">
        <f t="shared" si="6"/>
        <v>18</v>
      </c>
      <c r="N12" s="10" t="str">
        <f t="shared" si="7"/>
        <v>27</v>
      </c>
      <c r="O12" s="10" t="str">
        <f t="shared" si="8"/>
        <v>1827</v>
      </c>
      <c r="P12" s="10">
        <f t="shared" si="9"/>
        <v>1</v>
      </c>
      <c r="Q12" s="10"/>
      <c r="R12" s="10">
        <f>LOOKUP(HEX2DEC(MID(O12,4,1)),VC!A1:C16)</f>
        <v>9</v>
      </c>
      <c r="S12" s="10">
        <f>LOOKUP(HEX2DEC(MID(O12,4,1)),VC!A1:B16)</f>
        <v>5</v>
      </c>
      <c r="T12" s="10">
        <f>LOOKUP(HEX2DEC(MID(O12,4,1)),VC!A1:D16)</f>
        <v>12</v>
      </c>
    </row>
    <row r="13" spans="2:30" ht="15" customHeight="1" x14ac:dyDescent="0.35">
      <c r="B13" s="7">
        <f t="shared" ref="B13:B18" si="10">B14+1</f>
        <v>14</v>
      </c>
      <c r="C13" s="7">
        <f t="shared" ref="C13:C25" si="11">C14</f>
        <v>18</v>
      </c>
      <c r="D13" s="7" t="str">
        <f t="shared" ref="D13:D25" si="12">DEC2HEX(HEX2DEC(D14)+1)</f>
        <v>E</v>
      </c>
      <c r="E13" s="8" t="str">
        <f t="shared" ref="E13:E26" si="13">IF(HEX2DEC(D13)&gt;15,IF(HEX2DEC(C13) &gt; 15,CONCATENATE(C13,D13),CONCATENATE("0",C13,D13)),IF(HEX2DEC(C13) &gt; 15,CONCATENATE(C13,"0",D13),CONCATENATE("0",C13,"0",D13)))</f>
        <v>180E</v>
      </c>
      <c r="F13" s="8">
        <f t="shared" ref="F13:F25" si="14">F14</f>
        <v>1</v>
      </c>
      <c r="G13" s="9"/>
      <c r="H13" s="8">
        <f>LOOKUP(HEX2DEC(MID(E13,4,1)),VC!A1:C16)</f>
        <v>8</v>
      </c>
      <c r="I13" s="8">
        <f>LOOKUP(HEX2DEC(MID(E13,4,1)),VC!A1:B16)</f>
        <v>4</v>
      </c>
      <c r="J13" s="8">
        <f>LOOKUP(HEX2DEC(MID(E13,4,1)),VC!A1:D16)</f>
        <v>14</v>
      </c>
      <c r="K13" s="2"/>
      <c r="L13" s="10">
        <f t="shared" ref="L13:L25" si="15">L14+1</f>
        <v>38</v>
      </c>
      <c r="M13" s="10">
        <f t="shared" ref="M13:M25" si="16">M14</f>
        <v>18</v>
      </c>
      <c r="N13" s="10" t="str">
        <f t="shared" ref="N13:N25" si="17">DEC2HEX(HEX2DEC(N14)+1)</f>
        <v>26</v>
      </c>
      <c r="O13" s="10" t="str">
        <f t="shared" ref="O13:O26" si="18">IF(HEX2DEC(N13)&gt;15,IF(HEX2DEC(M13) &gt; 15,CONCATENATE(M13,N13),CONCATENATE("0",M13,N13)),IF(HEX2DEC(M13) &gt; 15,CONCATENATE(M13,"0",N13),CONCATENATE("0",M13,"0",N13)))</f>
        <v>1826</v>
      </c>
      <c r="P13" s="10">
        <f t="shared" ref="P13:P25" si="19">P14</f>
        <v>1</v>
      </c>
      <c r="Q13" s="10"/>
      <c r="R13" s="10">
        <f>LOOKUP(HEX2DEC(MID(O13,4,1)),VC!A1:C16)</f>
        <v>8</v>
      </c>
      <c r="S13" s="10">
        <f>LOOKUP(HEX2DEC(MID(O13,4,1)),VC!A1:B16)</f>
        <v>4</v>
      </c>
      <c r="T13" s="10">
        <f>LOOKUP(HEX2DEC(MID(O13,4,1)),VC!A1:D16)</f>
        <v>11</v>
      </c>
    </row>
    <row r="14" spans="2:30" ht="15" customHeight="1" x14ac:dyDescent="0.35">
      <c r="B14" s="7">
        <f t="shared" si="10"/>
        <v>13</v>
      </c>
      <c r="C14" s="7">
        <f t="shared" si="11"/>
        <v>18</v>
      </c>
      <c r="D14" s="7" t="str">
        <f t="shared" si="12"/>
        <v>D</v>
      </c>
      <c r="E14" s="8" t="str">
        <f t="shared" si="13"/>
        <v>180D</v>
      </c>
      <c r="F14" s="8">
        <f t="shared" si="14"/>
        <v>1</v>
      </c>
      <c r="G14" s="9"/>
      <c r="H14" s="8">
        <f>LOOKUP(HEX2DEC(MID(E14,4,1)),VC!A1:C16)</f>
        <v>9</v>
      </c>
      <c r="I14" s="8">
        <f>LOOKUP(HEX2DEC(MID(E14,4,1)),VC!A1:B16)</f>
        <v>3</v>
      </c>
      <c r="J14" s="8">
        <f>LOOKUP(HEX2DEC(MID(E14,4,1)),VC!A1:D16)</f>
        <v>13</v>
      </c>
      <c r="K14" s="2"/>
      <c r="L14" s="10">
        <f t="shared" si="15"/>
        <v>37</v>
      </c>
      <c r="M14" s="10">
        <f t="shared" si="16"/>
        <v>18</v>
      </c>
      <c r="N14" s="10" t="str">
        <f t="shared" si="17"/>
        <v>25</v>
      </c>
      <c r="O14" s="10" t="str">
        <f t="shared" si="18"/>
        <v>1825</v>
      </c>
      <c r="P14" s="10">
        <f t="shared" si="19"/>
        <v>1</v>
      </c>
      <c r="Q14" s="10"/>
      <c r="R14" s="10">
        <f>LOOKUP(HEX2DEC(MID(O14,4,1)),VC!A1:C16)</f>
        <v>9</v>
      </c>
      <c r="S14" s="10">
        <f>LOOKUP(HEX2DEC(MID(O14,4,1)),VC!A1:B16)</f>
        <v>3</v>
      </c>
      <c r="T14" s="10">
        <f>LOOKUP(HEX2DEC(MID(O14,4,1)),VC!A1:D16)</f>
        <v>10</v>
      </c>
    </row>
    <row r="15" spans="2:30" ht="15" customHeight="1" x14ac:dyDescent="0.35">
      <c r="B15" s="7">
        <f t="shared" si="10"/>
        <v>12</v>
      </c>
      <c r="C15" s="7">
        <f t="shared" si="11"/>
        <v>18</v>
      </c>
      <c r="D15" s="7" t="str">
        <f t="shared" si="12"/>
        <v>C</v>
      </c>
      <c r="E15" s="8" t="str">
        <f t="shared" si="13"/>
        <v>180C</v>
      </c>
      <c r="F15" s="8">
        <f t="shared" si="14"/>
        <v>1</v>
      </c>
      <c r="G15" s="9"/>
      <c r="H15" s="8">
        <f>LOOKUP(HEX2DEC(MID(E15,4,1)),VC!A1:C16)</f>
        <v>8</v>
      </c>
      <c r="I15" s="8">
        <f>LOOKUP(HEX2DEC(MID(E15,4,1)),VC!A1:B16)</f>
        <v>2</v>
      </c>
      <c r="J15" s="8">
        <f>LOOKUP(HEX2DEC(MID(E15,4,1)),VC!A1:D16)</f>
        <v>12</v>
      </c>
      <c r="K15" s="2"/>
      <c r="L15" s="10">
        <f t="shared" si="15"/>
        <v>36</v>
      </c>
      <c r="M15" s="10">
        <f t="shared" si="16"/>
        <v>18</v>
      </c>
      <c r="N15" s="10" t="str">
        <f t="shared" si="17"/>
        <v>24</v>
      </c>
      <c r="O15" s="10" t="str">
        <f t="shared" si="18"/>
        <v>1824</v>
      </c>
      <c r="P15" s="10">
        <f t="shared" si="19"/>
        <v>1</v>
      </c>
      <c r="Q15" s="10"/>
      <c r="R15" s="10">
        <f>LOOKUP(HEX2DEC(MID(O15,4,1)),VC!A1:C16)</f>
        <v>8</v>
      </c>
      <c r="S15" s="10">
        <f>LOOKUP(HEX2DEC(MID(O15,4,1)),VC!A1:B16)</f>
        <v>2</v>
      </c>
      <c r="T15" s="10">
        <f>LOOKUP(HEX2DEC(MID(O15,4,1)),VC!A1:D16)</f>
        <v>14</v>
      </c>
    </row>
    <row r="16" spans="2:30" ht="15" customHeight="1" x14ac:dyDescent="0.35">
      <c r="B16" s="7">
        <f t="shared" si="10"/>
        <v>11</v>
      </c>
      <c r="C16" s="7">
        <f t="shared" si="11"/>
        <v>18</v>
      </c>
      <c r="D16" s="7" t="str">
        <f t="shared" si="12"/>
        <v>B</v>
      </c>
      <c r="E16" s="8" t="str">
        <f t="shared" si="13"/>
        <v>180B</v>
      </c>
      <c r="F16" s="8">
        <f t="shared" si="14"/>
        <v>1</v>
      </c>
      <c r="G16" s="9"/>
      <c r="H16" s="8">
        <f>LOOKUP(HEX2DEC(MID(E16,4,1)),VC!A1:C16)</f>
        <v>9</v>
      </c>
      <c r="I16" s="8">
        <f>LOOKUP(HEX2DEC(MID(E16,4,1)),VC!A1:B16)</f>
        <v>5</v>
      </c>
      <c r="J16" s="8">
        <f>LOOKUP(HEX2DEC(MID(E16,4,1)),VC!A1:D16)</f>
        <v>11</v>
      </c>
      <c r="K16" s="2"/>
      <c r="L16" s="10">
        <f t="shared" si="15"/>
        <v>35</v>
      </c>
      <c r="M16" s="10">
        <f t="shared" si="16"/>
        <v>18</v>
      </c>
      <c r="N16" s="10" t="str">
        <f t="shared" si="17"/>
        <v>23</v>
      </c>
      <c r="O16" s="10" t="str">
        <f t="shared" si="18"/>
        <v>1823</v>
      </c>
      <c r="P16" s="10">
        <f t="shared" si="19"/>
        <v>1</v>
      </c>
      <c r="Q16" s="10"/>
      <c r="R16" s="10">
        <f>LOOKUP(HEX2DEC(MID(O16,4,1)),VC!A1:C16)</f>
        <v>9</v>
      </c>
      <c r="S16" s="10">
        <f>LOOKUP(HEX2DEC(MID(O16,4,1)),VC!A1:B16)</f>
        <v>5</v>
      </c>
      <c r="T16" s="10">
        <f>LOOKUP(HEX2DEC(MID(O16,4,1)),VC!A1:D16)</f>
        <v>13</v>
      </c>
      <c r="W16" s="2"/>
    </row>
    <row r="17" spans="2:26" ht="15" customHeight="1" x14ac:dyDescent="0.35">
      <c r="B17" s="7">
        <f t="shared" si="10"/>
        <v>10</v>
      </c>
      <c r="C17" s="7">
        <f t="shared" si="11"/>
        <v>18</v>
      </c>
      <c r="D17" s="7" t="str">
        <f t="shared" si="12"/>
        <v>A</v>
      </c>
      <c r="E17" s="8" t="str">
        <f t="shared" si="13"/>
        <v>180A</v>
      </c>
      <c r="F17" s="8">
        <f t="shared" si="14"/>
        <v>1</v>
      </c>
      <c r="G17" s="9"/>
      <c r="H17" s="8">
        <f>LOOKUP(HEX2DEC(MID(E17,4,1)),VC!A1:C16)</f>
        <v>8</v>
      </c>
      <c r="I17" s="8">
        <f>LOOKUP(HEX2DEC(MID(E17,4,1)),VC!A1:B16)</f>
        <v>4</v>
      </c>
      <c r="J17" s="8">
        <f>LOOKUP(HEX2DEC(MID(E17,4,1)),VC!A1:D16)</f>
        <v>10</v>
      </c>
      <c r="K17" s="2"/>
      <c r="L17" s="10">
        <f t="shared" si="15"/>
        <v>34</v>
      </c>
      <c r="M17" s="10">
        <f t="shared" si="16"/>
        <v>18</v>
      </c>
      <c r="N17" s="10" t="str">
        <f t="shared" si="17"/>
        <v>22</v>
      </c>
      <c r="O17" s="10" t="str">
        <f t="shared" si="18"/>
        <v>1822</v>
      </c>
      <c r="P17" s="10">
        <f t="shared" si="19"/>
        <v>1</v>
      </c>
      <c r="Q17" s="10"/>
      <c r="R17" s="10">
        <f>LOOKUP(HEX2DEC(MID(O17,4,1)),VC!A1:C16)</f>
        <v>8</v>
      </c>
      <c r="S17" s="10">
        <f>LOOKUP(HEX2DEC(MID(O17,4,1)),VC!A1:B16)</f>
        <v>4</v>
      </c>
      <c r="T17" s="10">
        <f>LOOKUP(HEX2DEC(MID(O17,4,1)),VC!A1:D16)</f>
        <v>12</v>
      </c>
    </row>
    <row r="18" spans="2:26" ht="15" customHeight="1" x14ac:dyDescent="0.35">
      <c r="B18" s="7">
        <f t="shared" si="10"/>
        <v>9</v>
      </c>
      <c r="C18" s="7">
        <f t="shared" si="11"/>
        <v>18</v>
      </c>
      <c r="D18" s="7" t="str">
        <f t="shared" si="12"/>
        <v>9</v>
      </c>
      <c r="E18" s="8" t="str">
        <f t="shared" si="13"/>
        <v>1809</v>
      </c>
      <c r="F18" s="8">
        <f t="shared" si="14"/>
        <v>1</v>
      </c>
      <c r="G18" s="9"/>
      <c r="H18" s="8">
        <f>LOOKUP(HEX2DEC(MID(E18,4,1)),VC!A1:C16)</f>
        <v>9</v>
      </c>
      <c r="I18" s="8">
        <f>LOOKUP(HEX2DEC(MID(E18,4,1)),VC!A1:B16)</f>
        <v>3</v>
      </c>
      <c r="J18" s="8">
        <f>LOOKUP(HEX2DEC(MID(E18,4,1)),VC!A1:D16)</f>
        <v>14</v>
      </c>
      <c r="K18" s="2"/>
      <c r="L18" s="10">
        <f t="shared" si="15"/>
        <v>33</v>
      </c>
      <c r="M18" s="10">
        <f t="shared" si="16"/>
        <v>18</v>
      </c>
      <c r="N18" s="10" t="str">
        <f t="shared" si="17"/>
        <v>21</v>
      </c>
      <c r="O18" s="10" t="str">
        <f t="shared" si="18"/>
        <v>1821</v>
      </c>
      <c r="P18" s="10">
        <f t="shared" si="19"/>
        <v>1</v>
      </c>
      <c r="Q18" s="10"/>
      <c r="R18" s="10">
        <f>LOOKUP(HEX2DEC(MID(O18,4,1)),VC!A1:C16)</f>
        <v>9</v>
      </c>
      <c r="S18" s="10">
        <f>LOOKUP(HEX2DEC(MID(O18,4,1)),VC!A1:B16)</f>
        <v>3</v>
      </c>
      <c r="T18" s="10">
        <f>LOOKUP(HEX2DEC(MID(O18,4,1)),VC!A1:D16)</f>
        <v>11</v>
      </c>
    </row>
    <row r="19" spans="2:26" ht="15" customHeight="1" x14ac:dyDescent="0.35">
      <c r="B19" s="7">
        <f>B20+1</f>
        <v>8</v>
      </c>
      <c r="C19" s="7">
        <f t="shared" si="11"/>
        <v>18</v>
      </c>
      <c r="D19" s="7" t="str">
        <f t="shared" si="12"/>
        <v>8</v>
      </c>
      <c r="E19" s="8" t="str">
        <f t="shared" si="13"/>
        <v>1808</v>
      </c>
      <c r="F19" s="8">
        <f t="shared" si="14"/>
        <v>1</v>
      </c>
      <c r="G19" s="9"/>
      <c r="H19" s="8">
        <f>LOOKUP(HEX2DEC(MID(E19,4,1)),VC!A1:C16)</f>
        <v>8</v>
      </c>
      <c r="I19" s="8">
        <f>LOOKUP(HEX2DEC(MID(E19,4,1)),VC!A1:B16)</f>
        <v>2</v>
      </c>
      <c r="J19" s="8">
        <f>LOOKUP(HEX2DEC(MID(E19,4,1)),VC!A1:D16)</f>
        <v>13</v>
      </c>
      <c r="K19" s="2"/>
      <c r="L19" s="10">
        <f t="shared" si="15"/>
        <v>32</v>
      </c>
      <c r="M19" s="10">
        <f t="shared" si="16"/>
        <v>18</v>
      </c>
      <c r="N19" s="10" t="str">
        <f t="shared" si="17"/>
        <v>20</v>
      </c>
      <c r="O19" s="10" t="str">
        <f t="shared" si="18"/>
        <v>1820</v>
      </c>
      <c r="P19" s="10">
        <f t="shared" si="19"/>
        <v>1</v>
      </c>
      <c r="Q19" s="10"/>
      <c r="R19" s="10">
        <f>LOOKUP(HEX2DEC(MID(O19,4,1)),VC!A1:C16)</f>
        <v>8</v>
      </c>
      <c r="S19" s="10">
        <f>LOOKUP(HEX2DEC(MID(O19,4,1)),VC!A1:B16)</f>
        <v>2</v>
      </c>
      <c r="T19" s="10">
        <f>LOOKUP(HEX2DEC(MID(O19,4,1)),VC!A1:D16)</f>
        <v>10</v>
      </c>
    </row>
    <row r="20" spans="2:26" ht="15" customHeight="1" x14ac:dyDescent="0.35">
      <c r="B20" s="10">
        <f t="shared" ref="B20:B25" si="20">B21+1</f>
        <v>7</v>
      </c>
      <c r="C20" s="10">
        <f t="shared" si="11"/>
        <v>18</v>
      </c>
      <c r="D20" s="10" t="str">
        <f t="shared" si="12"/>
        <v>7</v>
      </c>
      <c r="E20" s="10" t="str">
        <f t="shared" si="13"/>
        <v>1807</v>
      </c>
      <c r="F20" s="11">
        <f t="shared" si="14"/>
        <v>1</v>
      </c>
      <c r="G20" s="12"/>
      <c r="H20" s="11">
        <f>LOOKUP(HEX2DEC(MID(E20,4,1)),VC!A1:C16)</f>
        <v>9</v>
      </c>
      <c r="I20" s="11">
        <f>LOOKUP(HEX2DEC(MID(E20,4,1)),VC!A1:B16)</f>
        <v>5</v>
      </c>
      <c r="J20" s="11">
        <f>LOOKUP(HEX2DEC(MID(E20,4,1)),VC!A1:D16)</f>
        <v>12</v>
      </c>
      <c r="K20" s="2"/>
      <c r="L20" s="10">
        <f t="shared" si="15"/>
        <v>31</v>
      </c>
      <c r="M20" s="10">
        <f t="shared" si="16"/>
        <v>18</v>
      </c>
      <c r="N20" s="10" t="str">
        <f t="shared" si="17"/>
        <v>1F</v>
      </c>
      <c r="O20" s="10" t="str">
        <f t="shared" si="18"/>
        <v>181F</v>
      </c>
      <c r="P20" s="10">
        <f t="shared" si="19"/>
        <v>1</v>
      </c>
      <c r="Q20" s="12"/>
      <c r="R20" s="11">
        <f>LOOKUP(HEX2DEC(MID(O20,4,1)),VC!A1:C16)</f>
        <v>9</v>
      </c>
      <c r="S20" s="11">
        <f>LOOKUP(HEX2DEC(MID(O20,4,1)),VC!A1:B16)</f>
        <v>5</v>
      </c>
      <c r="T20" s="11">
        <f>LOOKUP(HEX2DEC(MID(O20,4,1)),VC!A1:D16)</f>
        <v>10</v>
      </c>
    </row>
    <row r="21" spans="2:26" ht="15" customHeight="1" x14ac:dyDescent="0.35">
      <c r="B21" s="10">
        <f t="shared" si="20"/>
        <v>6</v>
      </c>
      <c r="C21" s="10">
        <f t="shared" si="11"/>
        <v>18</v>
      </c>
      <c r="D21" s="10" t="str">
        <f t="shared" si="12"/>
        <v>6</v>
      </c>
      <c r="E21" s="10" t="str">
        <f t="shared" si="13"/>
        <v>1806</v>
      </c>
      <c r="F21" s="11">
        <f t="shared" si="14"/>
        <v>1</v>
      </c>
      <c r="G21" s="12"/>
      <c r="H21" s="11">
        <f>LOOKUP(HEX2DEC(MID(E21,4,1)),VC!A1:C16)</f>
        <v>8</v>
      </c>
      <c r="I21" s="11">
        <f>LOOKUP(HEX2DEC(MID(E21,4,1)),VC!A1:B16)</f>
        <v>4</v>
      </c>
      <c r="J21" s="11">
        <f>LOOKUP(HEX2DEC(MID(E21,4,1)),VC!A1:D16)</f>
        <v>11</v>
      </c>
      <c r="K21" s="2"/>
      <c r="L21" s="10">
        <f t="shared" si="15"/>
        <v>30</v>
      </c>
      <c r="M21" s="10">
        <f t="shared" si="16"/>
        <v>18</v>
      </c>
      <c r="N21" s="10" t="str">
        <f t="shared" si="17"/>
        <v>1E</v>
      </c>
      <c r="O21" s="10" t="str">
        <f t="shared" si="18"/>
        <v>181E</v>
      </c>
      <c r="P21" s="10">
        <f t="shared" si="19"/>
        <v>1</v>
      </c>
      <c r="Q21" s="12"/>
      <c r="R21" s="11">
        <f>LOOKUP(HEX2DEC(MID(O21,4,1)),VC!A1:C16)</f>
        <v>8</v>
      </c>
      <c r="S21" s="11">
        <f>LOOKUP(HEX2DEC(MID(O21,4,1)),VC!A1:B16)</f>
        <v>4</v>
      </c>
      <c r="T21" s="11">
        <f>LOOKUP(HEX2DEC(MID(O21,4,1)),VC!A1:D16)</f>
        <v>14</v>
      </c>
    </row>
    <row r="22" spans="2:26" ht="15" customHeight="1" x14ac:dyDescent="0.35">
      <c r="B22" s="10">
        <f t="shared" si="20"/>
        <v>5</v>
      </c>
      <c r="C22" s="10">
        <f t="shared" si="11"/>
        <v>18</v>
      </c>
      <c r="D22" s="10" t="str">
        <f t="shared" si="12"/>
        <v>5</v>
      </c>
      <c r="E22" s="10" t="str">
        <f t="shared" si="13"/>
        <v>1805</v>
      </c>
      <c r="F22" s="11">
        <f t="shared" si="14"/>
        <v>1</v>
      </c>
      <c r="G22" s="12"/>
      <c r="H22" s="11">
        <f>LOOKUP(HEX2DEC(MID(E22,4,1)),VC!A1:C16)</f>
        <v>9</v>
      </c>
      <c r="I22" s="11">
        <f>LOOKUP(HEX2DEC(MID(E22,4,1)),VC!A1:B16)</f>
        <v>3</v>
      </c>
      <c r="J22" s="11">
        <f>LOOKUP(HEX2DEC(MID(E22,4,1)),VC!A1:D16)</f>
        <v>10</v>
      </c>
      <c r="K22" s="2"/>
      <c r="L22" s="10">
        <f t="shared" si="15"/>
        <v>29</v>
      </c>
      <c r="M22" s="10">
        <f t="shared" si="16"/>
        <v>18</v>
      </c>
      <c r="N22" s="10" t="str">
        <f t="shared" si="17"/>
        <v>1D</v>
      </c>
      <c r="O22" s="10" t="str">
        <f t="shared" si="18"/>
        <v>181D</v>
      </c>
      <c r="P22" s="10">
        <f t="shared" si="19"/>
        <v>1</v>
      </c>
      <c r="Q22" s="12"/>
      <c r="R22" s="11">
        <f>LOOKUP(HEX2DEC(MID(O22,4,1)),VC!A1:C16)</f>
        <v>9</v>
      </c>
      <c r="S22" s="11">
        <f>LOOKUP(HEX2DEC(MID(O22,4,1)),VC!A1:B16)</f>
        <v>3</v>
      </c>
      <c r="T22" s="11">
        <f>LOOKUP(HEX2DEC(MID(O22,4,1)),VC!A1:D16)</f>
        <v>13</v>
      </c>
    </row>
    <row r="23" spans="2:26" ht="15" customHeight="1" x14ac:dyDescent="0.35">
      <c r="B23" s="10">
        <f t="shared" si="20"/>
        <v>4</v>
      </c>
      <c r="C23" s="10">
        <f t="shared" si="11"/>
        <v>18</v>
      </c>
      <c r="D23" s="10" t="str">
        <f t="shared" si="12"/>
        <v>4</v>
      </c>
      <c r="E23" s="10" t="str">
        <f t="shared" si="13"/>
        <v>1804</v>
      </c>
      <c r="F23" s="11">
        <f t="shared" si="14"/>
        <v>1</v>
      </c>
      <c r="G23" s="12"/>
      <c r="H23" s="11">
        <f>LOOKUP(HEX2DEC(MID(E23,4,1)),VC!A1:C16)</f>
        <v>8</v>
      </c>
      <c r="I23" s="11">
        <f>LOOKUP(HEX2DEC(MID(E23,4,1)),VC!A1:B16)</f>
        <v>2</v>
      </c>
      <c r="J23" s="11">
        <f>LOOKUP(HEX2DEC(MID(E23,4,1)),VC!A1:D16)</f>
        <v>14</v>
      </c>
      <c r="K23" s="2"/>
      <c r="L23" s="10">
        <f t="shared" si="15"/>
        <v>28</v>
      </c>
      <c r="M23" s="10">
        <f t="shared" si="16"/>
        <v>18</v>
      </c>
      <c r="N23" s="10" t="str">
        <f t="shared" si="17"/>
        <v>1C</v>
      </c>
      <c r="O23" s="10" t="str">
        <f t="shared" si="18"/>
        <v>181C</v>
      </c>
      <c r="P23" s="10">
        <f t="shared" si="19"/>
        <v>1</v>
      </c>
      <c r="Q23" s="12"/>
      <c r="R23" s="11">
        <f>LOOKUP(HEX2DEC(MID(O23,4,1)),VC!A1:C16)</f>
        <v>8</v>
      </c>
      <c r="S23" s="11">
        <f>LOOKUP(HEX2DEC(MID(O23,4,1)),VC!A1:B16)</f>
        <v>2</v>
      </c>
      <c r="T23" s="11">
        <f>LOOKUP(HEX2DEC(MID(O23,4,1)),VC!A1:D16)</f>
        <v>12</v>
      </c>
    </row>
    <row r="24" spans="2:26" ht="15" customHeight="1" x14ac:dyDescent="0.35">
      <c r="B24" s="10">
        <f t="shared" si="20"/>
        <v>3</v>
      </c>
      <c r="C24" s="10">
        <f t="shared" si="11"/>
        <v>18</v>
      </c>
      <c r="D24" s="10" t="str">
        <f t="shared" si="12"/>
        <v>3</v>
      </c>
      <c r="E24" s="10" t="str">
        <f t="shared" si="13"/>
        <v>1803</v>
      </c>
      <c r="F24" s="11">
        <f t="shared" si="14"/>
        <v>1</v>
      </c>
      <c r="G24" s="12"/>
      <c r="H24" s="11">
        <f>LOOKUP(HEX2DEC(MID(E24,4,1)),VC!A1:C16)</f>
        <v>9</v>
      </c>
      <c r="I24" s="11">
        <f>LOOKUP(HEX2DEC(MID(E24,4,1)),VC!A1:B16)</f>
        <v>5</v>
      </c>
      <c r="J24" s="11">
        <f>LOOKUP(HEX2DEC(MID(E24,4,1)),VC!A1:D16)</f>
        <v>13</v>
      </c>
      <c r="K24" s="2"/>
      <c r="L24" s="10">
        <f t="shared" si="15"/>
        <v>27</v>
      </c>
      <c r="M24" s="10">
        <f t="shared" si="16"/>
        <v>18</v>
      </c>
      <c r="N24" s="10" t="str">
        <f t="shared" si="17"/>
        <v>1B</v>
      </c>
      <c r="O24" s="10" t="str">
        <f t="shared" si="18"/>
        <v>181B</v>
      </c>
      <c r="P24" s="10">
        <f t="shared" si="19"/>
        <v>1</v>
      </c>
      <c r="Q24" s="12"/>
      <c r="R24" s="11">
        <f>LOOKUP(HEX2DEC(MID(O24,4,1)),VC!A1:C16)</f>
        <v>9</v>
      </c>
      <c r="S24" s="11">
        <f>LOOKUP(HEX2DEC(MID(O24,4,1)),VC!A1:B16)</f>
        <v>5</v>
      </c>
      <c r="T24" s="11">
        <f>LOOKUP(HEX2DEC(MID(O24,4,1)),VC!A1:D16)</f>
        <v>11</v>
      </c>
    </row>
    <row r="25" spans="2:26" ht="15" customHeight="1" x14ac:dyDescent="0.35">
      <c r="B25" s="10">
        <f t="shared" si="20"/>
        <v>2</v>
      </c>
      <c r="C25" s="10">
        <f t="shared" si="11"/>
        <v>18</v>
      </c>
      <c r="D25" s="10" t="str">
        <f t="shared" si="12"/>
        <v>2</v>
      </c>
      <c r="E25" s="10" t="str">
        <f t="shared" si="13"/>
        <v>1802</v>
      </c>
      <c r="F25" s="11">
        <f t="shared" si="14"/>
        <v>1</v>
      </c>
      <c r="G25" s="12"/>
      <c r="H25" s="11">
        <f>LOOKUP(HEX2DEC(MID(E25,4,1)),VC!A1:C16)</f>
        <v>8</v>
      </c>
      <c r="I25" s="11">
        <f>LOOKUP(HEX2DEC(MID(E25,4,1)),VC!A1:B16)</f>
        <v>4</v>
      </c>
      <c r="J25" s="11">
        <f>LOOKUP(HEX2DEC(MID(E25,4,1)),VC!A1:D16)</f>
        <v>12</v>
      </c>
      <c r="K25" s="2"/>
      <c r="L25" s="10">
        <f t="shared" si="15"/>
        <v>26</v>
      </c>
      <c r="M25" s="10">
        <f t="shared" si="16"/>
        <v>18</v>
      </c>
      <c r="N25" s="10" t="str">
        <f t="shared" si="17"/>
        <v>1A</v>
      </c>
      <c r="O25" s="10" t="str">
        <f t="shared" si="18"/>
        <v>181A</v>
      </c>
      <c r="P25" s="10">
        <f t="shared" si="19"/>
        <v>1</v>
      </c>
      <c r="Q25" s="12"/>
      <c r="R25" s="11">
        <f>LOOKUP(HEX2DEC(MID(O25,4,1)),VC!A1:C16)</f>
        <v>8</v>
      </c>
      <c r="S25" s="11">
        <f>LOOKUP(HEX2DEC(MID(O25,4,1)),VC!A1:B16)</f>
        <v>4</v>
      </c>
      <c r="T25" s="11">
        <f>LOOKUP(HEX2DEC(MID(O25,4,1)),VC!A1:D16)</f>
        <v>10</v>
      </c>
    </row>
    <row r="26" spans="2:26" ht="15" customHeight="1" x14ac:dyDescent="0.35">
      <c r="B26" s="10">
        <f>B27+1</f>
        <v>1</v>
      </c>
      <c r="C26" s="10">
        <f>C27</f>
        <v>18</v>
      </c>
      <c r="D26" s="10" t="str">
        <f>DEC2HEX(HEX2DEC(D27)+1)</f>
        <v>1</v>
      </c>
      <c r="E26" s="10" t="str">
        <f t="shared" si="13"/>
        <v>1801</v>
      </c>
      <c r="F26" s="11">
        <f>F27</f>
        <v>1</v>
      </c>
      <c r="G26" s="12"/>
      <c r="H26" s="11">
        <f>LOOKUP(HEX2DEC(MID(E26,4,1)),VC!A1:C16)</f>
        <v>9</v>
      </c>
      <c r="I26" s="11">
        <f>LOOKUP(HEX2DEC(MID(E26,4,1)),VC!A1:B16)</f>
        <v>3</v>
      </c>
      <c r="J26" s="11">
        <f>LOOKUP(HEX2DEC(MID(E26,4,1)),VC!A1:D16)</f>
        <v>11</v>
      </c>
      <c r="K26" s="2"/>
      <c r="L26" s="10">
        <f>L27+1</f>
        <v>25</v>
      </c>
      <c r="M26" s="10">
        <f>M27</f>
        <v>18</v>
      </c>
      <c r="N26" s="10" t="str">
        <f>DEC2HEX(HEX2DEC(N27)+1)</f>
        <v>19</v>
      </c>
      <c r="O26" s="10" t="str">
        <f t="shared" si="18"/>
        <v>1819</v>
      </c>
      <c r="P26" s="10">
        <f>P27</f>
        <v>1</v>
      </c>
      <c r="Q26" s="12"/>
      <c r="R26" s="11">
        <f>LOOKUP(HEX2DEC(MID(O26,4,1)),VC!A1:C16)</f>
        <v>9</v>
      </c>
      <c r="S26" s="11">
        <f>LOOKUP(HEX2DEC(MID(O26,4,1)),VC!A1:B16)</f>
        <v>3</v>
      </c>
      <c r="T26" s="11">
        <f>LOOKUP(HEX2DEC(MID(O26,4,1)),VC!A1:D16)</f>
        <v>14</v>
      </c>
    </row>
    <row r="27" spans="2:26" ht="15" customHeight="1" x14ac:dyDescent="0.35">
      <c r="B27" s="10">
        <v>0</v>
      </c>
      <c r="C27" s="10">
        <v>18</v>
      </c>
      <c r="D27" s="10">
        <v>0</v>
      </c>
      <c r="E27" s="10" t="str">
        <f>IF(HEX2DEC(D27)&gt;15,IF(HEX2DEC(C27) &gt; 15,CONCATENATE(C27,D27),CONCATENATE("0",C27,D27)),IF(HEX2DEC(C27) &gt; 15,CONCATENATE(C27,"0",D27),CONCATENATE("0",C27,"0",D27)))</f>
        <v>1800</v>
      </c>
      <c r="F27" s="11">
        <v>1</v>
      </c>
      <c r="G27" s="12"/>
      <c r="H27" s="11">
        <f>LOOKUP(HEX2DEC(MID(E27,4,1)),VC!A1:C16)</f>
        <v>8</v>
      </c>
      <c r="I27" s="11">
        <f>LOOKUP(HEX2DEC(MID(E27,4,1)),VC!A1:B16)</f>
        <v>2</v>
      </c>
      <c r="J27" s="11">
        <f>LOOKUP(HEX2DEC(MID(E27,4,1)),VC!A1:D16)</f>
        <v>10</v>
      </c>
      <c r="K27" s="2"/>
      <c r="L27" s="10">
        <f>B4+1</f>
        <v>24</v>
      </c>
      <c r="M27" s="10">
        <f>C4</f>
        <v>18</v>
      </c>
      <c r="N27" s="10" t="str">
        <f>DEC2HEX(HEX2DEC(D4)+1)</f>
        <v>18</v>
      </c>
      <c r="O27" s="10" t="str">
        <f>IF(HEX2DEC(N27)&gt;15,IF(HEX2DEC(M27) &gt; 15,CONCATENATE(M27,N27),CONCATENATE("0",M27,N27)),IF(HEX2DEC(M27) &gt; 15,CONCATENATE(M27,"0",N27),CONCATENATE("0",M27,"0",N27)))</f>
        <v>1818</v>
      </c>
      <c r="P27" s="10">
        <f>F4</f>
        <v>1</v>
      </c>
      <c r="Q27" s="12"/>
      <c r="R27" s="11">
        <f>LOOKUP(HEX2DEC(MID(O27,4,1)),VC!A1:C16)</f>
        <v>8</v>
      </c>
      <c r="S27" s="11">
        <f>LOOKUP(HEX2DEC(MID(O27,4,1)),VC!A1:B16)</f>
        <v>2</v>
      </c>
      <c r="T27" s="11">
        <f>LOOKUP(HEX2DEC(MID(O27,4,1)),VC!A1:D16)</f>
        <v>13</v>
      </c>
    </row>
    <row r="29" spans="2:26" ht="11.15" customHeight="1" x14ac:dyDescent="0.35">
      <c r="B29" s="10"/>
      <c r="C29" s="4"/>
      <c r="D29" s="4"/>
      <c r="E29" s="27" t="s">
        <v>2</v>
      </c>
      <c r="F29" s="28"/>
      <c r="G29" s="4"/>
      <c r="H29" s="15"/>
      <c r="I29" s="15"/>
      <c r="J29" s="15"/>
      <c r="L29" s="4"/>
      <c r="M29" s="4"/>
      <c r="N29" s="4"/>
      <c r="O29" s="15"/>
      <c r="P29" s="15"/>
      <c r="Q29" s="4"/>
      <c r="R29" s="4"/>
      <c r="S29" s="15"/>
      <c r="T29" s="15"/>
      <c r="U29" s="4"/>
      <c r="V29" s="4"/>
      <c r="W29" s="4"/>
      <c r="X29" s="4"/>
      <c r="Y29" s="4"/>
      <c r="Z29" s="4"/>
    </row>
    <row r="30" spans="2:26" ht="11.15" customHeight="1" x14ac:dyDescent="0.35">
      <c r="C30" s="4"/>
      <c r="D30" s="4"/>
      <c r="E30" s="16"/>
      <c r="F30" s="15"/>
      <c r="G30" s="4"/>
      <c r="H30" s="15"/>
      <c r="I30" s="15"/>
      <c r="J30" s="15"/>
      <c r="L30" s="4"/>
      <c r="M30" s="4"/>
      <c r="N30" s="4"/>
      <c r="O30" s="15"/>
      <c r="P30" s="15"/>
      <c r="Q30" s="4"/>
      <c r="R30" s="4"/>
      <c r="S30" s="15"/>
      <c r="T30" s="15"/>
      <c r="U30" s="4"/>
      <c r="V30" s="4"/>
      <c r="W30" s="4"/>
      <c r="X30" s="4"/>
      <c r="Y30" s="4"/>
      <c r="Z30" s="4"/>
    </row>
    <row r="31" spans="2:26" ht="11.15" customHeight="1" x14ac:dyDescent="0.35">
      <c r="B31" s="18"/>
      <c r="C31" s="4"/>
      <c r="D31" s="4"/>
      <c r="E31" s="27" t="s">
        <v>3</v>
      </c>
      <c r="F31" s="28"/>
      <c r="G31" s="4"/>
      <c r="H31" s="15"/>
      <c r="I31" s="15"/>
      <c r="J31" s="15"/>
      <c r="L31" s="4"/>
      <c r="M31" s="4"/>
      <c r="N31" s="4"/>
      <c r="O31" s="15"/>
      <c r="P31" s="15"/>
      <c r="Q31" s="4"/>
      <c r="R31" s="4"/>
      <c r="S31" s="15"/>
      <c r="T31" s="15"/>
      <c r="U31" s="4"/>
      <c r="V31" s="4"/>
      <c r="W31" s="4"/>
      <c r="X31" s="4"/>
      <c r="Y31" s="4"/>
      <c r="Z31" s="4"/>
    </row>
    <row r="32" spans="2:26" ht="11.15" customHeight="1" x14ac:dyDescent="0.35">
      <c r="E32" s="16"/>
      <c r="F32" s="15"/>
      <c r="G32" s="4"/>
      <c r="H32" s="15"/>
      <c r="I32" s="15"/>
      <c r="J32" s="15"/>
      <c r="L32" s="4"/>
      <c r="M32" s="4"/>
      <c r="N32" s="4"/>
      <c r="O32" s="15"/>
      <c r="P32" s="15"/>
      <c r="Q32" s="4"/>
      <c r="R32" s="4"/>
      <c r="S32" s="15"/>
      <c r="T32" s="15"/>
      <c r="U32" s="4"/>
      <c r="V32" s="4"/>
      <c r="W32" s="4"/>
      <c r="X32" s="4"/>
      <c r="Y32" s="4"/>
      <c r="Z32" s="4"/>
    </row>
    <row r="33" spans="12:26" x14ac:dyDescent="0.35">
      <c r="L33" s="4"/>
      <c r="M33" s="4"/>
      <c r="N33" s="4"/>
      <c r="O33" s="15"/>
      <c r="P33" s="15"/>
      <c r="Q33" s="4"/>
      <c r="R33" s="4"/>
      <c r="U33" s="4"/>
      <c r="V33" s="4"/>
      <c r="W33" s="4"/>
      <c r="X33" s="4"/>
      <c r="Y33" s="4"/>
      <c r="Z33" s="4"/>
    </row>
  </sheetData>
  <mergeCells count="3">
    <mergeCell ref="E29:F29"/>
    <mergeCell ref="E31:F31"/>
    <mergeCell ref="B1:T1"/>
  </mergeCells>
  <pageMargins left="0.7" right="0.7" top="0.75" bottom="0.75" header="0.3" footer="0.3"/>
  <pageSetup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D33"/>
  <sheetViews>
    <sheetView topLeftCell="A16" workbookViewId="0">
      <selection activeCell="F27" sqref="F27"/>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7" width="27.6328125" style="5" customWidth="1"/>
    <col min="8" max="10" width="4.90625" style="3" customWidth="1"/>
    <col min="11" max="11" width="1.81640625" customWidth="1"/>
    <col min="12" max="12" width="4.81640625" customWidth="1"/>
    <col min="13" max="14" width="5.81640625" style="1" customWidth="1"/>
    <col min="15" max="15" width="6.81640625" style="1" customWidth="1"/>
    <col min="16" max="16" width="4.6328125" style="1" customWidth="1"/>
    <col min="17" max="17" width="27.6328125" style="5" customWidth="1"/>
    <col min="18" max="18" width="4.90625" style="5" customWidth="1"/>
    <col min="19" max="20" width="4.90625" style="3" customWidth="1"/>
  </cols>
  <sheetData>
    <row r="1" spans="2:30" x14ac:dyDescent="0.35">
      <c r="B1" s="29" t="s">
        <v>31</v>
      </c>
      <c r="C1" s="30"/>
      <c r="D1" s="30"/>
      <c r="E1" s="31"/>
      <c r="F1" s="31"/>
      <c r="G1" s="31"/>
      <c r="H1" s="31"/>
      <c r="I1" s="31"/>
      <c r="J1" s="31"/>
      <c r="K1" s="31"/>
      <c r="L1" s="31"/>
      <c r="M1" s="31"/>
      <c r="N1" s="31"/>
      <c r="O1" s="31"/>
      <c r="P1" s="31"/>
      <c r="Q1" s="31"/>
      <c r="R1" s="31"/>
      <c r="S1" s="31"/>
      <c r="T1" s="32"/>
      <c r="U1" s="6"/>
      <c r="V1" s="6"/>
      <c r="W1" s="6"/>
      <c r="X1" s="6"/>
      <c r="Y1" s="6"/>
      <c r="Z1" s="6"/>
      <c r="AA1" s="6"/>
      <c r="AB1" s="6"/>
      <c r="AC1" s="6"/>
      <c r="AD1" s="6"/>
    </row>
    <row r="2" spans="2:30" s="13" customFormat="1" ht="43.5" x14ac:dyDescent="0.35">
      <c r="B2" s="14" t="s">
        <v>0</v>
      </c>
      <c r="C2" s="14" t="s">
        <v>7</v>
      </c>
      <c r="D2" s="14" t="s">
        <v>8</v>
      </c>
      <c r="E2" s="14" t="s">
        <v>6</v>
      </c>
      <c r="F2" s="14" t="s">
        <v>5</v>
      </c>
      <c r="G2" s="14" t="s">
        <v>4</v>
      </c>
      <c r="H2" s="14" t="s">
        <v>21</v>
      </c>
      <c r="I2" s="14" t="s">
        <v>22</v>
      </c>
      <c r="J2" s="14" t="s">
        <v>23</v>
      </c>
      <c r="L2" s="14" t="s">
        <v>0</v>
      </c>
      <c r="M2" s="14" t="s">
        <v>7</v>
      </c>
      <c r="N2" s="14" t="s">
        <v>8</v>
      </c>
      <c r="O2" s="14" t="s">
        <v>6</v>
      </c>
      <c r="P2" s="14" t="s">
        <v>5</v>
      </c>
      <c r="Q2" s="14" t="s">
        <v>4</v>
      </c>
      <c r="R2" s="14" t="s">
        <v>21</v>
      </c>
      <c r="S2" s="14" t="s">
        <v>22</v>
      </c>
      <c r="T2" s="14" t="s">
        <v>23</v>
      </c>
    </row>
    <row r="3" spans="2:30" ht="6" customHeight="1" x14ac:dyDescent="0.35">
      <c r="L3" s="1"/>
      <c r="R3" s="3"/>
    </row>
    <row r="4" spans="2:30" ht="15" customHeight="1" x14ac:dyDescent="0.35">
      <c r="B4" s="7">
        <f t="shared" ref="B4:B18" si="0">B5+1</f>
        <v>23</v>
      </c>
      <c r="C4" s="7">
        <f t="shared" ref="C4:C25" si="1">C5</f>
        <v>18</v>
      </c>
      <c r="D4" s="7" t="str">
        <f t="shared" ref="D4:D25" si="2">DEC2HEX(HEX2DEC(D5)+1)</f>
        <v>47</v>
      </c>
      <c r="E4" s="8" t="str">
        <f t="shared" ref="E4:E26" si="3">IF(HEX2DEC(D4)&gt;15,IF(HEX2DEC(C4) &gt; 15,CONCATENATE(C4,D4),CONCATENATE("0",C4,D4)),IF(HEX2DEC(C4) &gt; 15,CONCATENATE(C4,"0",D4),CONCATENATE("0",C4,"0",D4)))</f>
        <v>1847</v>
      </c>
      <c r="F4" s="8">
        <f t="shared" ref="F4:F25" si="4">F5</f>
        <v>1</v>
      </c>
      <c r="G4" s="9"/>
      <c r="H4" s="8">
        <f>LOOKUP(HEX2DEC(MID(E4,4,1)),VC!A1:C16)</f>
        <v>9</v>
      </c>
      <c r="I4" s="8">
        <f>LOOKUP(HEX2DEC(MID(E4,4,1)),VC!A1:B16)</f>
        <v>5</v>
      </c>
      <c r="J4" s="8">
        <f>LOOKUP(HEX2DEC(MID(E4,4,1)),VC!A1:D16)</f>
        <v>12</v>
      </c>
      <c r="K4" s="2"/>
      <c r="L4" s="7">
        <f t="shared" ref="L4:L25" si="5">L5+1</f>
        <v>47</v>
      </c>
      <c r="M4" s="7">
        <f t="shared" ref="M4:M25" si="6">M5</f>
        <v>18</v>
      </c>
      <c r="N4" s="7" t="str">
        <f t="shared" ref="N4:N25" si="7">DEC2HEX(HEX2DEC(N5)+1)</f>
        <v>5F</v>
      </c>
      <c r="O4" s="8" t="str">
        <f t="shared" ref="O4:O26" si="8">IF(HEX2DEC(N4)&gt;15,IF(HEX2DEC(M4) &gt; 15,CONCATENATE(M4,N4),CONCATENATE("0",M4,N4)),IF(HEX2DEC(M4) &gt; 15,CONCATENATE(M4,"0",N4),CONCATENATE("0",M4,"0",N4)))</f>
        <v>185F</v>
      </c>
      <c r="P4" s="8">
        <f t="shared" ref="P4:P25" si="9">P5</f>
        <v>1</v>
      </c>
      <c r="Q4" s="9"/>
      <c r="R4" s="8">
        <f>LOOKUP(HEX2DEC(MID(O4,4,1)),VC!A1:C16)</f>
        <v>9</v>
      </c>
      <c r="S4" s="8">
        <f>LOOKUP(HEX2DEC(MID(O4,4,1)),VC!A1:B16)</f>
        <v>5</v>
      </c>
      <c r="T4" s="8">
        <f>LOOKUP(HEX2DEC(MID(O4,4,1)),VC!A1:D16)</f>
        <v>10</v>
      </c>
    </row>
    <row r="5" spans="2:30" ht="15" customHeight="1" x14ac:dyDescent="0.35">
      <c r="B5" s="7">
        <f t="shared" si="0"/>
        <v>22</v>
      </c>
      <c r="C5" s="7">
        <f t="shared" si="1"/>
        <v>18</v>
      </c>
      <c r="D5" s="7" t="str">
        <f t="shared" si="2"/>
        <v>46</v>
      </c>
      <c r="E5" s="8" t="str">
        <f t="shared" si="3"/>
        <v>1846</v>
      </c>
      <c r="F5" s="8">
        <f t="shared" si="4"/>
        <v>1</v>
      </c>
      <c r="G5" s="9"/>
      <c r="H5" s="8">
        <f>LOOKUP(HEX2DEC(MID(E5,4,1)),VC!A1:C16)</f>
        <v>8</v>
      </c>
      <c r="I5" s="8">
        <f>LOOKUP(HEX2DEC(MID(E5,4,1)),VC!A1:B16)</f>
        <v>4</v>
      </c>
      <c r="J5" s="8">
        <f>LOOKUP(HEX2DEC(MID(E5,4,1)),VC!A1:D16)</f>
        <v>11</v>
      </c>
      <c r="K5" s="2"/>
      <c r="L5" s="7">
        <f t="shared" si="5"/>
        <v>46</v>
      </c>
      <c r="M5" s="7">
        <f t="shared" si="6"/>
        <v>18</v>
      </c>
      <c r="N5" s="7" t="str">
        <f t="shared" si="7"/>
        <v>5E</v>
      </c>
      <c r="O5" s="8" t="str">
        <f t="shared" si="8"/>
        <v>185E</v>
      </c>
      <c r="P5" s="8">
        <f t="shared" si="9"/>
        <v>1</v>
      </c>
      <c r="Q5" s="9"/>
      <c r="R5" s="8">
        <f>LOOKUP(HEX2DEC(MID(O5,4,1)),VC!A1:C16)</f>
        <v>8</v>
      </c>
      <c r="S5" s="8">
        <f>LOOKUP(HEX2DEC(MID(O5,4,1)),VC!A1:B16)</f>
        <v>4</v>
      </c>
      <c r="T5" s="8">
        <f>LOOKUP(HEX2DEC(MID(O5,4,1)),VC!A1:D16)</f>
        <v>14</v>
      </c>
    </row>
    <row r="6" spans="2:30" ht="15" customHeight="1" x14ac:dyDescent="0.35">
      <c r="B6" s="7">
        <f t="shared" si="0"/>
        <v>21</v>
      </c>
      <c r="C6" s="7">
        <f t="shared" si="1"/>
        <v>18</v>
      </c>
      <c r="D6" s="7" t="str">
        <f t="shared" si="2"/>
        <v>45</v>
      </c>
      <c r="E6" s="8" t="str">
        <f t="shared" si="3"/>
        <v>1845</v>
      </c>
      <c r="F6" s="8">
        <f t="shared" si="4"/>
        <v>1</v>
      </c>
      <c r="G6" s="9"/>
      <c r="H6" s="8">
        <f>LOOKUP(HEX2DEC(MID(E6,4,1)),VC!A1:C16)</f>
        <v>9</v>
      </c>
      <c r="I6" s="8">
        <f>LOOKUP(HEX2DEC(MID(E6,4,1)),VC!A1:B16)</f>
        <v>3</v>
      </c>
      <c r="J6" s="8">
        <f>LOOKUP(HEX2DEC(MID(E6,4,1)),VC!A1:D16)</f>
        <v>10</v>
      </c>
      <c r="K6" s="2"/>
      <c r="L6" s="7">
        <f t="shared" si="5"/>
        <v>45</v>
      </c>
      <c r="M6" s="7">
        <f t="shared" si="6"/>
        <v>18</v>
      </c>
      <c r="N6" s="7" t="str">
        <f t="shared" si="7"/>
        <v>5D</v>
      </c>
      <c r="O6" s="8" t="str">
        <f t="shared" si="8"/>
        <v>185D</v>
      </c>
      <c r="P6" s="8">
        <f t="shared" si="9"/>
        <v>1</v>
      </c>
      <c r="Q6" s="9"/>
      <c r="R6" s="8">
        <f>LOOKUP(HEX2DEC(MID(O6,4,1)),VC!A1:C16)</f>
        <v>9</v>
      </c>
      <c r="S6" s="8">
        <f>LOOKUP(HEX2DEC(MID(O6,4,1)),VC!A1:B16)</f>
        <v>3</v>
      </c>
      <c r="T6" s="8">
        <f>LOOKUP(HEX2DEC(MID(O6,4,1)),VC!A1:D16)</f>
        <v>13</v>
      </c>
    </row>
    <row r="7" spans="2:30" ht="15" customHeight="1" x14ac:dyDescent="0.35">
      <c r="B7" s="7">
        <f t="shared" si="0"/>
        <v>20</v>
      </c>
      <c r="C7" s="7">
        <f t="shared" si="1"/>
        <v>18</v>
      </c>
      <c r="D7" s="7" t="str">
        <f t="shared" si="2"/>
        <v>44</v>
      </c>
      <c r="E7" s="8" t="str">
        <f t="shared" si="3"/>
        <v>1844</v>
      </c>
      <c r="F7" s="8">
        <f t="shared" si="4"/>
        <v>1</v>
      </c>
      <c r="G7" s="9"/>
      <c r="H7" s="8">
        <f>LOOKUP(HEX2DEC(MID(E7,4,1)),VC!A1:C16)</f>
        <v>8</v>
      </c>
      <c r="I7" s="8">
        <f>LOOKUP(HEX2DEC(MID(E7,4,1)),VC!A1:B16)</f>
        <v>2</v>
      </c>
      <c r="J7" s="8">
        <f>LOOKUP(HEX2DEC(MID(E7,4,1)),VC!A1:D16)</f>
        <v>14</v>
      </c>
      <c r="K7" s="2"/>
      <c r="L7" s="7">
        <f t="shared" si="5"/>
        <v>44</v>
      </c>
      <c r="M7" s="7">
        <f t="shared" si="6"/>
        <v>18</v>
      </c>
      <c r="N7" s="7" t="str">
        <f t="shared" si="7"/>
        <v>5C</v>
      </c>
      <c r="O7" s="8" t="str">
        <f t="shared" si="8"/>
        <v>185C</v>
      </c>
      <c r="P7" s="8">
        <f t="shared" si="9"/>
        <v>1</v>
      </c>
      <c r="Q7" s="9"/>
      <c r="R7" s="8">
        <f>LOOKUP(HEX2DEC(MID(O7,4,1)),VC!A1:C16)</f>
        <v>8</v>
      </c>
      <c r="S7" s="8">
        <f>LOOKUP(HEX2DEC(MID(O7,4,1)),VC!A1:B16)</f>
        <v>2</v>
      </c>
      <c r="T7" s="8">
        <f>LOOKUP(HEX2DEC(MID(O7,4,1)),VC!A1:D16)</f>
        <v>12</v>
      </c>
    </row>
    <row r="8" spans="2:30" ht="15" customHeight="1" x14ac:dyDescent="0.35">
      <c r="B8" s="7">
        <f t="shared" si="0"/>
        <v>19</v>
      </c>
      <c r="C8" s="7">
        <f t="shared" si="1"/>
        <v>18</v>
      </c>
      <c r="D8" s="7" t="str">
        <f t="shared" si="2"/>
        <v>43</v>
      </c>
      <c r="E8" s="8" t="str">
        <f t="shared" si="3"/>
        <v>1843</v>
      </c>
      <c r="F8" s="8">
        <f t="shared" si="4"/>
        <v>1</v>
      </c>
      <c r="G8" s="9"/>
      <c r="H8" s="8">
        <f>LOOKUP(HEX2DEC(MID(E8,4,1)),VC!A1:C16)</f>
        <v>9</v>
      </c>
      <c r="I8" s="8">
        <f>LOOKUP(HEX2DEC(MID(E8,4,1)),VC!A1:B16)</f>
        <v>5</v>
      </c>
      <c r="J8" s="8">
        <f>LOOKUP(HEX2DEC(MID(E8,4,1)),VC!A1:D16)</f>
        <v>13</v>
      </c>
      <c r="K8" s="2"/>
      <c r="L8" s="7">
        <f t="shared" si="5"/>
        <v>43</v>
      </c>
      <c r="M8" s="7">
        <f t="shared" si="6"/>
        <v>18</v>
      </c>
      <c r="N8" s="7" t="str">
        <f t="shared" si="7"/>
        <v>5B</v>
      </c>
      <c r="O8" s="8" t="str">
        <f t="shared" si="8"/>
        <v>185B</v>
      </c>
      <c r="P8" s="8">
        <f t="shared" si="9"/>
        <v>1</v>
      </c>
      <c r="Q8" s="9"/>
      <c r="R8" s="8">
        <f>LOOKUP(HEX2DEC(MID(O8,4,1)),VC!A1:C16)</f>
        <v>9</v>
      </c>
      <c r="S8" s="8">
        <f>LOOKUP(HEX2DEC(MID(O8,4,1)),VC!A1:B16)</f>
        <v>5</v>
      </c>
      <c r="T8" s="8">
        <f>LOOKUP(HEX2DEC(MID(O8,4,1)),VC!A1:D16)</f>
        <v>11</v>
      </c>
    </row>
    <row r="9" spans="2:30" ht="15" customHeight="1" x14ac:dyDescent="0.35">
      <c r="B9" s="7">
        <f t="shared" si="0"/>
        <v>18</v>
      </c>
      <c r="C9" s="7">
        <f t="shared" si="1"/>
        <v>18</v>
      </c>
      <c r="D9" s="7" t="str">
        <f t="shared" si="2"/>
        <v>42</v>
      </c>
      <c r="E9" s="8" t="str">
        <f t="shared" si="3"/>
        <v>1842</v>
      </c>
      <c r="F9" s="8">
        <f t="shared" si="4"/>
        <v>1</v>
      </c>
      <c r="G9" s="9"/>
      <c r="H9" s="8">
        <f>LOOKUP(HEX2DEC(MID(E9,4,1)),VC!A1:C16)</f>
        <v>8</v>
      </c>
      <c r="I9" s="8">
        <f>LOOKUP(HEX2DEC(MID(E9,4,1)),VC!A1:B16)</f>
        <v>4</v>
      </c>
      <c r="J9" s="8">
        <f>LOOKUP(HEX2DEC(MID(E9,4,1)),VC!A1:D16)</f>
        <v>12</v>
      </c>
      <c r="K9" s="2"/>
      <c r="L9" s="7">
        <f t="shared" si="5"/>
        <v>42</v>
      </c>
      <c r="M9" s="7">
        <f t="shared" si="6"/>
        <v>18</v>
      </c>
      <c r="N9" s="7" t="str">
        <f t="shared" si="7"/>
        <v>5A</v>
      </c>
      <c r="O9" s="8" t="str">
        <f t="shared" si="8"/>
        <v>185A</v>
      </c>
      <c r="P9" s="8">
        <f t="shared" si="9"/>
        <v>1</v>
      </c>
      <c r="Q9" s="9"/>
      <c r="R9" s="8">
        <f>LOOKUP(HEX2DEC(MID(O9,4,1)),VC!A1:C16)</f>
        <v>8</v>
      </c>
      <c r="S9" s="8">
        <f>LOOKUP(HEX2DEC(MID(O9,4,1)),VC!A1:B16)</f>
        <v>4</v>
      </c>
      <c r="T9" s="8">
        <f>LOOKUP(HEX2DEC(MID(O9,4,1)),VC!A1:D16)</f>
        <v>10</v>
      </c>
    </row>
    <row r="10" spans="2:30" ht="15" customHeight="1" x14ac:dyDescent="0.35">
      <c r="B10" s="7">
        <f t="shared" si="0"/>
        <v>17</v>
      </c>
      <c r="C10" s="7">
        <f t="shared" si="1"/>
        <v>18</v>
      </c>
      <c r="D10" s="7" t="str">
        <f t="shared" si="2"/>
        <v>41</v>
      </c>
      <c r="E10" s="8" t="str">
        <f t="shared" si="3"/>
        <v>1841</v>
      </c>
      <c r="F10" s="8">
        <f t="shared" si="4"/>
        <v>1</v>
      </c>
      <c r="G10" s="9"/>
      <c r="H10" s="8">
        <f>LOOKUP(HEX2DEC(MID(E10,4,1)),VC!A1:C16)</f>
        <v>9</v>
      </c>
      <c r="I10" s="8">
        <f>LOOKUP(HEX2DEC(MID(E10,4,1)),VC!A1:B16)</f>
        <v>3</v>
      </c>
      <c r="J10" s="8">
        <f>LOOKUP(HEX2DEC(MID(E10,4,1)),VC!A1:D16)</f>
        <v>11</v>
      </c>
      <c r="K10" s="2"/>
      <c r="L10" s="7">
        <f t="shared" si="5"/>
        <v>41</v>
      </c>
      <c r="M10" s="7">
        <f t="shared" si="6"/>
        <v>18</v>
      </c>
      <c r="N10" s="7" t="str">
        <f t="shared" si="7"/>
        <v>59</v>
      </c>
      <c r="O10" s="8" t="str">
        <f t="shared" si="8"/>
        <v>1859</v>
      </c>
      <c r="P10" s="8">
        <f t="shared" si="9"/>
        <v>1</v>
      </c>
      <c r="Q10" s="9"/>
      <c r="R10" s="8">
        <f>LOOKUP(HEX2DEC(MID(O10,4,1)),VC!A1:C16)</f>
        <v>9</v>
      </c>
      <c r="S10" s="8">
        <f>LOOKUP(HEX2DEC(MID(O10,4,1)),VC!A1:B16)</f>
        <v>3</v>
      </c>
      <c r="T10" s="8">
        <f>LOOKUP(HEX2DEC(MID(O10,4,1)),VC!A1:D16)</f>
        <v>14</v>
      </c>
    </row>
    <row r="11" spans="2:30" ht="15" customHeight="1" x14ac:dyDescent="0.35">
      <c r="B11" s="7">
        <f t="shared" si="0"/>
        <v>16</v>
      </c>
      <c r="C11" s="7">
        <f t="shared" si="1"/>
        <v>18</v>
      </c>
      <c r="D11" s="7" t="str">
        <f t="shared" si="2"/>
        <v>40</v>
      </c>
      <c r="E11" s="8" t="str">
        <f t="shared" si="3"/>
        <v>1840</v>
      </c>
      <c r="F11" s="8">
        <f t="shared" si="4"/>
        <v>1</v>
      </c>
      <c r="G11" s="9"/>
      <c r="H11" s="8">
        <f>LOOKUP(HEX2DEC(MID(E11,4,1)),VC!A1:C16)</f>
        <v>8</v>
      </c>
      <c r="I11" s="8">
        <f>LOOKUP(HEX2DEC(MID(E11,4,1)),VC!A1:B16)</f>
        <v>2</v>
      </c>
      <c r="J11" s="8">
        <f>LOOKUP(HEX2DEC(MID(E11,4,1)),VC!A1:D16)</f>
        <v>10</v>
      </c>
      <c r="K11" s="2"/>
      <c r="L11" s="7">
        <f t="shared" si="5"/>
        <v>40</v>
      </c>
      <c r="M11" s="7">
        <f t="shared" si="6"/>
        <v>18</v>
      </c>
      <c r="N11" s="7" t="str">
        <f t="shared" si="7"/>
        <v>58</v>
      </c>
      <c r="O11" s="8" t="str">
        <f t="shared" si="8"/>
        <v>1858</v>
      </c>
      <c r="P11" s="8">
        <f t="shared" si="9"/>
        <v>1</v>
      </c>
      <c r="Q11" s="9"/>
      <c r="R11" s="8">
        <f>LOOKUP(HEX2DEC(MID(O11,4,1)),VC!A1:C16)</f>
        <v>8</v>
      </c>
      <c r="S11" s="8">
        <f>LOOKUP(HEX2DEC(MID(O11,4,1)),VC!A1:B16)</f>
        <v>2</v>
      </c>
      <c r="T11" s="8">
        <f>LOOKUP(HEX2DEC(MID(O11,4,1)),VC!A1:D16)</f>
        <v>13</v>
      </c>
    </row>
    <row r="12" spans="2:30" ht="15" customHeight="1" x14ac:dyDescent="0.35">
      <c r="B12" s="7">
        <f t="shared" si="0"/>
        <v>15</v>
      </c>
      <c r="C12" s="7">
        <f t="shared" si="1"/>
        <v>18</v>
      </c>
      <c r="D12" s="7" t="str">
        <f t="shared" si="2"/>
        <v>3F</v>
      </c>
      <c r="E12" s="8" t="str">
        <f t="shared" si="3"/>
        <v>183F</v>
      </c>
      <c r="F12" s="8">
        <f t="shared" si="4"/>
        <v>1</v>
      </c>
      <c r="G12" s="9"/>
      <c r="H12" s="8">
        <f>LOOKUP(HEX2DEC(MID(E12,4,1)),VC!A1:C16)</f>
        <v>9</v>
      </c>
      <c r="I12" s="8">
        <f>LOOKUP(HEX2DEC(MID(E12,4,1)),VC!A1:B16)</f>
        <v>5</v>
      </c>
      <c r="J12" s="8">
        <f>LOOKUP(HEX2DEC(MID(E12,4,1)),VC!A1:D16)</f>
        <v>10</v>
      </c>
      <c r="K12" s="2"/>
      <c r="L12" s="10">
        <f t="shared" si="5"/>
        <v>39</v>
      </c>
      <c r="M12" s="10">
        <f t="shared" si="6"/>
        <v>18</v>
      </c>
      <c r="N12" s="10" t="str">
        <f t="shared" si="7"/>
        <v>57</v>
      </c>
      <c r="O12" s="10" t="str">
        <f t="shared" si="8"/>
        <v>1857</v>
      </c>
      <c r="P12" s="10">
        <f t="shared" si="9"/>
        <v>1</v>
      </c>
      <c r="Q12" s="10"/>
      <c r="R12" s="10">
        <f>LOOKUP(HEX2DEC(MID(O12,4,1)),VC!A1:C16)</f>
        <v>9</v>
      </c>
      <c r="S12" s="10">
        <f>LOOKUP(HEX2DEC(MID(O12,4,1)),VC!A1:B16)</f>
        <v>5</v>
      </c>
      <c r="T12" s="10">
        <f>LOOKUP(HEX2DEC(MID(O12,4,1)),VC!A1:D16)</f>
        <v>12</v>
      </c>
    </row>
    <row r="13" spans="2:30" ht="15" customHeight="1" x14ac:dyDescent="0.35">
      <c r="B13" s="7">
        <f t="shared" si="0"/>
        <v>14</v>
      </c>
      <c r="C13" s="7">
        <f t="shared" si="1"/>
        <v>18</v>
      </c>
      <c r="D13" s="7" t="str">
        <f t="shared" si="2"/>
        <v>3E</v>
      </c>
      <c r="E13" s="8" t="str">
        <f t="shared" si="3"/>
        <v>183E</v>
      </c>
      <c r="F13" s="8">
        <f t="shared" si="4"/>
        <v>1</v>
      </c>
      <c r="G13" s="9"/>
      <c r="H13" s="8">
        <f>LOOKUP(HEX2DEC(MID(E13,4,1)),VC!A1:C16)</f>
        <v>8</v>
      </c>
      <c r="I13" s="8">
        <f>LOOKUP(HEX2DEC(MID(E13,4,1)),VC!A1:B16)</f>
        <v>4</v>
      </c>
      <c r="J13" s="8">
        <f>LOOKUP(HEX2DEC(MID(E13,4,1)),VC!A1:D16)</f>
        <v>14</v>
      </c>
      <c r="K13" s="2"/>
      <c r="L13" s="10">
        <f t="shared" si="5"/>
        <v>38</v>
      </c>
      <c r="M13" s="10">
        <f t="shared" si="6"/>
        <v>18</v>
      </c>
      <c r="N13" s="10" t="str">
        <f t="shared" si="7"/>
        <v>56</v>
      </c>
      <c r="O13" s="10" t="str">
        <f t="shared" si="8"/>
        <v>1856</v>
      </c>
      <c r="P13" s="10">
        <f t="shared" si="9"/>
        <v>1</v>
      </c>
      <c r="Q13" s="10"/>
      <c r="R13" s="10">
        <f>LOOKUP(HEX2DEC(MID(O13,4,1)),VC!A1:C16)</f>
        <v>8</v>
      </c>
      <c r="S13" s="10">
        <f>LOOKUP(HEX2DEC(MID(O13,4,1)),VC!A1:B16)</f>
        <v>4</v>
      </c>
      <c r="T13" s="10">
        <f>LOOKUP(HEX2DEC(MID(O13,4,1)),VC!A1:D16)</f>
        <v>11</v>
      </c>
    </row>
    <row r="14" spans="2:30" ht="15" customHeight="1" x14ac:dyDescent="0.35">
      <c r="B14" s="7">
        <f t="shared" si="0"/>
        <v>13</v>
      </c>
      <c r="C14" s="7">
        <f t="shared" si="1"/>
        <v>18</v>
      </c>
      <c r="D14" s="7" t="str">
        <f t="shared" si="2"/>
        <v>3D</v>
      </c>
      <c r="E14" s="8" t="str">
        <f t="shared" si="3"/>
        <v>183D</v>
      </c>
      <c r="F14" s="8">
        <f t="shared" si="4"/>
        <v>1</v>
      </c>
      <c r="G14" s="9"/>
      <c r="H14" s="8">
        <f>LOOKUP(HEX2DEC(MID(E14,4,1)),VC!A1:C16)</f>
        <v>9</v>
      </c>
      <c r="I14" s="8">
        <f>LOOKUP(HEX2DEC(MID(E14,4,1)),VC!A1:B16)</f>
        <v>3</v>
      </c>
      <c r="J14" s="8">
        <f>LOOKUP(HEX2DEC(MID(E14,4,1)),VC!A1:D16)</f>
        <v>13</v>
      </c>
      <c r="K14" s="2"/>
      <c r="L14" s="10">
        <f t="shared" si="5"/>
        <v>37</v>
      </c>
      <c r="M14" s="10">
        <f t="shared" si="6"/>
        <v>18</v>
      </c>
      <c r="N14" s="10" t="str">
        <f t="shared" si="7"/>
        <v>55</v>
      </c>
      <c r="O14" s="10" t="str">
        <f t="shared" si="8"/>
        <v>1855</v>
      </c>
      <c r="P14" s="10">
        <f t="shared" si="9"/>
        <v>1</v>
      </c>
      <c r="Q14" s="10"/>
      <c r="R14" s="10">
        <f>LOOKUP(HEX2DEC(MID(O14,4,1)),VC!A1:C16)</f>
        <v>9</v>
      </c>
      <c r="S14" s="10">
        <f>LOOKUP(HEX2DEC(MID(O14,4,1)),VC!A1:B16)</f>
        <v>3</v>
      </c>
      <c r="T14" s="10">
        <f>LOOKUP(HEX2DEC(MID(O14,4,1)),VC!A1:D16)</f>
        <v>10</v>
      </c>
    </row>
    <row r="15" spans="2:30" ht="15" customHeight="1" x14ac:dyDescent="0.35">
      <c r="B15" s="7">
        <f t="shared" si="0"/>
        <v>12</v>
      </c>
      <c r="C15" s="7">
        <f t="shared" si="1"/>
        <v>18</v>
      </c>
      <c r="D15" s="7" t="str">
        <f t="shared" si="2"/>
        <v>3C</v>
      </c>
      <c r="E15" s="8" t="str">
        <f t="shared" si="3"/>
        <v>183C</v>
      </c>
      <c r="F15" s="8">
        <f t="shared" si="4"/>
        <v>1</v>
      </c>
      <c r="G15" s="9"/>
      <c r="H15" s="8">
        <f>LOOKUP(HEX2DEC(MID(E15,4,1)),VC!A1:C16)</f>
        <v>8</v>
      </c>
      <c r="I15" s="8">
        <f>LOOKUP(HEX2DEC(MID(E15,4,1)),VC!A1:B16)</f>
        <v>2</v>
      </c>
      <c r="J15" s="8">
        <f>LOOKUP(HEX2DEC(MID(E15,4,1)),VC!A1:D16)</f>
        <v>12</v>
      </c>
      <c r="K15" s="2"/>
      <c r="L15" s="10">
        <f t="shared" si="5"/>
        <v>36</v>
      </c>
      <c r="M15" s="10">
        <f t="shared" si="6"/>
        <v>18</v>
      </c>
      <c r="N15" s="10" t="str">
        <f t="shared" si="7"/>
        <v>54</v>
      </c>
      <c r="O15" s="10" t="str">
        <f t="shared" si="8"/>
        <v>1854</v>
      </c>
      <c r="P15" s="10">
        <f t="shared" si="9"/>
        <v>1</v>
      </c>
      <c r="Q15" s="10"/>
      <c r="R15" s="10">
        <f>LOOKUP(HEX2DEC(MID(O15,4,1)),VC!A1:C16)</f>
        <v>8</v>
      </c>
      <c r="S15" s="10">
        <f>LOOKUP(HEX2DEC(MID(O15,4,1)),VC!A1:B16)</f>
        <v>2</v>
      </c>
      <c r="T15" s="10">
        <f>LOOKUP(HEX2DEC(MID(O15,4,1)),VC!A1:D16)</f>
        <v>14</v>
      </c>
    </row>
    <row r="16" spans="2:30" ht="15" customHeight="1" x14ac:dyDescent="0.35">
      <c r="B16" s="7">
        <f t="shared" si="0"/>
        <v>11</v>
      </c>
      <c r="C16" s="7">
        <f t="shared" si="1"/>
        <v>18</v>
      </c>
      <c r="D16" s="7" t="str">
        <f t="shared" si="2"/>
        <v>3B</v>
      </c>
      <c r="E16" s="8" t="str">
        <f t="shared" si="3"/>
        <v>183B</v>
      </c>
      <c r="F16" s="8">
        <f t="shared" si="4"/>
        <v>1</v>
      </c>
      <c r="G16" s="9"/>
      <c r="H16" s="8">
        <f>LOOKUP(HEX2DEC(MID(E16,4,1)),VC!A1:C16)</f>
        <v>9</v>
      </c>
      <c r="I16" s="8">
        <f>LOOKUP(HEX2DEC(MID(E16,4,1)),VC!A1:B16)</f>
        <v>5</v>
      </c>
      <c r="J16" s="8">
        <f>LOOKUP(HEX2DEC(MID(E16,4,1)),VC!A1:D16)</f>
        <v>11</v>
      </c>
      <c r="K16" s="2"/>
      <c r="L16" s="10">
        <f t="shared" si="5"/>
        <v>35</v>
      </c>
      <c r="M16" s="10">
        <f t="shared" si="6"/>
        <v>18</v>
      </c>
      <c r="N16" s="10" t="str">
        <f t="shared" si="7"/>
        <v>53</v>
      </c>
      <c r="O16" s="10" t="str">
        <f t="shared" si="8"/>
        <v>1853</v>
      </c>
      <c r="P16" s="10">
        <f t="shared" si="9"/>
        <v>1</v>
      </c>
      <c r="Q16" s="10"/>
      <c r="R16" s="10">
        <f>LOOKUP(HEX2DEC(MID(O16,4,1)),VC!A1:C16)</f>
        <v>9</v>
      </c>
      <c r="S16" s="10">
        <f>LOOKUP(HEX2DEC(MID(O16,4,1)),VC!A1:B16)</f>
        <v>5</v>
      </c>
      <c r="T16" s="10">
        <f>LOOKUP(HEX2DEC(MID(O16,4,1)),VC!A1:D16)</f>
        <v>13</v>
      </c>
      <c r="W16" s="2"/>
    </row>
    <row r="17" spans="2:26" ht="15" customHeight="1" x14ac:dyDescent="0.35">
      <c r="B17" s="7">
        <f t="shared" si="0"/>
        <v>10</v>
      </c>
      <c r="C17" s="7">
        <f t="shared" si="1"/>
        <v>18</v>
      </c>
      <c r="D17" s="7" t="str">
        <f t="shared" si="2"/>
        <v>3A</v>
      </c>
      <c r="E17" s="8" t="str">
        <f t="shared" si="3"/>
        <v>183A</v>
      </c>
      <c r="F17" s="8">
        <f t="shared" si="4"/>
        <v>1</v>
      </c>
      <c r="G17" s="9"/>
      <c r="H17" s="8">
        <f>LOOKUP(HEX2DEC(MID(E17,4,1)),VC!A1:C16)</f>
        <v>8</v>
      </c>
      <c r="I17" s="8">
        <f>LOOKUP(HEX2DEC(MID(E17,4,1)),VC!A1:B16)</f>
        <v>4</v>
      </c>
      <c r="J17" s="8">
        <f>LOOKUP(HEX2DEC(MID(E17,4,1)),VC!A1:D16)</f>
        <v>10</v>
      </c>
      <c r="K17" s="2"/>
      <c r="L17" s="10">
        <f t="shared" si="5"/>
        <v>34</v>
      </c>
      <c r="M17" s="10">
        <f t="shared" si="6"/>
        <v>18</v>
      </c>
      <c r="N17" s="10" t="str">
        <f t="shared" si="7"/>
        <v>52</v>
      </c>
      <c r="O17" s="10" t="str">
        <f t="shared" si="8"/>
        <v>1852</v>
      </c>
      <c r="P17" s="10">
        <f t="shared" si="9"/>
        <v>1</v>
      </c>
      <c r="Q17" s="10"/>
      <c r="R17" s="10">
        <f>LOOKUP(HEX2DEC(MID(O17,4,1)),VC!A1:C16)</f>
        <v>8</v>
      </c>
      <c r="S17" s="10">
        <f>LOOKUP(HEX2DEC(MID(O17,4,1)),VC!A1:B16)</f>
        <v>4</v>
      </c>
      <c r="T17" s="10">
        <f>LOOKUP(HEX2DEC(MID(O17,4,1)),VC!A1:D16)</f>
        <v>12</v>
      </c>
    </row>
    <row r="18" spans="2:26" ht="15" customHeight="1" x14ac:dyDescent="0.35">
      <c r="B18" s="7">
        <f t="shared" si="0"/>
        <v>9</v>
      </c>
      <c r="C18" s="7">
        <f t="shared" si="1"/>
        <v>18</v>
      </c>
      <c r="D18" s="7" t="str">
        <f t="shared" si="2"/>
        <v>39</v>
      </c>
      <c r="E18" s="8" t="str">
        <f t="shared" si="3"/>
        <v>1839</v>
      </c>
      <c r="F18" s="8">
        <f t="shared" si="4"/>
        <v>1</v>
      </c>
      <c r="G18" s="9"/>
      <c r="H18" s="8">
        <f>LOOKUP(HEX2DEC(MID(E18,4,1)),VC!A1:C16)</f>
        <v>9</v>
      </c>
      <c r="I18" s="8">
        <f>LOOKUP(HEX2DEC(MID(E18,4,1)),VC!A1:B16)</f>
        <v>3</v>
      </c>
      <c r="J18" s="8">
        <f>LOOKUP(HEX2DEC(MID(E18,4,1)),VC!A1:D16)</f>
        <v>14</v>
      </c>
      <c r="K18" s="2"/>
      <c r="L18" s="10">
        <f t="shared" si="5"/>
        <v>33</v>
      </c>
      <c r="M18" s="10">
        <f t="shared" si="6"/>
        <v>18</v>
      </c>
      <c r="N18" s="10" t="str">
        <f t="shared" si="7"/>
        <v>51</v>
      </c>
      <c r="O18" s="10" t="str">
        <f t="shared" si="8"/>
        <v>1851</v>
      </c>
      <c r="P18" s="10">
        <f t="shared" si="9"/>
        <v>1</v>
      </c>
      <c r="Q18" s="10"/>
      <c r="R18" s="10">
        <f>LOOKUP(HEX2DEC(MID(O18,4,1)),VC!A1:C16)</f>
        <v>9</v>
      </c>
      <c r="S18" s="10">
        <f>LOOKUP(HEX2DEC(MID(O18,4,1)),VC!A1:B16)</f>
        <v>3</v>
      </c>
      <c r="T18" s="10">
        <f>LOOKUP(HEX2DEC(MID(O18,4,1)),VC!A1:D16)</f>
        <v>11</v>
      </c>
    </row>
    <row r="19" spans="2:26" ht="15" customHeight="1" x14ac:dyDescent="0.35">
      <c r="B19" s="7">
        <f>B20+1</f>
        <v>8</v>
      </c>
      <c r="C19" s="7">
        <f t="shared" si="1"/>
        <v>18</v>
      </c>
      <c r="D19" s="7" t="str">
        <f t="shared" si="2"/>
        <v>38</v>
      </c>
      <c r="E19" s="8" t="str">
        <f t="shared" si="3"/>
        <v>1838</v>
      </c>
      <c r="F19" s="8">
        <f t="shared" si="4"/>
        <v>1</v>
      </c>
      <c r="G19" s="9"/>
      <c r="H19" s="8">
        <f>LOOKUP(HEX2DEC(MID(E19,4,1)),VC!A1:C16)</f>
        <v>8</v>
      </c>
      <c r="I19" s="8">
        <f>LOOKUP(HEX2DEC(MID(E19,4,1)),VC!A1:B16)</f>
        <v>2</v>
      </c>
      <c r="J19" s="8">
        <f>LOOKUP(HEX2DEC(MID(E19,4,1)),VC!A1:D16)</f>
        <v>13</v>
      </c>
      <c r="K19" s="2"/>
      <c r="L19" s="10">
        <f t="shared" si="5"/>
        <v>32</v>
      </c>
      <c r="M19" s="10">
        <f t="shared" si="6"/>
        <v>18</v>
      </c>
      <c r="N19" s="10" t="str">
        <f t="shared" si="7"/>
        <v>50</v>
      </c>
      <c r="O19" s="10" t="str">
        <f t="shared" si="8"/>
        <v>1850</v>
      </c>
      <c r="P19" s="10">
        <f t="shared" si="9"/>
        <v>1</v>
      </c>
      <c r="Q19" s="10"/>
      <c r="R19" s="10">
        <f>LOOKUP(HEX2DEC(MID(O19,4,1)),VC!A1:C16)</f>
        <v>8</v>
      </c>
      <c r="S19" s="10">
        <f>LOOKUP(HEX2DEC(MID(O19,4,1)),VC!A1:B16)</f>
        <v>2</v>
      </c>
      <c r="T19" s="10">
        <f>LOOKUP(HEX2DEC(MID(O19,4,1)),VC!A1:D16)</f>
        <v>10</v>
      </c>
    </row>
    <row r="20" spans="2:26" ht="15" customHeight="1" x14ac:dyDescent="0.35">
      <c r="B20" s="10">
        <f t="shared" ref="B20:B25" si="10">B21+1</f>
        <v>7</v>
      </c>
      <c r="C20" s="10">
        <f t="shared" si="1"/>
        <v>18</v>
      </c>
      <c r="D20" s="10" t="str">
        <f t="shared" si="2"/>
        <v>37</v>
      </c>
      <c r="E20" s="10" t="str">
        <f t="shared" si="3"/>
        <v>1837</v>
      </c>
      <c r="F20" s="11">
        <f t="shared" si="4"/>
        <v>1</v>
      </c>
      <c r="G20" s="12"/>
      <c r="H20" s="11">
        <f>LOOKUP(HEX2DEC(MID(E20,4,1)),VC!A1:C16)</f>
        <v>9</v>
      </c>
      <c r="I20" s="11">
        <f>LOOKUP(HEX2DEC(MID(E20,4,1)),VC!A1:B16)</f>
        <v>5</v>
      </c>
      <c r="J20" s="11">
        <f>LOOKUP(HEX2DEC(MID(E20,4,1)),VC!A1:D16)</f>
        <v>12</v>
      </c>
      <c r="K20" s="2"/>
      <c r="L20" s="10">
        <f t="shared" si="5"/>
        <v>31</v>
      </c>
      <c r="M20" s="10">
        <f t="shared" si="6"/>
        <v>18</v>
      </c>
      <c r="N20" s="10" t="str">
        <f t="shared" si="7"/>
        <v>4F</v>
      </c>
      <c r="O20" s="10" t="str">
        <f t="shared" si="8"/>
        <v>184F</v>
      </c>
      <c r="P20" s="10">
        <f t="shared" si="9"/>
        <v>1</v>
      </c>
      <c r="Q20" s="12"/>
      <c r="R20" s="11">
        <f>LOOKUP(HEX2DEC(MID(O20,4,1)),VC!A1:C16)</f>
        <v>9</v>
      </c>
      <c r="S20" s="11">
        <f>LOOKUP(HEX2DEC(MID(O20,4,1)),VC!A1:B16)</f>
        <v>5</v>
      </c>
      <c r="T20" s="11">
        <f>LOOKUP(HEX2DEC(MID(O20,4,1)),VC!A1:D16)</f>
        <v>10</v>
      </c>
    </row>
    <row r="21" spans="2:26" ht="15" customHeight="1" x14ac:dyDescent="0.35">
      <c r="B21" s="10">
        <f t="shared" si="10"/>
        <v>6</v>
      </c>
      <c r="C21" s="10">
        <f t="shared" si="1"/>
        <v>18</v>
      </c>
      <c r="D21" s="10" t="str">
        <f t="shared" si="2"/>
        <v>36</v>
      </c>
      <c r="E21" s="10" t="str">
        <f t="shared" si="3"/>
        <v>1836</v>
      </c>
      <c r="F21" s="11">
        <f t="shared" si="4"/>
        <v>1</v>
      </c>
      <c r="G21" s="12"/>
      <c r="H21" s="11">
        <f>LOOKUP(HEX2DEC(MID(E21,4,1)),VC!A1:C16)</f>
        <v>8</v>
      </c>
      <c r="I21" s="11">
        <f>LOOKUP(HEX2DEC(MID(E21,4,1)),VC!A1:B16)</f>
        <v>4</v>
      </c>
      <c r="J21" s="11">
        <f>LOOKUP(HEX2DEC(MID(E21,4,1)),VC!A1:D16)</f>
        <v>11</v>
      </c>
      <c r="K21" s="2"/>
      <c r="L21" s="10">
        <f t="shared" si="5"/>
        <v>30</v>
      </c>
      <c r="M21" s="10">
        <f t="shared" si="6"/>
        <v>18</v>
      </c>
      <c r="N21" s="10" t="str">
        <f t="shared" si="7"/>
        <v>4E</v>
      </c>
      <c r="O21" s="10" t="str">
        <f t="shared" si="8"/>
        <v>184E</v>
      </c>
      <c r="P21" s="10">
        <f t="shared" si="9"/>
        <v>1</v>
      </c>
      <c r="Q21" s="12"/>
      <c r="R21" s="11">
        <f>LOOKUP(HEX2DEC(MID(O21,4,1)),VC!A1:C16)</f>
        <v>8</v>
      </c>
      <c r="S21" s="11">
        <f>LOOKUP(HEX2DEC(MID(O21,4,1)),VC!A1:B16)</f>
        <v>4</v>
      </c>
      <c r="T21" s="11">
        <f>LOOKUP(HEX2DEC(MID(O21,4,1)),VC!A1:D16)</f>
        <v>14</v>
      </c>
    </row>
    <row r="22" spans="2:26" ht="15" customHeight="1" x14ac:dyDescent="0.35">
      <c r="B22" s="10">
        <f t="shared" si="10"/>
        <v>5</v>
      </c>
      <c r="C22" s="10">
        <f t="shared" si="1"/>
        <v>18</v>
      </c>
      <c r="D22" s="10" t="str">
        <f t="shared" si="2"/>
        <v>35</v>
      </c>
      <c r="E22" s="10" t="str">
        <f t="shared" si="3"/>
        <v>1835</v>
      </c>
      <c r="F22" s="11">
        <f t="shared" si="4"/>
        <v>1</v>
      </c>
      <c r="G22" s="12"/>
      <c r="H22" s="11">
        <f>LOOKUP(HEX2DEC(MID(E22,4,1)),VC!A1:C16)</f>
        <v>9</v>
      </c>
      <c r="I22" s="11">
        <f>LOOKUP(HEX2DEC(MID(E22,4,1)),VC!A1:B16)</f>
        <v>3</v>
      </c>
      <c r="J22" s="11">
        <f>LOOKUP(HEX2DEC(MID(E22,4,1)),VC!A1:D16)</f>
        <v>10</v>
      </c>
      <c r="K22" s="2"/>
      <c r="L22" s="10">
        <f t="shared" si="5"/>
        <v>29</v>
      </c>
      <c r="M22" s="10">
        <f t="shared" si="6"/>
        <v>18</v>
      </c>
      <c r="N22" s="10" t="str">
        <f t="shared" si="7"/>
        <v>4D</v>
      </c>
      <c r="O22" s="10" t="str">
        <f t="shared" si="8"/>
        <v>184D</v>
      </c>
      <c r="P22" s="10">
        <f t="shared" si="9"/>
        <v>1</v>
      </c>
      <c r="Q22" s="12"/>
      <c r="R22" s="11">
        <f>LOOKUP(HEX2DEC(MID(O22,4,1)),VC!A1:C16)</f>
        <v>9</v>
      </c>
      <c r="S22" s="11">
        <f>LOOKUP(HEX2DEC(MID(O22,4,1)),VC!A1:B16)</f>
        <v>3</v>
      </c>
      <c r="T22" s="11">
        <f>LOOKUP(HEX2DEC(MID(O22,4,1)),VC!A1:D16)</f>
        <v>13</v>
      </c>
    </row>
    <row r="23" spans="2:26" ht="15" customHeight="1" x14ac:dyDescent="0.35">
      <c r="B23" s="10">
        <f t="shared" si="10"/>
        <v>4</v>
      </c>
      <c r="C23" s="10">
        <f t="shared" si="1"/>
        <v>18</v>
      </c>
      <c r="D23" s="10" t="str">
        <f t="shared" si="2"/>
        <v>34</v>
      </c>
      <c r="E23" s="10" t="str">
        <f t="shared" si="3"/>
        <v>1834</v>
      </c>
      <c r="F23" s="11">
        <f t="shared" si="4"/>
        <v>1</v>
      </c>
      <c r="G23" s="12"/>
      <c r="H23" s="11">
        <f>LOOKUP(HEX2DEC(MID(E23,4,1)),VC!A1:C16)</f>
        <v>8</v>
      </c>
      <c r="I23" s="11">
        <f>LOOKUP(HEX2DEC(MID(E23,4,1)),VC!A1:B16)</f>
        <v>2</v>
      </c>
      <c r="J23" s="11">
        <f>LOOKUP(HEX2DEC(MID(E23,4,1)),VC!A1:D16)</f>
        <v>14</v>
      </c>
      <c r="K23" s="2"/>
      <c r="L23" s="10">
        <f t="shared" si="5"/>
        <v>28</v>
      </c>
      <c r="M23" s="10">
        <f t="shared" si="6"/>
        <v>18</v>
      </c>
      <c r="N23" s="10" t="str">
        <f t="shared" si="7"/>
        <v>4C</v>
      </c>
      <c r="O23" s="10" t="str">
        <f t="shared" si="8"/>
        <v>184C</v>
      </c>
      <c r="P23" s="10">
        <f t="shared" si="9"/>
        <v>1</v>
      </c>
      <c r="Q23" s="12"/>
      <c r="R23" s="11">
        <f>LOOKUP(HEX2DEC(MID(O23,4,1)),VC!A1:C16)</f>
        <v>8</v>
      </c>
      <c r="S23" s="11">
        <f>LOOKUP(HEX2DEC(MID(O23,4,1)),VC!A1:B16)</f>
        <v>2</v>
      </c>
      <c r="T23" s="11">
        <f>LOOKUP(HEX2DEC(MID(O23,4,1)),VC!A1:D16)</f>
        <v>12</v>
      </c>
    </row>
    <row r="24" spans="2:26" ht="15" customHeight="1" x14ac:dyDescent="0.35">
      <c r="B24" s="10">
        <f t="shared" si="10"/>
        <v>3</v>
      </c>
      <c r="C24" s="10">
        <f t="shared" si="1"/>
        <v>18</v>
      </c>
      <c r="D24" s="10" t="str">
        <f t="shared" si="2"/>
        <v>33</v>
      </c>
      <c r="E24" s="10" t="str">
        <f t="shared" si="3"/>
        <v>1833</v>
      </c>
      <c r="F24" s="11">
        <f t="shared" si="4"/>
        <v>1</v>
      </c>
      <c r="G24" s="12"/>
      <c r="H24" s="11">
        <f>LOOKUP(HEX2DEC(MID(E24,4,1)),VC!A1:C16)</f>
        <v>9</v>
      </c>
      <c r="I24" s="11">
        <f>LOOKUP(HEX2DEC(MID(E24,4,1)),VC!A1:B16)</f>
        <v>5</v>
      </c>
      <c r="J24" s="11">
        <f>LOOKUP(HEX2DEC(MID(E24,4,1)),VC!A1:D16)</f>
        <v>13</v>
      </c>
      <c r="K24" s="2"/>
      <c r="L24" s="10">
        <f t="shared" si="5"/>
        <v>27</v>
      </c>
      <c r="M24" s="10">
        <f t="shared" si="6"/>
        <v>18</v>
      </c>
      <c r="N24" s="10" t="str">
        <f t="shared" si="7"/>
        <v>4B</v>
      </c>
      <c r="O24" s="10" t="str">
        <f t="shared" si="8"/>
        <v>184B</v>
      </c>
      <c r="P24" s="10">
        <f t="shared" si="9"/>
        <v>1</v>
      </c>
      <c r="Q24" s="12"/>
      <c r="R24" s="11">
        <f>LOOKUP(HEX2DEC(MID(O24,4,1)),VC!A1:C16)</f>
        <v>9</v>
      </c>
      <c r="S24" s="11">
        <f>LOOKUP(HEX2DEC(MID(O24,4,1)),VC!A1:B16)</f>
        <v>5</v>
      </c>
      <c r="T24" s="11">
        <f>LOOKUP(HEX2DEC(MID(O24,4,1)),VC!A1:D16)</f>
        <v>11</v>
      </c>
    </row>
    <row r="25" spans="2:26" ht="15" customHeight="1" x14ac:dyDescent="0.35">
      <c r="B25" s="10">
        <f t="shared" si="10"/>
        <v>2</v>
      </c>
      <c r="C25" s="10">
        <f t="shared" si="1"/>
        <v>18</v>
      </c>
      <c r="D25" s="10" t="str">
        <f t="shared" si="2"/>
        <v>32</v>
      </c>
      <c r="E25" s="10" t="str">
        <f t="shared" si="3"/>
        <v>1832</v>
      </c>
      <c r="F25" s="11">
        <f t="shared" si="4"/>
        <v>1</v>
      </c>
      <c r="G25" s="12"/>
      <c r="H25" s="11">
        <f>LOOKUP(HEX2DEC(MID(E25,4,1)),VC!A1:C16)</f>
        <v>8</v>
      </c>
      <c r="I25" s="11">
        <f>LOOKUP(HEX2DEC(MID(E25,4,1)),VC!A1:B16)</f>
        <v>4</v>
      </c>
      <c r="J25" s="11">
        <f>LOOKUP(HEX2DEC(MID(E25,4,1)),VC!A1:D16)</f>
        <v>12</v>
      </c>
      <c r="K25" s="2"/>
      <c r="L25" s="10">
        <f t="shared" si="5"/>
        <v>26</v>
      </c>
      <c r="M25" s="10">
        <f t="shared" si="6"/>
        <v>18</v>
      </c>
      <c r="N25" s="10" t="str">
        <f t="shared" si="7"/>
        <v>4A</v>
      </c>
      <c r="O25" s="10" t="str">
        <f t="shared" si="8"/>
        <v>184A</v>
      </c>
      <c r="P25" s="10">
        <f t="shared" si="9"/>
        <v>1</v>
      </c>
      <c r="Q25" s="12"/>
      <c r="R25" s="11">
        <f>LOOKUP(HEX2DEC(MID(O25,4,1)),VC!A1:C16)</f>
        <v>8</v>
      </c>
      <c r="S25" s="11">
        <f>LOOKUP(HEX2DEC(MID(O25,4,1)),VC!A1:B16)</f>
        <v>4</v>
      </c>
      <c r="T25" s="11">
        <f>LOOKUP(HEX2DEC(MID(O25,4,1)),VC!A1:D16)</f>
        <v>10</v>
      </c>
    </row>
    <row r="26" spans="2:26" ht="15" customHeight="1" x14ac:dyDescent="0.35">
      <c r="B26" s="10">
        <f>B27+1</f>
        <v>1</v>
      </c>
      <c r="C26" s="10">
        <f>C27</f>
        <v>18</v>
      </c>
      <c r="D26" s="10" t="str">
        <f>DEC2HEX(HEX2DEC(D27)+1)</f>
        <v>31</v>
      </c>
      <c r="E26" s="10" t="str">
        <f t="shared" si="3"/>
        <v>1831</v>
      </c>
      <c r="F26" s="11">
        <f>F27</f>
        <v>1</v>
      </c>
      <c r="G26" s="12"/>
      <c r="H26" s="11">
        <f>LOOKUP(HEX2DEC(MID(E26,4,1)),VC!A1:C16)</f>
        <v>9</v>
      </c>
      <c r="I26" s="11">
        <f>LOOKUP(HEX2DEC(MID(E26,4,1)),VC!A1:B16)</f>
        <v>3</v>
      </c>
      <c r="J26" s="11">
        <f>LOOKUP(HEX2DEC(MID(E26,4,1)),VC!A1:D16)</f>
        <v>11</v>
      </c>
      <c r="K26" s="2"/>
      <c r="L26" s="10">
        <f>L27+1</f>
        <v>25</v>
      </c>
      <c r="M26" s="10">
        <f>M27</f>
        <v>18</v>
      </c>
      <c r="N26" s="10" t="str">
        <f>DEC2HEX(HEX2DEC(N27)+1)</f>
        <v>49</v>
      </c>
      <c r="O26" s="10" t="str">
        <f t="shared" si="8"/>
        <v>1849</v>
      </c>
      <c r="P26" s="10">
        <f>P27</f>
        <v>1</v>
      </c>
      <c r="Q26" s="12"/>
      <c r="R26" s="11">
        <f>LOOKUP(HEX2DEC(MID(O26,4,1)),VC!A1:C16)</f>
        <v>9</v>
      </c>
      <c r="S26" s="11">
        <f>LOOKUP(HEX2DEC(MID(O26,4,1)),VC!A1:B16)</f>
        <v>3</v>
      </c>
      <c r="T26" s="11">
        <f>LOOKUP(HEX2DEC(MID(O26,4,1)),VC!A1:D16)</f>
        <v>14</v>
      </c>
    </row>
    <row r="27" spans="2:26" ht="15" customHeight="1" x14ac:dyDescent="0.35">
      <c r="B27" s="10">
        <v>0</v>
      </c>
      <c r="C27" s="10">
        <f>'Slot 3'!M4</f>
        <v>18</v>
      </c>
      <c r="D27" s="10" t="str">
        <f>DEC2HEX(HEX2DEC('Slot 3'!N4)+1)</f>
        <v>30</v>
      </c>
      <c r="E27" s="10" t="str">
        <f>IF(HEX2DEC(D27)&gt;15,IF(HEX2DEC(C27) &gt; 15,CONCATENATE(C27,D27),CONCATENATE("0",C27,D27)),IF(HEX2DEC(C27) &gt; 15,CONCATENATE(C27,"0",D27),CONCATENATE("0",C27,"0",D27)))</f>
        <v>1830</v>
      </c>
      <c r="F27" s="11">
        <f>'Slot 3'!P4</f>
        <v>1</v>
      </c>
      <c r="G27" s="12"/>
      <c r="H27" s="11">
        <f>LOOKUP(HEX2DEC(MID(E27,4,1)),VC!A1:C16)</f>
        <v>8</v>
      </c>
      <c r="I27" s="11">
        <f>LOOKUP(HEX2DEC(MID(E27,4,1)),VC!A1:B16)</f>
        <v>2</v>
      </c>
      <c r="J27" s="11">
        <f>LOOKUP(HEX2DEC(MID(E27,4,1)),VC!A1:D16)</f>
        <v>10</v>
      </c>
      <c r="K27" s="2"/>
      <c r="L27" s="10">
        <f>B4+1</f>
        <v>24</v>
      </c>
      <c r="M27" s="10">
        <f>C4</f>
        <v>18</v>
      </c>
      <c r="N27" s="10" t="str">
        <f>DEC2HEX(HEX2DEC(D4)+1)</f>
        <v>48</v>
      </c>
      <c r="O27" s="10" t="str">
        <f>IF(HEX2DEC(N27)&gt;15,IF(HEX2DEC(M27) &gt; 15,CONCATENATE(M27,N27),CONCATENATE("0",M27,N27)),IF(HEX2DEC(M27) &gt; 15,CONCATENATE(M27,"0",N27),CONCATENATE("0",M27,"0",N27)))</f>
        <v>1848</v>
      </c>
      <c r="P27" s="10">
        <f>F4</f>
        <v>1</v>
      </c>
      <c r="Q27" s="12"/>
      <c r="R27" s="11">
        <f>LOOKUP(HEX2DEC(MID(O27,4,1)),VC!A1:C16)</f>
        <v>8</v>
      </c>
      <c r="S27" s="11">
        <f>LOOKUP(HEX2DEC(MID(O27,4,1)),VC!A1:B16)</f>
        <v>2</v>
      </c>
      <c r="T27" s="11">
        <f>LOOKUP(HEX2DEC(MID(O27,4,1)),VC!A1:D16)</f>
        <v>13</v>
      </c>
    </row>
    <row r="29" spans="2:26" ht="11.15" customHeight="1" x14ac:dyDescent="0.35">
      <c r="B29" s="10"/>
      <c r="C29" s="4"/>
      <c r="D29" s="4"/>
      <c r="E29" s="27" t="s">
        <v>2</v>
      </c>
      <c r="F29" s="28"/>
      <c r="G29" s="4"/>
      <c r="H29" s="15"/>
      <c r="I29" s="15"/>
      <c r="J29" s="15"/>
      <c r="L29" s="4"/>
      <c r="M29" s="4"/>
      <c r="N29" s="4"/>
      <c r="O29" s="15"/>
      <c r="P29" s="15"/>
      <c r="Q29" s="4"/>
      <c r="R29" s="4"/>
      <c r="S29" s="15"/>
      <c r="T29" s="15"/>
      <c r="U29" s="4"/>
      <c r="V29" s="4"/>
      <c r="W29" s="4"/>
      <c r="X29" s="4"/>
      <c r="Y29" s="4"/>
      <c r="Z29" s="4"/>
    </row>
    <row r="30" spans="2:26" ht="11.15" customHeight="1" x14ac:dyDescent="0.35">
      <c r="C30" s="4"/>
      <c r="D30" s="4"/>
      <c r="E30" s="16"/>
      <c r="F30" s="15"/>
      <c r="G30" s="4"/>
      <c r="H30" s="15"/>
      <c r="I30" s="15"/>
      <c r="J30" s="15"/>
      <c r="L30" s="4"/>
      <c r="M30" s="4"/>
      <c r="N30" s="4"/>
      <c r="O30" s="15"/>
      <c r="P30" s="15"/>
      <c r="Q30" s="4"/>
      <c r="R30" s="4"/>
      <c r="S30" s="15"/>
      <c r="T30" s="15"/>
      <c r="U30" s="4"/>
      <c r="V30" s="4"/>
      <c r="W30" s="4"/>
      <c r="X30" s="4"/>
      <c r="Y30" s="4"/>
      <c r="Z30" s="4"/>
    </row>
    <row r="31" spans="2:26" ht="11.15" customHeight="1" x14ac:dyDescent="0.35">
      <c r="B31" s="18"/>
      <c r="C31" s="4"/>
      <c r="D31" s="4"/>
      <c r="E31" s="27" t="s">
        <v>3</v>
      </c>
      <c r="F31" s="28"/>
      <c r="G31" s="4"/>
      <c r="H31" s="15"/>
      <c r="I31" s="15"/>
      <c r="J31" s="15"/>
      <c r="L31" s="4"/>
      <c r="M31" s="4"/>
      <c r="N31" s="4"/>
      <c r="O31" s="15"/>
      <c r="P31" s="15"/>
      <c r="Q31" s="4"/>
      <c r="R31" s="4"/>
      <c r="S31" s="15"/>
      <c r="T31" s="15"/>
      <c r="U31" s="4"/>
      <c r="V31" s="4"/>
      <c r="W31" s="4"/>
      <c r="X31" s="4"/>
      <c r="Y31" s="4"/>
      <c r="Z31" s="4"/>
    </row>
    <row r="32" spans="2:26" ht="11.15" customHeight="1" x14ac:dyDescent="0.35">
      <c r="E32" s="16"/>
      <c r="F32" s="15"/>
      <c r="G32" s="4"/>
      <c r="H32" s="15"/>
      <c r="I32" s="15"/>
      <c r="J32" s="15"/>
      <c r="L32" s="4"/>
      <c r="M32" s="4"/>
      <c r="N32" s="4"/>
      <c r="O32" s="15"/>
      <c r="P32" s="15"/>
      <c r="Q32" s="4"/>
      <c r="R32" s="4"/>
      <c r="S32" s="15"/>
      <c r="T32" s="15"/>
      <c r="U32" s="4"/>
      <c r="V32" s="4"/>
      <c r="W32" s="4"/>
      <c r="X32" s="4"/>
      <c r="Y32" s="4"/>
      <c r="Z32" s="4"/>
    </row>
    <row r="33" spans="12:26" x14ac:dyDescent="0.35">
      <c r="L33" s="4"/>
      <c r="M33" s="4"/>
      <c r="N33" s="4"/>
      <c r="O33" s="15"/>
      <c r="P33" s="15"/>
      <c r="Q33" s="4"/>
      <c r="R33" s="4"/>
      <c r="U33" s="4"/>
      <c r="V33" s="4"/>
      <c r="W33" s="4"/>
      <c r="X33" s="4"/>
      <c r="Y33" s="4"/>
      <c r="Z33" s="4"/>
    </row>
  </sheetData>
  <mergeCells count="3">
    <mergeCell ref="B1:T1"/>
    <mergeCell ref="E29:F29"/>
    <mergeCell ref="E31:F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D33"/>
  <sheetViews>
    <sheetView topLeftCell="A16" workbookViewId="0">
      <selection activeCell="F27" sqref="F27"/>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7" width="27.6328125" style="5" customWidth="1"/>
    <col min="8" max="10" width="4.90625" style="3" customWidth="1"/>
    <col min="11" max="11" width="1.81640625" customWidth="1"/>
    <col min="12" max="12" width="4.81640625" customWidth="1"/>
    <col min="13" max="14" width="5.81640625" style="1" customWidth="1"/>
    <col min="15" max="15" width="6.81640625" style="1" customWidth="1"/>
    <col min="16" max="16" width="4.6328125" style="1" customWidth="1"/>
    <col min="17" max="17" width="27.6328125" style="5" customWidth="1"/>
    <col min="18" max="18" width="4.90625" style="5" customWidth="1"/>
    <col min="19" max="20" width="4.90625" style="3" customWidth="1"/>
  </cols>
  <sheetData>
    <row r="1" spans="2:30" x14ac:dyDescent="0.35">
      <c r="B1" s="29" t="s">
        <v>32</v>
      </c>
      <c r="C1" s="30"/>
      <c r="D1" s="30"/>
      <c r="E1" s="31"/>
      <c r="F1" s="31"/>
      <c r="G1" s="31"/>
      <c r="H1" s="31"/>
      <c r="I1" s="31"/>
      <c r="J1" s="31"/>
      <c r="K1" s="31"/>
      <c r="L1" s="31"/>
      <c r="M1" s="31"/>
      <c r="N1" s="31"/>
      <c r="O1" s="31"/>
      <c r="P1" s="31"/>
      <c r="Q1" s="31"/>
      <c r="R1" s="31"/>
      <c r="S1" s="31"/>
      <c r="T1" s="32"/>
      <c r="U1" s="6"/>
      <c r="V1" s="6"/>
      <c r="W1" s="6"/>
      <c r="X1" s="6"/>
      <c r="Y1" s="6"/>
      <c r="Z1" s="6"/>
      <c r="AA1" s="6"/>
      <c r="AB1" s="6"/>
      <c r="AC1" s="6"/>
      <c r="AD1" s="6"/>
    </row>
    <row r="2" spans="2:30" s="13" customFormat="1" ht="43.5" x14ac:dyDescent="0.35">
      <c r="B2" s="14" t="s">
        <v>0</v>
      </c>
      <c r="C2" s="14" t="s">
        <v>7</v>
      </c>
      <c r="D2" s="14" t="s">
        <v>8</v>
      </c>
      <c r="E2" s="14" t="s">
        <v>6</v>
      </c>
      <c r="F2" s="14" t="s">
        <v>5</v>
      </c>
      <c r="G2" s="14" t="s">
        <v>4</v>
      </c>
      <c r="H2" s="14" t="s">
        <v>21</v>
      </c>
      <c r="I2" s="14" t="s">
        <v>22</v>
      </c>
      <c r="J2" s="14" t="s">
        <v>23</v>
      </c>
      <c r="L2" s="14" t="s">
        <v>0</v>
      </c>
      <c r="M2" s="14" t="s">
        <v>7</v>
      </c>
      <c r="N2" s="14" t="s">
        <v>8</v>
      </c>
      <c r="O2" s="14" t="s">
        <v>6</v>
      </c>
      <c r="P2" s="14" t="s">
        <v>5</v>
      </c>
      <c r="Q2" s="14" t="s">
        <v>4</v>
      </c>
      <c r="R2" s="14" t="s">
        <v>21</v>
      </c>
      <c r="S2" s="14" t="s">
        <v>22</v>
      </c>
      <c r="T2" s="14" t="s">
        <v>23</v>
      </c>
    </row>
    <row r="3" spans="2:30" ht="6" customHeight="1" x14ac:dyDescent="0.35">
      <c r="L3" s="1"/>
      <c r="R3" s="3"/>
    </row>
    <row r="4" spans="2:30" ht="15" customHeight="1" x14ac:dyDescent="0.35">
      <c r="B4" s="7">
        <f t="shared" ref="B4:B18" si="0">B5+1</f>
        <v>23</v>
      </c>
      <c r="C4" s="7">
        <f t="shared" ref="C4:C25" si="1">C5</f>
        <v>18</v>
      </c>
      <c r="D4" s="7" t="str">
        <f t="shared" ref="D4:D25" si="2">DEC2HEX(HEX2DEC(D5)+1)</f>
        <v>77</v>
      </c>
      <c r="E4" s="8" t="str">
        <f t="shared" ref="E4:E26" si="3">IF(HEX2DEC(D4)&gt;15,IF(HEX2DEC(C4) &gt; 15,CONCATENATE(C4,D4),CONCATENATE("0",C4,D4)),IF(HEX2DEC(C4) &gt; 15,CONCATENATE(C4,"0",D4),CONCATENATE("0",C4,"0",D4)))</f>
        <v>1877</v>
      </c>
      <c r="F4" s="8">
        <f t="shared" ref="F4:F25" si="4">F5</f>
        <v>1</v>
      </c>
      <c r="G4" s="9"/>
      <c r="H4" s="8">
        <f>LOOKUP(HEX2DEC(MID(E4,4,1)),VC!A1:C16)</f>
        <v>9</v>
      </c>
      <c r="I4" s="8">
        <f>LOOKUP(HEX2DEC(MID(E4,4,1)),VC!A1:B16)</f>
        <v>5</v>
      </c>
      <c r="J4" s="8">
        <f>LOOKUP(HEX2DEC(MID(E4,4,1)),VC!A1:D16)</f>
        <v>12</v>
      </c>
      <c r="K4" s="2"/>
      <c r="L4" s="7">
        <f t="shared" ref="L4:L25" si="5">L5+1</f>
        <v>47</v>
      </c>
      <c r="M4" s="7">
        <f t="shared" ref="M4:M25" si="6">M5</f>
        <v>18</v>
      </c>
      <c r="N4" s="7" t="str">
        <f t="shared" ref="N4:N25" si="7">DEC2HEX(HEX2DEC(N5)+1)</f>
        <v>8F</v>
      </c>
      <c r="O4" s="8" t="str">
        <f t="shared" ref="O4:O26" si="8">IF(HEX2DEC(N4)&gt;15,IF(HEX2DEC(M4) &gt; 15,CONCATENATE(M4,N4),CONCATENATE("0",M4,N4)),IF(HEX2DEC(M4) &gt; 15,CONCATENATE(M4,"0",N4),CONCATENATE("0",M4,"0",N4)))</f>
        <v>188F</v>
      </c>
      <c r="P4" s="8">
        <f t="shared" ref="P4:P25" si="9">P5</f>
        <v>1</v>
      </c>
      <c r="Q4" s="9"/>
      <c r="R4" s="8">
        <f>LOOKUP(HEX2DEC(MID(O4,4,1)),VC!A1:C16)</f>
        <v>9</v>
      </c>
      <c r="S4" s="8">
        <f>LOOKUP(HEX2DEC(MID(O4,4,1)),VC!A1:B16)</f>
        <v>5</v>
      </c>
      <c r="T4" s="8">
        <f>LOOKUP(HEX2DEC(MID(O4,4,1)),VC!A1:D16)</f>
        <v>10</v>
      </c>
    </row>
    <row r="5" spans="2:30" ht="15" customHeight="1" x14ac:dyDescent="0.35">
      <c r="B5" s="7">
        <f t="shared" si="0"/>
        <v>22</v>
      </c>
      <c r="C5" s="7">
        <f t="shared" si="1"/>
        <v>18</v>
      </c>
      <c r="D5" s="7" t="str">
        <f t="shared" si="2"/>
        <v>76</v>
      </c>
      <c r="E5" s="8" t="str">
        <f t="shared" si="3"/>
        <v>1876</v>
      </c>
      <c r="F5" s="8">
        <f t="shared" si="4"/>
        <v>1</v>
      </c>
      <c r="G5" s="9"/>
      <c r="H5" s="8">
        <f>LOOKUP(HEX2DEC(MID(E5,4,1)),VC!A1:C16)</f>
        <v>8</v>
      </c>
      <c r="I5" s="8">
        <f>LOOKUP(HEX2DEC(MID(E5,4,1)),VC!A1:B16)</f>
        <v>4</v>
      </c>
      <c r="J5" s="8">
        <f>LOOKUP(HEX2DEC(MID(E5,4,1)),VC!A1:D16)</f>
        <v>11</v>
      </c>
      <c r="K5" s="2"/>
      <c r="L5" s="7">
        <f t="shared" si="5"/>
        <v>46</v>
      </c>
      <c r="M5" s="7">
        <f t="shared" si="6"/>
        <v>18</v>
      </c>
      <c r="N5" s="7" t="str">
        <f t="shared" si="7"/>
        <v>8E</v>
      </c>
      <c r="O5" s="8" t="str">
        <f t="shared" si="8"/>
        <v>188E</v>
      </c>
      <c r="P5" s="8">
        <f t="shared" si="9"/>
        <v>1</v>
      </c>
      <c r="Q5" s="9"/>
      <c r="R5" s="8">
        <f>LOOKUP(HEX2DEC(MID(O5,4,1)),VC!A1:C16)</f>
        <v>8</v>
      </c>
      <c r="S5" s="8">
        <f>LOOKUP(HEX2DEC(MID(O5,4,1)),VC!A1:B16)</f>
        <v>4</v>
      </c>
      <c r="T5" s="8">
        <f>LOOKUP(HEX2DEC(MID(O5,4,1)),VC!A1:D16)</f>
        <v>14</v>
      </c>
    </row>
    <row r="6" spans="2:30" ht="15" customHeight="1" x14ac:dyDescent="0.35">
      <c r="B6" s="7">
        <f t="shared" si="0"/>
        <v>21</v>
      </c>
      <c r="C6" s="7">
        <f t="shared" si="1"/>
        <v>18</v>
      </c>
      <c r="D6" s="7" t="str">
        <f t="shared" si="2"/>
        <v>75</v>
      </c>
      <c r="E6" s="8" t="str">
        <f t="shared" si="3"/>
        <v>1875</v>
      </c>
      <c r="F6" s="8">
        <f t="shared" si="4"/>
        <v>1</v>
      </c>
      <c r="G6" s="9"/>
      <c r="H6" s="8">
        <f>LOOKUP(HEX2DEC(MID(E6,4,1)),VC!A1:C16)</f>
        <v>9</v>
      </c>
      <c r="I6" s="8">
        <f>LOOKUP(HEX2DEC(MID(E6,4,1)),VC!A1:B16)</f>
        <v>3</v>
      </c>
      <c r="J6" s="8">
        <f>LOOKUP(HEX2DEC(MID(E6,4,1)),VC!A1:D16)</f>
        <v>10</v>
      </c>
      <c r="K6" s="2"/>
      <c r="L6" s="7">
        <f t="shared" si="5"/>
        <v>45</v>
      </c>
      <c r="M6" s="7">
        <f t="shared" si="6"/>
        <v>18</v>
      </c>
      <c r="N6" s="7" t="str">
        <f t="shared" si="7"/>
        <v>8D</v>
      </c>
      <c r="O6" s="8" t="str">
        <f t="shared" si="8"/>
        <v>188D</v>
      </c>
      <c r="P6" s="8">
        <f t="shared" si="9"/>
        <v>1</v>
      </c>
      <c r="Q6" s="9"/>
      <c r="R6" s="8">
        <f>LOOKUP(HEX2DEC(MID(O6,4,1)),VC!A1:C16)</f>
        <v>9</v>
      </c>
      <c r="S6" s="8">
        <f>LOOKUP(HEX2DEC(MID(O6,4,1)),VC!A1:B16)</f>
        <v>3</v>
      </c>
      <c r="T6" s="8">
        <f>LOOKUP(HEX2DEC(MID(O6,4,1)),VC!A1:D16)</f>
        <v>13</v>
      </c>
    </row>
    <row r="7" spans="2:30" ht="15" customHeight="1" x14ac:dyDescent="0.35">
      <c r="B7" s="7">
        <f t="shared" si="0"/>
        <v>20</v>
      </c>
      <c r="C7" s="7">
        <f t="shared" si="1"/>
        <v>18</v>
      </c>
      <c r="D7" s="7" t="str">
        <f t="shared" si="2"/>
        <v>74</v>
      </c>
      <c r="E7" s="8" t="str">
        <f t="shared" si="3"/>
        <v>1874</v>
      </c>
      <c r="F7" s="8">
        <f t="shared" si="4"/>
        <v>1</v>
      </c>
      <c r="G7" s="9"/>
      <c r="H7" s="8">
        <f>LOOKUP(HEX2DEC(MID(E7,4,1)),VC!A1:C16)</f>
        <v>8</v>
      </c>
      <c r="I7" s="8">
        <f>LOOKUP(HEX2DEC(MID(E7,4,1)),VC!A1:B16)</f>
        <v>2</v>
      </c>
      <c r="J7" s="8">
        <f>LOOKUP(HEX2DEC(MID(E7,4,1)),VC!A1:D16)</f>
        <v>14</v>
      </c>
      <c r="K7" s="2"/>
      <c r="L7" s="7">
        <f t="shared" si="5"/>
        <v>44</v>
      </c>
      <c r="M7" s="7">
        <f t="shared" si="6"/>
        <v>18</v>
      </c>
      <c r="N7" s="7" t="str">
        <f t="shared" si="7"/>
        <v>8C</v>
      </c>
      <c r="O7" s="8" t="str">
        <f t="shared" si="8"/>
        <v>188C</v>
      </c>
      <c r="P7" s="8">
        <f t="shared" si="9"/>
        <v>1</v>
      </c>
      <c r="Q7" s="9"/>
      <c r="R7" s="8">
        <f>LOOKUP(HEX2DEC(MID(O7,4,1)),VC!A1:C16)</f>
        <v>8</v>
      </c>
      <c r="S7" s="8">
        <f>LOOKUP(HEX2DEC(MID(O7,4,1)),VC!A1:B16)</f>
        <v>2</v>
      </c>
      <c r="T7" s="8">
        <f>LOOKUP(HEX2DEC(MID(O7,4,1)),VC!A1:D16)</f>
        <v>12</v>
      </c>
    </row>
    <row r="8" spans="2:30" ht="15" customHeight="1" x14ac:dyDescent="0.35">
      <c r="B8" s="7">
        <f t="shared" si="0"/>
        <v>19</v>
      </c>
      <c r="C8" s="7">
        <f t="shared" si="1"/>
        <v>18</v>
      </c>
      <c r="D8" s="7" t="str">
        <f t="shared" si="2"/>
        <v>73</v>
      </c>
      <c r="E8" s="8" t="str">
        <f t="shared" si="3"/>
        <v>1873</v>
      </c>
      <c r="F8" s="8">
        <f t="shared" si="4"/>
        <v>1</v>
      </c>
      <c r="G8" s="9"/>
      <c r="H8" s="8">
        <f>LOOKUP(HEX2DEC(MID(E8,4,1)),VC!A1:C16)</f>
        <v>9</v>
      </c>
      <c r="I8" s="8">
        <f>LOOKUP(HEX2DEC(MID(E8,4,1)),VC!A1:B16)</f>
        <v>5</v>
      </c>
      <c r="J8" s="8">
        <f>LOOKUP(HEX2DEC(MID(E8,4,1)),VC!A1:D16)</f>
        <v>13</v>
      </c>
      <c r="K8" s="2"/>
      <c r="L8" s="7">
        <f t="shared" si="5"/>
        <v>43</v>
      </c>
      <c r="M8" s="7">
        <f t="shared" si="6"/>
        <v>18</v>
      </c>
      <c r="N8" s="7" t="str">
        <f t="shared" si="7"/>
        <v>8B</v>
      </c>
      <c r="O8" s="8" t="str">
        <f t="shared" si="8"/>
        <v>188B</v>
      </c>
      <c r="P8" s="8">
        <f t="shared" si="9"/>
        <v>1</v>
      </c>
      <c r="Q8" s="9"/>
      <c r="R8" s="8">
        <f>LOOKUP(HEX2DEC(MID(O8,4,1)),VC!A1:C16)</f>
        <v>9</v>
      </c>
      <c r="S8" s="8">
        <f>LOOKUP(HEX2DEC(MID(O8,4,1)),VC!A1:B16)</f>
        <v>5</v>
      </c>
      <c r="T8" s="8">
        <f>LOOKUP(HEX2DEC(MID(O8,4,1)),VC!A1:D16)</f>
        <v>11</v>
      </c>
    </row>
    <row r="9" spans="2:30" ht="15" customHeight="1" x14ac:dyDescent="0.35">
      <c r="B9" s="7">
        <f t="shared" si="0"/>
        <v>18</v>
      </c>
      <c r="C9" s="7">
        <f t="shared" si="1"/>
        <v>18</v>
      </c>
      <c r="D9" s="7" t="str">
        <f t="shared" si="2"/>
        <v>72</v>
      </c>
      <c r="E9" s="8" t="str">
        <f t="shared" si="3"/>
        <v>1872</v>
      </c>
      <c r="F9" s="8">
        <f t="shared" si="4"/>
        <v>1</v>
      </c>
      <c r="G9" s="9"/>
      <c r="H9" s="8">
        <f>LOOKUP(HEX2DEC(MID(E9,4,1)),VC!A1:C16)</f>
        <v>8</v>
      </c>
      <c r="I9" s="8">
        <f>LOOKUP(HEX2DEC(MID(E9,4,1)),VC!A1:B16)</f>
        <v>4</v>
      </c>
      <c r="J9" s="8">
        <f>LOOKUP(HEX2DEC(MID(E9,4,1)),VC!A1:D16)</f>
        <v>12</v>
      </c>
      <c r="K9" s="2"/>
      <c r="L9" s="7">
        <f t="shared" si="5"/>
        <v>42</v>
      </c>
      <c r="M9" s="7">
        <f t="shared" si="6"/>
        <v>18</v>
      </c>
      <c r="N9" s="7" t="str">
        <f t="shared" si="7"/>
        <v>8A</v>
      </c>
      <c r="O9" s="8" t="str">
        <f t="shared" si="8"/>
        <v>188A</v>
      </c>
      <c r="P9" s="8">
        <f t="shared" si="9"/>
        <v>1</v>
      </c>
      <c r="Q9" s="9"/>
      <c r="R9" s="8">
        <f>LOOKUP(HEX2DEC(MID(O9,4,1)),VC!A1:C16)</f>
        <v>8</v>
      </c>
      <c r="S9" s="8">
        <f>LOOKUP(HEX2DEC(MID(O9,4,1)),VC!A1:B16)</f>
        <v>4</v>
      </c>
      <c r="T9" s="8">
        <f>LOOKUP(HEX2DEC(MID(O9,4,1)),VC!A1:D16)</f>
        <v>10</v>
      </c>
    </row>
    <row r="10" spans="2:30" ht="15" customHeight="1" x14ac:dyDescent="0.35">
      <c r="B10" s="7">
        <f t="shared" si="0"/>
        <v>17</v>
      </c>
      <c r="C10" s="7">
        <f t="shared" si="1"/>
        <v>18</v>
      </c>
      <c r="D10" s="7" t="str">
        <f t="shared" si="2"/>
        <v>71</v>
      </c>
      <c r="E10" s="8" t="str">
        <f t="shared" si="3"/>
        <v>1871</v>
      </c>
      <c r="F10" s="8">
        <f t="shared" si="4"/>
        <v>1</v>
      </c>
      <c r="G10" s="9"/>
      <c r="H10" s="8">
        <f>LOOKUP(HEX2DEC(MID(E10,4,1)),VC!A1:C16)</f>
        <v>9</v>
      </c>
      <c r="I10" s="8">
        <f>LOOKUP(HEX2DEC(MID(E10,4,1)),VC!A1:B16)</f>
        <v>3</v>
      </c>
      <c r="J10" s="8">
        <f>LOOKUP(HEX2DEC(MID(E10,4,1)),VC!A1:D16)</f>
        <v>11</v>
      </c>
      <c r="K10" s="2"/>
      <c r="L10" s="7">
        <f t="shared" si="5"/>
        <v>41</v>
      </c>
      <c r="M10" s="7">
        <f t="shared" si="6"/>
        <v>18</v>
      </c>
      <c r="N10" s="7" t="str">
        <f t="shared" si="7"/>
        <v>89</v>
      </c>
      <c r="O10" s="8" t="str">
        <f t="shared" si="8"/>
        <v>1889</v>
      </c>
      <c r="P10" s="8">
        <f t="shared" si="9"/>
        <v>1</v>
      </c>
      <c r="Q10" s="9"/>
      <c r="R10" s="8">
        <f>LOOKUP(HEX2DEC(MID(O10,4,1)),VC!A1:C16)</f>
        <v>9</v>
      </c>
      <c r="S10" s="8">
        <f>LOOKUP(HEX2DEC(MID(O10,4,1)),VC!A1:B16)</f>
        <v>3</v>
      </c>
      <c r="T10" s="8">
        <f>LOOKUP(HEX2DEC(MID(O10,4,1)),VC!A1:D16)</f>
        <v>14</v>
      </c>
    </row>
    <row r="11" spans="2:30" ht="15" customHeight="1" x14ac:dyDescent="0.35">
      <c r="B11" s="7">
        <f t="shared" si="0"/>
        <v>16</v>
      </c>
      <c r="C11" s="7">
        <f t="shared" si="1"/>
        <v>18</v>
      </c>
      <c r="D11" s="7" t="str">
        <f t="shared" si="2"/>
        <v>70</v>
      </c>
      <c r="E11" s="8" t="str">
        <f t="shared" si="3"/>
        <v>1870</v>
      </c>
      <c r="F11" s="8">
        <f t="shared" si="4"/>
        <v>1</v>
      </c>
      <c r="G11" s="9"/>
      <c r="H11" s="8">
        <f>LOOKUP(HEX2DEC(MID(E11,4,1)),VC!A1:C16)</f>
        <v>8</v>
      </c>
      <c r="I11" s="8">
        <f>LOOKUP(HEX2DEC(MID(E11,4,1)),VC!A1:B16)</f>
        <v>2</v>
      </c>
      <c r="J11" s="8">
        <f>LOOKUP(HEX2DEC(MID(E11,4,1)),VC!A1:D16)</f>
        <v>10</v>
      </c>
      <c r="K11" s="2"/>
      <c r="L11" s="7">
        <f t="shared" si="5"/>
        <v>40</v>
      </c>
      <c r="M11" s="7">
        <f t="shared" si="6"/>
        <v>18</v>
      </c>
      <c r="N11" s="7" t="str">
        <f t="shared" si="7"/>
        <v>88</v>
      </c>
      <c r="O11" s="8" t="str">
        <f t="shared" si="8"/>
        <v>1888</v>
      </c>
      <c r="P11" s="8">
        <f t="shared" si="9"/>
        <v>1</v>
      </c>
      <c r="Q11" s="9"/>
      <c r="R11" s="8">
        <f>LOOKUP(HEX2DEC(MID(O11,4,1)),VC!A1:C16)</f>
        <v>8</v>
      </c>
      <c r="S11" s="8">
        <f>LOOKUP(HEX2DEC(MID(O11,4,1)),VC!A1:B16)</f>
        <v>2</v>
      </c>
      <c r="T11" s="8">
        <f>LOOKUP(HEX2DEC(MID(O11,4,1)),VC!A1:D16)</f>
        <v>13</v>
      </c>
    </row>
    <row r="12" spans="2:30" ht="15" customHeight="1" x14ac:dyDescent="0.35">
      <c r="B12" s="7">
        <f t="shared" si="0"/>
        <v>15</v>
      </c>
      <c r="C12" s="7">
        <f t="shared" si="1"/>
        <v>18</v>
      </c>
      <c r="D12" s="7" t="str">
        <f t="shared" si="2"/>
        <v>6F</v>
      </c>
      <c r="E12" s="8" t="str">
        <f t="shared" si="3"/>
        <v>186F</v>
      </c>
      <c r="F12" s="8">
        <f t="shared" si="4"/>
        <v>1</v>
      </c>
      <c r="G12" s="9"/>
      <c r="H12" s="8">
        <f>LOOKUP(HEX2DEC(MID(E12,4,1)),VC!A1:C16)</f>
        <v>9</v>
      </c>
      <c r="I12" s="8">
        <f>LOOKUP(HEX2DEC(MID(E12,4,1)),VC!A1:B16)</f>
        <v>5</v>
      </c>
      <c r="J12" s="8">
        <f>LOOKUP(HEX2DEC(MID(E12,4,1)),VC!A1:D16)</f>
        <v>10</v>
      </c>
      <c r="K12" s="2"/>
      <c r="L12" s="10">
        <f t="shared" si="5"/>
        <v>39</v>
      </c>
      <c r="M12" s="10">
        <f t="shared" si="6"/>
        <v>18</v>
      </c>
      <c r="N12" s="10" t="str">
        <f t="shared" si="7"/>
        <v>87</v>
      </c>
      <c r="O12" s="10" t="str">
        <f t="shared" si="8"/>
        <v>1887</v>
      </c>
      <c r="P12" s="10">
        <f t="shared" si="9"/>
        <v>1</v>
      </c>
      <c r="Q12" s="10"/>
      <c r="R12" s="10">
        <f>LOOKUP(HEX2DEC(MID(O12,4,1)),VC!A1:C16)</f>
        <v>9</v>
      </c>
      <c r="S12" s="10">
        <f>LOOKUP(HEX2DEC(MID(O12,4,1)),VC!A1:B16)</f>
        <v>5</v>
      </c>
      <c r="T12" s="10">
        <f>LOOKUP(HEX2DEC(MID(O12,4,1)),VC!A1:D16)</f>
        <v>12</v>
      </c>
    </row>
    <row r="13" spans="2:30" ht="15" customHeight="1" x14ac:dyDescent="0.35">
      <c r="B13" s="7">
        <f t="shared" si="0"/>
        <v>14</v>
      </c>
      <c r="C13" s="7">
        <f t="shared" si="1"/>
        <v>18</v>
      </c>
      <c r="D13" s="7" t="str">
        <f t="shared" si="2"/>
        <v>6E</v>
      </c>
      <c r="E13" s="8" t="str">
        <f t="shared" si="3"/>
        <v>186E</v>
      </c>
      <c r="F13" s="8">
        <f t="shared" si="4"/>
        <v>1</v>
      </c>
      <c r="G13" s="9"/>
      <c r="H13" s="8">
        <f>LOOKUP(HEX2DEC(MID(E13,4,1)),VC!A1:C16)</f>
        <v>8</v>
      </c>
      <c r="I13" s="8">
        <f>LOOKUP(HEX2DEC(MID(E13,4,1)),VC!A1:B16)</f>
        <v>4</v>
      </c>
      <c r="J13" s="8">
        <f>LOOKUP(HEX2DEC(MID(E13,4,1)),VC!A1:D16)</f>
        <v>14</v>
      </c>
      <c r="K13" s="2"/>
      <c r="L13" s="10">
        <f t="shared" si="5"/>
        <v>38</v>
      </c>
      <c r="M13" s="10">
        <f t="shared" si="6"/>
        <v>18</v>
      </c>
      <c r="N13" s="10" t="str">
        <f t="shared" si="7"/>
        <v>86</v>
      </c>
      <c r="O13" s="10" t="str">
        <f t="shared" si="8"/>
        <v>1886</v>
      </c>
      <c r="P13" s="10">
        <f t="shared" si="9"/>
        <v>1</v>
      </c>
      <c r="Q13" s="10"/>
      <c r="R13" s="10">
        <f>LOOKUP(HEX2DEC(MID(O13,4,1)),VC!A1:C16)</f>
        <v>8</v>
      </c>
      <c r="S13" s="10">
        <f>LOOKUP(HEX2DEC(MID(O13,4,1)),VC!A1:B16)</f>
        <v>4</v>
      </c>
      <c r="T13" s="10">
        <f>LOOKUP(HEX2DEC(MID(O13,4,1)),VC!A1:D16)</f>
        <v>11</v>
      </c>
    </row>
    <row r="14" spans="2:30" ht="15" customHeight="1" x14ac:dyDescent="0.35">
      <c r="B14" s="7">
        <f t="shared" si="0"/>
        <v>13</v>
      </c>
      <c r="C14" s="7">
        <f t="shared" si="1"/>
        <v>18</v>
      </c>
      <c r="D14" s="7" t="str">
        <f t="shared" si="2"/>
        <v>6D</v>
      </c>
      <c r="E14" s="8" t="str">
        <f t="shared" si="3"/>
        <v>186D</v>
      </c>
      <c r="F14" s="8">
        <f t="shared" si="4"/>
        <v>1</v>
      </c>
      <c r="G14" s="9"/>
      <c r="H14" s="8">
        <f>LOOKUP(HEX2DEC(MID(E14,4,1)),VC!A1:C16)</f>
        <v>9</v>
      </c>
      <c r="I14" s="8">
        <f>LOOKUP(HEX2DEC(MID(E14,4,1)),VC!A1:B16)</f>
        <v>3</v>
      </c>
      <c r="J14" s="8">
        <f>LOOKUP(HEX2DEC(MID(E14,4,1)),VC!A1:D16)</f>
        <v>13</v>
      </c>
      <c r="K14" s="2"/>
      <c r="L14" s="10">
        <f t="shared" si="5"/>
        <v>37</v>
      </c>
      <c r="M14" s="10">
        <f t="shared" si="6"/>
        <v>18</v>
      </c>
      <c r="N14" s="10" t="str">
        <f t="shared" si="7"/>
        <v>85</v>
      </c>
      <c r="O14" s="10" t="str">
        <f t="shared" si="8"/>
        <v>1885</v>
      </c>
      <c r="P14" s="10">
        <f t="shared" si="9"/>
        <v>1</v>
      </c>
      <c r="Q14" s="10"/>
      <c r="R14" s="10">
        <f>LOOKUP(HEX2DEC(MID(O14,4,1)),VC!A1:C16)</f>
        <v>9</v>
      </c>
      <c r="S14" s="10">
        <f>LOOKUP(HEX2DEC(MID(O14,4,1)),VC!A1:B16)</f>
        <v>3</v>
      </c>
      <c r="T14" s="10">
        <f>LOOKUP(HEX2DEC(MID(O14,4,1)),VC!A1:D16)</f>
        <v>10</v>
      </c>
    </row>
    <row r="15" spans="2:30" ht="15" customHeight="1" x14ac:dyDescent="0.35">
      <c r="B15" s="7">
        <f t="shared" si="0"/>
        <v>12</v>
      </c>
      <c r="C15" s="7">
        <f t="shared" si="1"/>
        <v>18</v>
      </c>
      <c r="D15" s="7" t="str">
        <f t="shared" si="2"/>
        <v>6C</v>
      </c>
      <c r="E15" s="8" t="str">
        <f t="shared" si="3"/>
        <v>186C</v>
      </c>
      <c r="F15" s="8">
        <f t="shared" si="4"/>
        <v>1</v>
      </c>
      <c r="G15" s="9"/>
      <c r="H15" s="8">
        <f>LOOKUP(HEX2DEC(MID(E15,4,1)),VC!A1:C16)</f>
        <v>8</v>
      </c>
      <c r="I15" s="8">
        <f>LOOKUP(HEX2DEC(MID(E15,4,1)),VC!A1:B16)</f>
        <v>2</v>
      </c>
      <c r="J15" s="8">
        <f>LOOKUP(HEX2DEC(MID(E15,4,1)),VC!A1:D16)</f>
        <v>12</v>
      </c>
      <c r="K15" s="2"/>
      <c r="L15" s="10">
        <f t="shared" si="5"/>
        <v>36</v>
      </c>
      <c r="M15" s="10">
        <f t="shared" si="6"/>
        <v>18</v>
      </c>
      <c r="N15" s="10" t="str">
        <f t="shared" si="7"/>
        <v>84</v>
      </c>
      <c r="O15" s="10" t="str">
        <f t="shared" si="8"/>
        <v>1884</v>
      </c>
      <c r="P15" s="10">
        <f t="shared" si="9"/>
        <v>1</v>
      </c>
      <c r="Q15" s="10"/>
      <c r="R15" s="10">
        <f>LOOKUP(HEX2DEC(MID(O15,4,1)),VC!A1:C16)</f>
        <v>8</v>
      </c>
      <c r="S15" s="10">
        <f>LOOKUP(HEX2DEC(MID(O15,4,1)),VC!A1:B16)</f>
        <v>2</v>
      </c>
      <c r="T15" s="10">
        <f>LOOKUP(HEX2DEC(MID(O15,4,1)),VC!A1:D16)</f>
        <v>14</v>
      </c>
    </row>
    <row r="16" spans="2:30" ht="15" customHeight="1" x14ac:dyDescent="0.35">
      <c r="B16" s="7">
        <f t="shared" si="0"/>
        <v>11</v>
      </c>
      <c r="C16" s="7">
        <f t="shared" si="1"/>
        <v>18</v>
      </c>
      <c r="D16" s="7" t="str">
        <f t="shared" si="2"/>
        <v>6B</v>
      </c>
      <c r="E16" s="8" t="str">
        <f t="shared" si="3"/>
        <v>186B</v>
      </c>
      <c r="F16" s="8">
        <f t="shared" si="4"/>
        <v>1</v>
      </c>
      <c r="G16" s="9"/>
      <c r="H16" s="8">
        <f>LOOKUP(HEX2DEC(MID(E16,4,1)),VC!A1:C16)</f>
        <v>9</v>
      </c>
      <c r="I16" s="8">
        <f>LOOKUP(HEX2DEC(MID(E16,4,1)),VC!A1:B16)</f>
        <v>5</v>
      </c>
      <c r="J16" s="8">
        <f>LOOKUP(HEX2DEC(MID(E16,4,1)),VC!A1:D16)</f>
        <v>11</v>
      </c>
      <c r="K16" s="2"/>
      <c r="L16" s="10">
        <f t="shared" si="5"/>
        <v>35</v>
      </c>
      <c r="M16" s="10">
        <f t="shared" si="6"/>
        <v>18</v>
      </c>
      <c r="N16" s="10" t="str">
        <f t="shared" si="7"/>
        <v>83</v>
      </c>
      <c r="O16" s="10" t="str">
        <f t="shared" si="8"/>
        <v>1883</v>
      </c>
      <c r="P16" s="10">
        <f t="shared" si="9"/>
        <v>1</v>
      </c>
      <c r="Q16" s="10"/>
      <c r="R16" s="10">
        <f>LOOKUP(HEX2DEC(MID(O16,4,1)),VC!A1:C16)</f>
        <v>9</v>
      </c>
      <c r="S16" s="10">
        <f>LOOKUP(HEX2DEC(MID(O16,4,1)),VC!A1:B16)</f>
        <v>5</v>
      </c>
      <c r="T16" s="10">
        <f>LOOKUP(HEX2DEC(MID(O16,4,1)),VC!A1:D16)</f>
        <v>13</v>
      </c>
      <c r="W16" s="2"/>
    </row>
    <row r="17" spans="2:26" ht="15" customHeight="1" x14ac:dyDescent="0.35">
      <c r="B17" s="7">
        <f t="shared" si="0"/>
        <v>10</v>
      </c>
      <c r="C17" s="7">
        <f t="shared" si="1"/>
        <v>18</v>
      </c>
      <c r="D17" s="7" t="str">
        <f t="shared" si="2"/>
        <v>6A</v>
      </c>
      <c r="E17" s="8" t="str">
        <f t="shared" si="3"/>
        <v>186A</v>
      </c>
      <c r="F17" s="8">
        <f t="shared" si="4"/>
        <v>1</v>
      </c>
      <c r="G17" s="9"/>
      <c r="H17" s="8">
        <f>LOOKUP(HEX2DEC(MID(E17,4,1)),VC!A1:C16)</f>
        <v>8</v>
      </c>
      <c r="I17" s="8">
        <f>LOOKUP(HEX2DEC(MID(E17,4,1)),VC!A1:B16)</f>
        <v>4</v>
      </c>
      <c r="J17" s="8">
        <f>LOOKUP(HEX2DEC(MID(E17,4,1)),VC!A1:D16)</f>
        <v>10</v>
      </c>
      <c r="K17" s="2"/>
      <c r="L17" s="10">
        <f t="shared" si="5"/>
        <v>34</v>
      </c>
      <c r="M17" s="10">
        <f t="shared" si="6"/>
        <v>18</v>
      </c>
      <c r="N17" s="10" t="str">
        <f t="shared" si="7"/>
        <v>82</v>
      </c>
      <c r="O17" s="10" t="str">
        <f t="shared" si="8"/>
        <v>1882</v>
      </c>
      <c r="P17" s="10">
        <f t="shared" si="9"/>
        <v>1</v>
      </c>
      <c r="Q17" s="10"/>
      <c r="R17" s="10">
        <f>LOOKUP(HEX2DEC(MID(O17,4,1)),VC!A1:C16)</f>
        <v>8</v>
      </c>
      <c r="S17" s="10">
        <f>LOOKUP(HEX2DEC(MID(O17,4,1)),VC!A1:B16)</f>
        <v>4</v>
      </c>
      <c r="T17" s="10">
        <f>LOOKUP(HEX2DEC(MID(O17,4,1)),VC!A1:D16)</f>
        <v>12</v>
      </c>
    </row>
    <row r="18" spans="2:26" ht="15" customHeight="1" x14ac:dyDescent="0.35">
      <c r="B18" s="7">
        <f t="shared" si="0"/>
        <v>9</v>
      </c>
      <c r="C18" s="7">
        <f t="shared" si="1"/>
        <v>18</v>
      </c>
      <c r="D18" s="7" t="str">
        <f t="shared" si="2"/>
        <v>69</v>
      </c>
      <c r="E18" s="8" t="str">
        <f t="shared" si="3"/>
        <v>1869</v>
      </c>
      <c r="F18" s="8">
        <f t="shared" si="4"/>
        <v>1</v>
      </c>
      <c r="G18" s="9"/>
      <c r="H18" s="8">
        <f>LOOKUP(HEX2DEC(MID(E18,4,1)),VC!A1:C16)</f>
        <v>9</v>
      </c>
      <c r="I18" s="8">
        <f>LOOKUP(HEX2DEC(MID(E18,4,1)),VC!A1:B16)</f>
        <v>3</v>
      </c>
      <c r="J18" s="8">
        <f>LOOKUP(HEX2DEC(MID(E18,4,1)),VC!A1:D16)</f>
        <v>14</v>
      </c>
      <c r="K18" s="2"/>
      <c r="L18" s="10">
        <f t="shared" si="5"/>
        <v>33</v>
      </c>
      <c r="M18" s="10">
        <f t="shared" si="6"/>
        <v>18</v>
      </c>
      <c r="N18" s="10" t="str">
        <f t="shared" si="7"/>
        <v>81</v>
      </c>
      <c r="O18" s="10" t="str">
        <f t="shared" si="8"/>
        <v>1881</v>
      </c>
      <c r="P18" s="10">
        <f t="shared" si="9"/>
        <v>1</v>
      </c>
      <c r="Q18" s="10"/>
      <c r="R18" s="10">
        <f>LOOKUP(HEX2DEC(MID(O18,4,1)),VC!A1:C16)</f>
        <v>9</v>
      </c>
      <c r="S18" s="10">
        <f>LOOKUP(HEX2DEC(MID(O18,4,1)),VC!A1:B16)</f>
        <v>3</v>
      </c>
      <c r="T18" s="10">
        <f>LOOKUP(HEX2DEC(MID(O18,4,1)),VC!A1:D16)</f>
        <v>11</v>
      </c>
    </row>
    <row r="19" spans="2:26" ht="15" customHeight="1" x14ac:dyDescent="0.35">
      <c r="B19" s="7">
        <f>B20+1</f>
        <v>8</v>
      </c>
      <c r="C19" s="7">
        <f t="shared" si="1"/>
        <v>18</v>
      </c>
      <c r="D19" s="7" t="str">
        <f t="shared" si="2"/>
        <v>68</v>
      </c>
      <c r="E19" s="8" t="str">
        <f t="shared" si="3"/>
        <v>1868</v>
      </c>
      <c r="F19" s="8">
        <f t="shared" si="4"/>
        <v>1</v>
      </c>
      <c r="G19" s="9"/>
      <c r="H19" s="8">
        <f>LOOKUP(HEX2DEC(MID(E19,4,1)),VC!A1:C16)</f>
        <v>8</v>
      </c>
      <c r="I19" s="8">
        <f>LOOKUP(HEX2DEC(MID(E19,4,1)),VC!A1:B16)</f>
        <v>2</v>
      </c>
      <c r="J19" s="8">
        <f>LOOKUP(HEX2DEC(MID(E19,4,1)),VC!A1:D16)</f>
        <v>13</v>
      </c>
      <c r="K19" s="2"/>
      <c r="L19" s="10">
        <f t="shared" si="5"/>
        <v>32</v>
      </c>
      <c r="M19" s="10">
        <f t="shared" si="6"/>
        <v>18</v>
      </c>
      <c r="N19" s="10" t="str">
        <f t="shared" si="7"/>
        <v>80</v>
      </c>
      <c r="O19" s="10" t="str">
        <f t="shared" si="8"/>
        <v>1880</v>
      </c>
      <c r="P19" s="10">
        <f t="shared" si="9"/>
        <v>1</v>
      </c>
      <c r="Q19" s="10"/>
      <c r="R19" s="10">
        <f>LOOKUP(HEX2DEC(MID(O19,4,1)),VC!A1:C16)</f>
        <v>8</v>
      </c>
      <c r="S19" s="10">
        <f>LOOKUP(HEX2DEC(MID(O19,4,1)),VC!A1:B16)</f>
        <v>2</v>
      </c>
      <c r="T19" s="10">
        <f>LOOKUP(HEX2DEC(MID(O19,4,1)),VC!A1:D16)</f>
        <v>10</v>
      </c>
    </row>
    <row r="20" spans="2:26" ht="15" customHeight="1" x14ac:dyDescent="0.35">
      <c r="B20" s="10">
        <f t="shared" ref="B20:B25" si="10">B21+1</f>
        <v>7</v>
      </c>
      <c r="C20" s="10">
        <f t="shared" si="1"/>
        <v>18</v>
      </c>
      <c r="D20" s="10" t="str">
        <f t="shared" si="2"/>
        <v>67</v>
      </c>
      <c r="E20" s="10" t="str">
        <f t="shared" si="3"/>
        <v>1867</v>
      </c>
      <c r="F20" s="11">
        <f t="shared" si="4"/>
        <v>1</v>
      </c>
      <c r="G20" s="12"/>
      <c r="H20" s="11">
        <f>LOOKUP(HEX2DEC(MID(E20,4,1)),VC!A1:C16)</f>
        <v>9</v>
      </c>
      <c r="I20" s="11">
        <f>LOOKUP(HEX2DEC(MID(E20,4,1)),VC!A1:B16)</f>
        <v>5</v>
      </c>
      <c r="J20" s="11">
        <f>LOOKUP(HEX2DEC(MID(E20,4,1)),VC!A1:D16)</f>
        <v>12</v>
      </c>
      <c r="K20" s="2"/>
      <c r="L20" s="10">
        <f t="shared" si="5"/>
        <v>31</v>
      </c>
      <c r="M20" s="10">
        <f t="shared" si="6"/>
        <v>18</v>
      </c>
      <c r="N20" s="10" t="str">
        <f t="shared" si="7"/>
        <v>7F</v>
      </c>
      <c r="O20" s="10" t="str">
        <f t="shared" si="8"/>
        <v>187F</v>
      </c>
      <c r="P20" s="10">
        <f t="shared" si="9"/>
        <v>1</v>
      </c>
      <c r="Q20" s="10"/>
      <c r="R20" s="10">
        <f>LOOKUP(HEX2DEC(MID(O20,4,1)),VC!A1:C16)</f>
        <v>9</v>
      </c>
      <c r="S20" s="10">
        <f>LOOKUP(HEX2DEC(MID(O20,4,1)),VC!A1:B16)</f>
        <v>5</v>
      </c>
      <c r="T20" s="10">
        <f>LOOKUP(HEX2DEC(MID(O20,4,1)),VC!A1:D16)</f>
        <v>10</v>
      </c>
    </row>
    <row r="21" spans="2:26" ht="15" customHeight="1" x14ac:dyDescent="0.35">
      <c r="B21" s="10">
        <f t="shared" si="10"/>
        <v>6</v>
      </c>
      <c r="C21" s="10">
        <f t="shared" si="1"/>
        <v>18</v>
      </c>
      <c r="D21" s="10" t="str">
        <f t="shared" si="2"/>
        <v>66</v>
      </c>
      <c r="E21" s="10" t="str">
        <f t="shared" si="3"/>
        <v>1866</v>
      </c>
      <c r="F21" s="11">
        <f t="shared" si="4"/>
        <v>1</v>
      </c>
      <c r="G21" s="12"/>
      <c r="H21" s="11">
        <f>LOOKUP(HEX2DEC(MID(E21,4,1)),VC!A1:C16)</f>
        <v>8</v>
      </c>
      <c r="I21" s="11">
        <f>LOOKUP(HEX2DEC(MID(E21,4,1)),VC!A1:B16)</f>
        <v>4</v>
      </c>
      <c r="J21" s="11">
        <f>LOOKUP(HEX2DEC(MID(E21,4,1)),VC!A1:D16)</f>
        <v>11</v>
      </c>
      <c r="K21" s="2"/>
      <c r="L21" s="10">
        <f t="shared" si="5"/>
        <v>30</v>
      </c>
      <c r="M21" s="10">
        <f t="shared" si="6"/>
        <v>18</v>
      </c>
      <c r="N21" s="10" t="str">
        <f t="shared" si="7"/>
        <v>7E</v>
      </c>
      <c r="O21" s="10" t="str">
        <f t="shared" si="8"/>
        <v>187E</v>
      </c>
      <c r="P21" s="10">
        <f t="shared" si="9"/>
        <v>1</v>
      </c>
      <c r="Q21" s="12"/>
      <c r="R21" s="11">
        <f>LOOKUP(HEX2DEC(MID(O21,4,1)),VC!A1:C16)</f>
        <v>8</v>
      </c>
      <c r="S21" s="11">
        <f>LOOKUP(HEX2DEC(MID(O21,4,1)),VC!A1:B16)</f>
        <v>4</v>
      </c>
      <c r="T21" s="11">
        <f>LOOKUP(HEX2DEC(MID(O21,4,1)),VC!A1:D16)</f>
        <v>14</v>
      </c>
    </row>
    <row r="22" spans="2:26" ht="15" customHeight="1" x14ac:dyDescent="0.35">
      <c r="B22" s="10">
        <f t="shared" si="10"/>
        <v>5</v>
      </c>
      <c r="C22" s="10">
        <f t="shared" si="1"/>
        <v>18</v>
      </c>
      <c r="D22" s="10" t="str">
        <f t="shared" si="2"/>
        <v>65</v>
      </c>
      <c r="E22" s="10" t="str">
        <f t="shared" si="3"/>
        <v>1865</v>
      </c>
      <c r="F22" s="11">
        <f t="shared" si="4"/>
        <v>1</v>
      </c>
      <c r="G22" s="12"/>
      <c r="H22" s="11">
        <f>LOOKUP(HEX2DEC(MID(E22,4,1)),VC!A1:C16)</f>
        <v>9</v>
      </c>
      <c r="I22" s="11">
        <f>LOOKUP(HEX2DEC(MID(E22,4,1)),VC!A1:B16)</f>
        <v>3</v>
      </c>
      <c r="J22" s="11">
        <f>LOOKUP(HEX2DEC(MID(E22,4,1)),VC!A1:D16)</f>
        <v>10</v>
      </c>
      <c r="K22" s="2"/>
      <c r="L22" s="10">
        <f t="shared" si="5"/>
        <v>29</v>
      </c>
      <c r="M22" s="10">
        <f t="shared" si="6"/>
        <v>18</v>
      </c>
      <c r="N22" s="10" t="str">
        <f t="shared" si="7"/>
        <v>7D</v>
      </c>
      <c r="O22" s="10" t="str">
        <f t="shared" si="8"/>
        <v>187D</v>
      </c>
      <c r="P22" s="10">
        <f t="shared" si="9"/>
        <v>1</v>
      </c>
      <c r="Q22" s="12"/>
      <c r="R22" s="11">
        <f>LOOKUP(HEX2DEC(MID(O22,4,1)),VC!A1:C16)</f>
        <v>9</v>
      </c>
      <c r="S22" s="11">
        <f>LOOKUP(HEX2DEC(MID(O22,4,1)),VC!A1:B16)</f>
        <v>3</v>
      </c>
      <c r="T22" s="11">
        <f>LOOKUP(HEX2DEC(MID(O22,4,1)),VC!A1:D16)</f>
        <v>13</v>
      </c>
    </row>
    <row r="23" spans="2:26" ht="15" customHeight="1" x14ac:dyDescent="0.35">
      <c r="B23" s="10">
        <f t="shared" si="10"/>
        <v>4</v>
      </c>
      <c r="C23" s="10">
        <f t="shared" si="1"/>
        <v>18</v>
      </c>
      <c r="D23" s="10" t="str">
        <f t="shared" si="2"/>
        <v>64</v>
      </c>
      <c r="E23" s="10" t="str">
        <f t="shared" si="3"/>
        <v>1864</v>
      </c>
      <c r="F23" s="11">
        <f t="shared" si="4"/>
        <v>1</v>
      </c>
      <c r="G23" s="12"/>
      <c r="H23" s="11">
        <f>LOOKUP(HEX2DEC(MID(E23,4,1)),VC!A1:C16)</f>
        <v>8</v>
      </c>
      <c r="I23" s="11">
        <f>LOOKUP(HEX2DEC(MID(E23,4,1)),VC!A1:B16)</f>
        <v>2</v>
      </c>
      <c r="J23" s="11">
        <f>LOOKUP(HEX2DEC(MID(E23,4,1)),VC!A1:D16)</f>
        <v>14</v>
      </c>
      <c r="K23" s="2"/>
      <c r="L23" s="10">
        <f t="shared" si="5"/>
        <v>28</v>
      </c>
      <c r="M23" s="10">
        <f t="shared" si="6"/>
        <v>18</v>
      </c>
      <c r="N23" s="10" t="str">
        <f t="shared" si="7"/>
        <v>7C</v>
      </c>
      <c r="O23" s="10" t="str">
        <f t="shared" si="8"/>
        <v>187C</v>
      </c>
      <c r="P23" s="10">
        <f t="shared" si="9"/>
        <v>1</v>
      </c>
      <c r="Q23" s="12"/>
      <c r="R23" s="11">
        <f>LOOKUP(HEX2DEC(MID(O23,4,1)),VC!A1:C16)</f>
        <v>8</v>
      </c>
      <c r="S23" s="11">
        <f>LOOKUP(HEX2DEC(MID(O23,4,1)),VC!A1:B16)</f>
        <v>2</v>
      </c>
      <c r="T23" s="11">
        <f>LOOKUP(HEX2DEC(MID(O23,4,1)),VC!A1:D16)</f>
        <v>12</v>
      </c>
    </row>
    <row r="24" spans="2:26" ht="15" customHeight="1" x14ac:dyDescent="0.35">
      <c r="B24" s="10">
        <f t="shared" si="10"/>
        <v>3</v>
      </c>
      <c r="C24" s="10">
        <f t="shared" si="1"/>
        <v>18</v>
      </c>
      <c r="D24" s="10" t="str">
        <f t="shared" si="2"/>
        <v>63</v>
      </c>
      <c r="E24" s="10" t="str">
        <f t="shared" si="3"/>
        <v>1863</v>
      </c>
      <c r="F24" s="11">
        <f t="shared" si="4"/>
        <v>1</v>
      </c>
      <c r="G24" s="12"/>
      <c r="H24" s="11">
        <f>LOOKUP(HEX2DEC(MID(E24,4,1)),VC!A1:C16)</f>
        <v>9</v>
      </c>
      <c r="I24" s="11">
        <f>LOOKUP(HEX2DEC(MID(E24,4,1)),VC!A1:B16)</f>
        <v>5</v>
      </c>
      <c r="J24" s="11">
        <f>LOOKUP(HEX2DEC(MID(E24,4,1)),VC!A1:D16)</f>
        <v>13</v>
      </c>
      <c r="K24" s="2"/>
      <c r="L24" s="10">
        <f t="shared" si="5"/>
        <v>27</v>
      </c>
      <c r="M24" s="10">
        <f t="shared" si="6"/>
        <v>18</v>
      </c>
      <c r="N24" s="10" t="str">
        <f t="shared" si="7"/>
        <v>7B</v>
      </c>
      <c r="O24" s="10" t="str">
        <f t="shared" si="8"/>
        <v>187B</v>
      </c>
      <c r="P24" s="10">
        <f t="shared" si="9"/>
        <v>1</v>
      </c>
      <c r="Q24" s="12"/>
      <c r="R24" s="11">
        <f>LOOKUP(HEX2DEC(MID(O24,4,1)),VC!A1:C16)</f>
        <v>9</v>
      </c>
      <c r="S24" s="11">
        <f>LOOKUP(HEX2DEC(MID(O24,4,1)),VC!A1:B16)</f>
        <v>5</v>
      </c>
      <c r="T24" s="11">
        <f>LOOKUP(HEX2DEC(MID(O24,4,1)),VC!A1:D16)</f>
        <v>11</v>
      </c>
    </row>
    <row r="25" spans="2:26" ht="15" customHeight="1" x14ac:dyDescent="0.35">
      <c r="B25" s="10">
        <f t="shared" si="10"/>
        <v>2</v>
      </c>
      <c r="C25" s="10">
        <f t="shared" si="1"/>
        <v>18</v>
      </c>
      <c r="D25" s="10" t="str">
        <f t="shared" si="2"/>
        <v>62</v>
      </c>
      <c r="E25" s="10" t="str">
        <f t="shared" si="3"/>
        <v>1862</v>
      </c>
      <c r="F25" s="11">
        <f t="shared" si="4"/>
        <v>1</v>
      </c>
      <c r="G25" s="12"/>
      <c r="H25" s="11">
        <f>LOOKUP(HEX2DEC(MID(E25,4,1)),VC!A1:C16)</f>
        <v>8</v>
      </c>
      <c r="I25" s="11">
        <f>LOOKUP(HEX2DEC(MID(E25,4,1)),VC!A1:B16)</f>
        <v>4</v>
      </c>
      <c r="J25" s="11">
        <f>LOOKUP(HEX2DEC(MID(E25,4,1)),VC!A1:D16)</f>
        <v>12</v>
      </c>
      <c r="K25" s="2"/>
      <c r="L25" s="10">
        <f t="shared" si="5"/>
        <v>26</v>
      </c>
      <c r="M25" s="10">
        <f t="shared" si="6"/>
        <v>18</v>
      </c>
      <c r="N25" s="10" t="str">
        <f t="shared" si="7"/>
        <v>7A</v>
      </c>
      <c r="O25" s="10" t="str">
        <f t="shared" si="8"/>
        <v>187A</v>
      </c>
      <c r="P25" s="10">
        <f t="shared" si="9"/>
        <v>1</v>
      </c>
      <c r="Q25" s="12"/>
      <c r="R25" s="11">
        <f>LOOKUP(HEX2DEC(MID(O25,4,1)),VC!A1:C16)</f>
        <v>8</v>
      </c>
      <c r="S25" s="11">
        <f>LOOKUP(HEX2DEC(MID(O25,4,1)),VC!A1:B16)</f>
        <v>4</v>
      </c>
      <c r="T25" s="11">
        <f>LOOKUP(HEX2DEC(MID(O25,4,1)),VC!A1:D16)</f>
        <v>10</v>
      </c>
    </row>
    <row r="26" spans="2:26" ht="15" customHeight="1" x14ac:dyDescent="0.35">
      <c r="B26" s="10">
        <f>B27+1</f>
        <v>1</v>
      </c>
      <c r="C26" s="10">
        <f>C27</f>
        <v>18</v>
      </c>
      <c r="D26" s="10" t="str">
        <f>DEC2HEX(HEX2DEC(D27)+1)</f>
        <v>61</v>
      </c>
      <c r="E26" s="10" t="str">
        <f t="shared" si="3"/>
        <v>1861</v>
      </c>
      <c r="F26" s="11">
        <f>F27</f>
        <v>1</v>
      </c>
      <c r="G26" s="12"/>
      <c r="H26" s="11">
        <f>LOOKUP(HEX2DEC(MID(E26,4,1)),VC!A1:C16)</f>
        <v>9</v>
      </c>
      <c r="I26" s="11">
        <f>LOOKUP(HEX2DEC(MID(E26,4,1)),VC!A1:B16)</f>
        <v>3</v>
      </c>
      <c r="J26" s="11">
        <f>LOOKUP(HEX2DEC(MID(E26,4,1)),VC!A1:D16)</f>
        <v>11</v>
      </c>
      <c r="K26" s="2"/>
      <c r="L26" s="10">
        <f>L27+1</f>
        <v>25</v>
      </c>
      <c r="M26" s="10">
        <f>M27</f>
        <v>18</v>
      </c>
      <c r="N26" s="10" t="str">
        <f>DEC2HEX(HEX2DEC(N27)+1)</f>
        <v>79</v>
      </c>
      <c r="O26" s="10" t="str">
        <f t="shared" si="8"/>
        <v>1879</v>
      </c>
      <c r="P26" s="10">
        <f>P27</f>
        <v>1</v>
      </c>
      <c r="Q26" s="12"/>
      <c r="R26" s="11">
        <f>LOOKUP(HEX2DEC(MID(O26,4,1)),VC!A1:C16)</f>
        <v>9</v>
      </c>
      <c r="S26" s="11">
        <f>LOOKUP(HEX2DEC(MID(O26,4,1)),VC!A1:B16)</f>
        <v>3</v>
      </c>
      <c r="T26" s="11">
        <f>LOOKUP(HEX2DEC(MID(O26,4,1)),VC!A1:D16)</f>
        <v>14</v>
      </c>
    </row>
    <row r="27" spans="2:26" ht="15" customHeight="1" x14ac:dyDescent="0.35">
      <c r="B27" s="10">
        <v>0</v>
      </c>
      <c r="C27" s="10">
        <f>'Slot 4'!M4</f>
        <v>18</v>
      </c>
      <c r="D27" s="10" t="str">
        <f>DEC2HEX(HEX2DEC('Slot 4'!N4)+1)</f>
        <v>60</v>
      </c>
      <c r="E27" s="10" t="str">
        <f>IF(HEX2DEC(D27)&gt;15,IF(HEX2DEC(C27) &gt; 15,CONCATENATE(C27,D27),CONCATENATE("0",C27,D27)),IF(HEX2DEC(C27) &gt; 15,CONCATENATE(C27,"0",D27),CONCATENATE("0",C27,"0",D27)))</f>
        <v>1860</v>
      </c>
      <c r="F27" s="11">
        <f>'Slot 4'!P4</f>
        <v>1</v>
      </c>
      <c r="G27" s="12"/>
      <c r="H27" s="11">
        <f>LOOKUP(HEX2DEC(MID(E27,4,1)),VC!A1:C16)</f>
        <v>8</v>
      </c>
      <c r="I27" s="11">
        <f>LOOKUP(HEX2DEC(MID(E27,4,1)),VC!A1:B16)</f>
        <v>2</v>
      </c>
      <c r="J27" s="11">
        <f>LOOKUP(HEX2DEC(MID(E27,4,1)),VC!A1:D16)</f>
        <v>10</v>
      </c>
      <c r="K27" s="2"/>
      <c r="L27" s="10">
        <f>B4+1</f>
        <v>24</v>
      </c>
      <c r="M27" s="10">
        <f>C4</f>
        <v>18</v>
      </c>
      <c r="N27" s="10" t="str">
        <f>DEC2HEX(HEX2DEC(D4)+1)</f>
        <v>78</v>
      </c>
      <c r="O27" s="10" t="str">
        <f>IF(HEX2DEC(N27)&gt;15,IF(HEX2DEC(M27) &gt; 15,CONCATENATE(M27,N27),CONCATENATE("0",M27,N27)),IF(HEX2DEC(M27) &gt; 15,CONCATENATE(M27,"0",N27),CONCATENATE("0",M27,"0",N27)))</f>
        <v>1878</v>
      </c>
      <c r="P27" s="10">
        <f>F4</f>
        <v>1</v>
      </c>
      <c r="Q27" s="12"/>
      <c r="R27" s="11">
        <f>LOOKUP(HEX2DEC(MID(O27,4,1)),VC!A1:C16)</f>
        <v>8</v>
      </c>
      <c r="S27" s="11">
        <f>LOOKUP(HEX2DEC(MID(O27,4,1)),VC!A1:B16)</f>
        <v>2</v>
      </c>
      <c r="T27" s="11">
        <f>LOOKUP(HEX2DEC(MID(O27,4,1)),VC!A1:D16)</f>
        <v>13</v>
      </c>
    </row>
    <row r="29" spans="2:26" ht="11.15" customHeight="1" x14ac:dyDescent="0.35">
      <c r="B29" s="10"/>
      <c r="C29" s="4"/>
      <c r="D29" s="4"/>
      <c r="E29" s="27" t="s">
        <v>2</v>
      </c>
      <c r="F29" s="28"/>
      <c r="G29" s="4"/>
      <c r="H29" s="15"/>
      <c r="I29" s="15"/>
      <c r="J29" s="15"/>
      <c r="L29" s="4"/>
      <c r="M29" s="4"/>
      <c r="N29" s="4"/>
      <c r="O29" s="15"/>
      <c r="P29" s="15"/>
      <c r="Q29" s="4"/>
      <c r="R29" s="4"/>
      <c r="S29" s="15"/>
      <c r="T29" s="15"/>
      <c r="U29" s="4"/>
      <c r="V29" s="4"/>
      <c r="W29" s="4"/>
      <c r="X29" s="4"/>
      <c r="Y29" s="4"/>
      <c r="Z29" s="4"/>
    </row>
    <row r="30" spans="2:26" ht="11.15" customHeight="1" x14ac:dyDescent="0.35">
      <c r="C30" s="4"/>
      <c r="D30" s="4"/>
      <c r="E30" s="16"/>
      <c r="F30" s="15"/>
      <c r="G30" s="4"/>
      <c r="H30" s="15"/>
      <c r="I30" s="15"/>
      <c r="J30" s="15"/>
      <c r="L30" s="4"/>
      <c r="M30" s="4"/>
      <c r="N30" s="4"/>
      <c r="O30" s="15"/>
      <c r="P30" s="15"/>
      <c r="Q30" s="4"/>
      <c r="R30" s="4"/>
      <c r="S30" s="15"/>
      <c r="T30" s="15"/>
      <c r="U30" s="4"/>
      <c r="V30" s="4"/>
      <c r="W30" s="4"/>
      <c r="X30" s="4"/>
      <c r="Y30" s="4"/>
      <c r="Z30" s="4"/>
    </row>
    <row r="31" spans="2:26" ht="11.15" customHeight="1" x14ac:dyDescent="0.35">
      <c r="B31" s="18"/>
      <c r="C31" s="4"/>
      <c r="D31" s="4"/>
      <c r="E31" s="27" t="s">
        <v>3</v>
      </c>
      <c r="F31" s="28"/>
      <c r="G31" s="4"/>
      <c r="H31" s="15"/>
      <c r="I31" s="15"/>
      <c r="J31" s="15"/>
      <c r="L31" s="4"/>
      <c r="M31" s="4"/>
      <c r="N31" s="4"/>
      <c r="O31" s="15"/>
      <c r="P31" s="15"/>
      <c r="Q31" s="4"/>
      <c r="R31" s="4"/>
      <c r="S31" s="15"/>
      <c r="T31" s="15"/>
      <c r="U31" s="4"/>
      <c r="V31" s="4"/>
      <c r="W31" s="4"/>
      <c r="X31" s="4"/>
      <c r="Y31" s="4"/>
      <c r="Z31" s="4"/>
    </row>
    <row r="32" spans="2:26" ht="11.15" customHeight="1" x14ac:dyDescent="0.35">
      <c r="E32" s="16"/>
      <c r="F32" s="15"/>
      <c r="G32" s="4"/>
      <c r="H32" s="15"/>
      <c r="I32" s="15"/>
      <c r="J32" s="15"/>
      <c r="L32" s="4"/>
      <c r="M32" s="4"/>
      <c r="N32" s="4"/>
      <c r="O32" s="15"/>
      <c r="P32" s="15"/>
      <c r="Q32" s="4"/>
      <c r="R32" s="4"/>
      <c r="S32" s="15"/>
      <c r="T32" s="15"/>
      <c r="U32" s="4"/>
      <c r="V32" s="4"/>
      <c r="W32" s="4"/>
      <c r="X32" s="4"/>
      <c r="Y32" s="4"/>
      <c r="Z32" s="4"/>
    </row>
    <row r="33" spans="12:26" x14ac:dyDescent="0.35">
      <c r="L33" s="4"/>
      <c r="M33" s="4"/>
      <c r="N33" s="4"/>
      <c r="O33" s="15"/>
      <c r="P33" s="15"/>
      <c r="Q33" s="4"/>
      <c r="R33" s="4"/>
      <c r="U33" s="4"/>
      <c r="V33" s="4"/>
      <c r="W33" s="4"/>
      <c r="X33" s="4"/>
      <c r="Y33" s="4"/>
      <c r="Z33" s="4"/>
    </row>
  </sheetData>
  <mergeCells count="3">
    <mergeCell ref="B1:T1"/>
    <mergeCell ref="E29:F29"/>
    <mergeCell ref="E31:F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D33"/>
  <sheetViews>
    <sheetView topLeftCell="A13" workbookViewId="0">
      <selection activeCell="F27" sqref="F27"/>
    </sheetView>
  </sheetViews>
  <sheetFormatPr defaultRowHeight="14.5" x14ac:dyDescent="0.35"/>
  <cols>
    <col min="1" max="1" width="2.81640625" customWidth="1"/>
    <col min="2" max="2" width="4.81640625" style="1" customWidth="1"/>
    <col min="3" max="4" width="5.81640625" style="1" customWidth="1"/>
    <col min="5" max="5" width="6.81640625" style="1" customWidth="1"/>
    <col min="6" max="6" width="4.6328125" style="3" customWidth="1"/>
    <col min="7" max="7" width="27.6328125" style="5" customWidth="1"/>
    <col min="8" max="10" width="4.90625" style="3" customWidth="1"/>
    <col min="11" max="11" width="1.81640625" customWidth="1"/>
    <col min="12" max="12" width="4.81640625" customWidth="1"/>
    <col min="13" max="14" width="5.81640625" style="1" customWidth="1"/>
    <col min="15" max="15" width="6.81640625" style="1" customWidth="1"/>
    <col min="16" max="16" width="4.6328125" style="1" customWidth="1"/>
    <col min="17" max="17" width="27.6328125" style="5" customWidth="1"/>
    <col min="18" max="18" width="4.90625" style="5" customWidth="1"/>
    <col min="19" max="20" width="4.90625" style="3" customWidth="1"/>
  </cols>
  <sheetData>
    <row r="1" spans="2:30" x14ac:dyDescent="0.35">
      <c r="B1" s="29" t="s">
        <v>33</v>
      </c>
      <c r="C1" s="30"/>
      <c r="D1" s="30"/>
      <c r="E1" s="31"/>
      <c r="F1" s="31"/>
      <c r="G1" s="31"/>
      <c r="H1" s="31"/>
      <c r="I1" s="31"/>
      <c r="J1" s="31"/>
      <c r="K1" s="31"/>
      <c r="L1" s="31"/>
      <c r="M1" s="31"/>
      <c r="N1" s="31"/>
      <c r="O1" s="31"/>
      <c r="P1" s="31"/>
      <c r="Q1" s="31"/>
      <c r="R1" s="31"/>
      <c r="S1" s="31"/>
      <c r="T1" s="32"/>
      <c r="U1" s="6"/>
      <c r="V1" s="6"/>
      <c r="W1" s="6"/>
      <c r="X1" s="6"/>
      <c r="Y1" s="6"/>
      <c r="Z1" s="6"/>
      <c r="AA1" s="6"/>
      <c r="AB1" s="6"/>
      <c r="AC1" s="6"/>
      <c r="AD1" s="6"/>
    </row>
    <row r="2" spans="2:30" s="13" customFormat="1" ht="43.5" x14ac:dyDescent="0.35">
      <c r="B2" s="14" t="s">
        <v>0</v>
      </c>
      <c r="C2" s="14" t="s">
        <v>7</v>
      </c>
      <c r="D2" s="14" t="s">
        <v>8</v>
      </c>
      <c r="E2" s="14" t="s">
        <v>6</v>
      </c>
      <c r="F2" s="14" t="s">
        <v>5</v>
      </c>
      <c r="G2" s="14" t="s">
        <v>4</v>
      </c>
      <c r="H2" s="14" t="s">
        <v>21</v>
      </c>
      <c r="I2" s="14" t="s">
        <v>22</v>
      </c>
      <c r="J2" s="14" t="s">
        <v>23</v>
      </c>
      <c r="L2" s="14" t="s">
        <v>0</v>
      </c>
      <c r="M2" s="14" t="s">
        <v>7</v>
      </c>
      <c r="N2" s="14" t="s">
        <v>8</v>
      </c>
      <c r="O2" s="14" t="s">
        <v>6</v>
      </c>
      <c r="P2" s="14" t="s">
        <v>5</v>
      </c>
      <c r="Q2" s="14" t="s">
        <v>4</v>
      </c>
      <c r="R2" s="14" t="s">
        <v>21</v>
      </c>
      <c r="S2" s="14" t="s">
        <v>22</v>
      </c>
      <c r="T2" s="14" t="s">
        <v>23</v>
      </c>
    </row>
    <row r="3" spans="2:30" ht="6" customHeight="1" x14ac:dyDescent="0.35">
      <c r="L3" s="1"/>
      <c r="R3" s="3"/>
    </row>
    <row r="4" spans="2:30" ht="15" customHeight="1" x14ac:dyDescent="0.35">
      <c r="B4" s="7">
        <f t="shared" ref="B4:B18" si="0">B5+1</f>
        <v>23</v>
      </c>
      <c r="C4" s="7">
        <f t="shared" ref="C4:C25" si="1">C5</f>
        <v>18</v>
      </c>
      <c r="D4" s="7" t="str">
        <f t="shared" ref="D4:D25" si="2">DEC2HEX(HEX2DEC(D5)+1)</f>
        <v>A7</v>
      </c>
      <c r="E4" s="8" t="str">
        <f t="shared" ref="E4:E26" si="3">IF(HEX2DEC(D4)&gt;15,IF(HEX2DEC(C4) &gt; 15,CONCATENATE(C4,D4),CONCATENATE("0",C4,D4)),IF(HEX2DEC(C4) &gt; 15,CONCATENATE(C4,"0",D4),CONCATENATE("0",C4,"0",D4)))</f>
        <v>18A7</v>
      </c>
      <c r="F4" s="8">
        <f t="shared" ref="F4:F25" si="4">F5</f>
        <v>1</v>
      </c>
      <c r="G4" s="9"/>
      <c r="H4" s="8">
        <f>LOOKUP(HEX2DEC(MID(E4,4,1)),VC!A1:C16)</f>
        <v>9</v>
      </c>
      <c r="I4" s="8">
        <f>LOOKUP(HEX2DEC(MID(E4,4,1)),VC!A1:B16)</f>
        <v>5</v>
      </c>
      <c r="J4" s="8">
        <f>LOOKUP(HEX2DEC(MID(E4,4,1)),VC!A1:D16)</f>
        <v>12</v>
      </c>
      <c r="K4" s="2"/>
      <c r="L4" s="7">
        <f t="shared" ref="L4:L25" si="5">L5+1</f>
        <v>47</v>
      </c>
      <c r="M4" s="7">
        <f t="shared" ref="M4:M25" si="6">M5</f>
        <v>18</v>
      </c>
      <c r="N4" s="7" t="str">
        <f t="shared" ref="N4:N25" si="7">DEC2HEX(HEX2DEC(N5)+1)</f>
        <v>BF</v>
      </c>
      <c r="O4" s="8" t="str">
        <f t="shared" ref="O4:O26" si="8">IF(HEX2DEC(N4)&gt;15,IF(HEX2DEC(M4) &gt; 15,CONCATENATE(M4,N4),CONCATENATE("0",M4,N4)),IF(HEX2DEC(M4) &gt; 15,CONCATENATE(M4,"0",N4),CONCATENATE("0",M4,"0",N4)))</f>
        <v>18BF</v>
      </c>
      <c r="P4" s="8">
        <f t="shared" ref="P4:P25" si="9">P5</f>
        <v>1</v>
      </c>
      <c r="Q4" s="9"/>
      <c r="R4" s="8">
        <f>LOOKUP(HEX2DEC(MID(O4,4,1)),VC!A1:C16)</f>
        <v>9</v>
      </c>
      <c r="S4" s="8">
        <f>LOOKUP(HEX2DEC(MID(O4,4,1)),VC!A1:B16)</f>
        <v>5</v>
      </c>
      <c r="T4" s="8">
        <f>LOOKUP(HEX2DEC(MID(O4,4,1)),VC!A1:D16)</f>
        <v>10</v>
      </c>
    </row>
    <row r="5" spans="2:30" ht="15" customHeight="1" x14ac:dyDescent="0.35">
      <c r="B5" s="7">
        <f t="shared" si="0"/>
        <v>22</v>
      </c>
      <c r="C5" s="7">
        <f t="shared" si="1"/>
        <v>18</v>
      </c>
      <c r="D5" s="7" t="str">
        <f t="shared" si="2"/>
        <v>A6</v>
      </c>
      <c r="E5" s="8" t="str">
        <f t="shared" si="3"/>
        <v>18A6</v>
      </c>
      <c r="F5" s="8">
        <f t="shared" si="4"/>
        <v>1</v>
      </c>
      <c r="G5" s="9"/>
      <c r="H5" s="8">
        <f>LOOKUP(HEX2DEC(MID(E5,4,1)),VC!A1:C16)</f>
        <v>8</v>
      </c>
      <c r="I5" s="8">
        <f>LOOKUP(HEX2DEC(MID(E5,4,1)),VC!A1:B16)</f>
        <v>4</v>
      </c>
      <c r="J5" s="8">
        <f>LOOKUP(HEX2DEC(MID(E5,4,1)),VC!A1:D16)</f>
        <v>11</v>
      </c>
      <c r="K5" s="2"/>
      <c r="L5" s="7">
        <f t="shared" si="5"/>
        <v>46</v>
      </c>
      <c r="M5" s="7">
        <f t="shared" si="6"/>
        <v>18</v>
      </c>
      <c r="N5" s="7" t="str">
        <f t="shared" si="7"/>
        <v>BE</v>
      </c>
      <c r="O5" s="8" t="str">
        <f t="shared" si="8"/>
        <v>18BE</v>
      </c>
      <c r="P5" s="8">
        <f t="shared" si="9"/>
        <v>1</v>
      </c>
      <c r="Q5" s="9"/>
      <c r="R5" s="8">
        <f>LOOKUP(HEX2DEC(MID(O5,4,1)),VC!A1:C16)</f>
        <v>8</v>
      </c>
      <c r="S5" s="8">
        <f>LOOKUP(HEX2DEC(MID(O5,4,1)),VC!A1:B16)</f>
        <v>4</v>
      </c>
      <c r="T5" s="8">
        <f>LOOKUP(HEX2DEC(MID(O5,4,1)),VC!A1:D16)</f>
        <v>14</v>
      </c>
    </row>
    <row r="6" spans="2:30" ht="15" customHeight="1" x14ac:dyDescent="0.35">
      <c r="B6" s="7">
        <f t="shared" si="0"/>
        <v>21</v>
      </c>
      <c r="C6" s="7">
        <f t="shared" si="1"/>
        <v>18</v>
      </c>
      <c r="D6" s="7" t="str">
        <f t="shared" si="2"/>
        <v>A5</v>
      </c>
      <c r="E6" s="8" t="str">
        <f t="shared" si="3"/>
        <v>18A5</v>
      </c>
      <c r="F6" s="8">
        <f t="shared" si="4"/>
        <v>1</v>
      </c>
      <c r="G6" s="9"/>
      <c r="H6" s="8">
        <f>LOOKUP(HEX2DEC(MID(E6,4,1)),VC!A1:C16)</f>
        <v>9</v>
      </c>
      <c r="I6" s="8">
        <f>LOOKUP(HEX2DEC(MID(E6,4,1)),VC!A1:B16)</f>
        <v>3</v>
      </c>
      <c r="J6" s="8">
        <f>LOOKUP(HEX2DEC(MID(E6,4,1)),VC!A1:D16)</f>
        <v>10</v>
      </c>
      <c r="K6" s="2"/>
      <c r="L6" s="7">
        <f t="shared" si="5"/>
        <v>45</v>
      </c>
      <c r="M6" s="7">
        <f t="shared" si="6"/>
        <v>18</v>
      </c>
      <c r="N6" s="7" t="str">
        <f t="shared" si="7"/>
        <v>BD</v>
      </c>
      <c r="O6" s="8" t="str">
        <f t="shared" si="8"/>
        <v>18BD</v>
      </c>
      <c r="P6" s="8">
        <f t="shared" si="9"/>
        <v>1</v>
      </c>
      <c r="Q6" s="9"/>
      <c r="R6" s="8">
        <f>LOOKUP(HEX2DEC(MID(O6,4,1)),VC!A1:C16)</f>
        <v>9</v>
      </c>
      <c r="S6" s="8">
        <f>LOOKUP(HEX2DEC(MID(O6,4,1)),VC!A1:B16)</f>
        <v>3</v>
      </c>
      <c r="T6" s="8">
        <f>LOOKUP(HEX2DEC(MID(O6,4,1)),VC!A1:D16)</f>
        <v>13</v>
      </c>
    </row>
    <row r="7" spans="2:30" ht="15" customHeight="1" x14ac:dyDescent="0.35">
      <c r="B7" s="7">
        <f t="shared" si="0"/>
        <v>20</v>
      </c>
      <c r="C7" s="7">
        <f t="shared" si="1"/>
        <v>18</v>
      </c>
      <c r="D7" s="7" t="str">
        <f t="shared" si="2"/>
        <v>A4</v>
      </c>
      <c r="E7" s="8" t="str">
        <f t="shared" si="3"/>
        <v>18A4</v>
      </c>
      <c r="F7" s="8">
        <f t="shared" si="4"/>
        <v>1</v>
      </c>
      <c r="G7" s="9"/>
      <c r="H7" s="8">
        <f>LOOKUP(HEX2DEC(MID(E7,4,1)),VC!A1:C16)</f>
        <v>8</v>
      </c>
      <c r="I7" s="8">
        <f>LOOKUP(HEX2DEC(MID(E7,4,1)),VC!A1:B16)</f>
        <v>2</v>
      </c>
      <c r="J7" s="8">
        <f>LOOKUP(HEX2DEC(MID(E7,4,1)),VC!A1:D16)</f>
        <v>14</v>
      </c>
      <c r="K7" s="2"/>
      <c r="L7" s="7">
        <f t="shared" si="5"/>
        <v>44</v>
      </c>
      <c r="M7" s="7">
        <f t="shared" si="6"/>
        <v>18</v>
      </c>
      <c r="N7" s="7" t="str">
        <f t="shared" si="7"/>
        <v>BC</v>
      </c>
      <c r="O7" s="8" t="str">
        <f t="shared" si="8"/>
        <v>18BC</v>
      </c>
      <c r="P7" s="8">
        <f t="shared" si="9"/>
        <v>1</v>
      </c>
      <c r="Q7" s="9"/>
      <c r="R7" s="8">
        <f>LOOKUP(HEX2DEC(MID(O7,4,1)),VC!A1:C16)</f>
        <v>8</v>
      </c>
      <c r="S7" s="8">
        <f>LOOKUP(HEX2DEC(MID(O7,4,1)),VC!A1:B16)</f>
        <v>2</v>
      </c>
      <c r="T7" s="8">
        <f>LOOKUP(HEX2DEC(MID(O7,4,1)),VC!A1:D16)</f>
        <v>12</v>
      </c>
    </row>
    <row r="8" spans="2:30" ht="15" customHeight="1" x14ac:dyDescent="0.35">
      <c r="B8" s="7">
        <f t="shared" si="0"/>
        <v>19</v>
      </c>
      <c r="C8" s="7">
        <f t="shared" si="1"/>
        <v>18</v>
      </c>
      <c r="D8" s="7" t="str">
        <f t="shared" si="2"/>
        <v>A3</v>
      </c>
      <c r="E8" s="8" t="str">
        <f t="shared" si="3"/>
        <v>18A3</v>
      </c>
      <c r="F8" s="8">
        <f t="shared" si="4"/>
        <v>1</v>
      </c>
      <c r="G8" s="9"/>
      <c r="H8" s="8">
        <f>LOOKUP(HEX2DEC(MID(E8,4,1)),VC!A1:C16)</f>
        <v>9</v>
      </c>
      <c r="I8" s="8">
        <f>LOOKUP(HEX2DEC(MID(E8,4,1)),VC!A1:B16)</f>
        <v>5</v>
      </c>
      <c r="J8" s="8">
        <f>LOOKUP(HEX2DEC(MID(E8,4,1)),VC!A1:D16)</f>
        <v>13</v>
      </c>
      <c r="K8" s="2"/>
      <c r="L8" s="7">
        <f t="shared" si="5"/>
        <v>43</v>
      </c>
      <c r="M8" s="7">
        <f t="shared" si="6"/>
        <v>18</v>
      </c>
      <c r="N8" s="7" t="str">
        <f t="shared" si="7"/>
        <v>BB</v>
      </c>
      <c r="O8" s="8" t="str">
        <f t="shared" si="8"/>
        <v>18BB</v>
      </c>
      <c r="P8" s="8">
        <f t="shared" si="9"/>
        <v>1</v>
      </c>
      <c r="Q8" s="9"/>
      <c r="R8" s="8">
        <f>LOOKUP(HEX2DEC(MID(O8,4,1)),VC!A1:C16)</f>
        <v>9</v>
      </c>
      <c r="S8" s="8">
        <f>LOOKUP(HEX2DEC(MID(O8,4,1)),VC!A1:B16)</f>
        <v>5</v>
      </c>
      <c r="T8" s="8">
        <f>LOOKUP(HEX2DEC(MID(O8,4,1)),VC!A1:D16)</f>
        <v>11</v>
      </c>
    </row>
    <row r="9" spans="2:30" ht="15" customHeight="1" x14ac:dyDescent="0.35">
      <c r="B9" s="7">
        <f t="shared" si="0"/>
        <v>18</v>
      </c>
      <c r="C9" s="7">
        <f t="shared" si="1"/>
        <v>18</v>
      </c>
      <c r="D9" s="7" t="str">
        <f t="shared" si="2"/>
        <v>A2</v>
      </c>
      <c r="E9" s="8" t="str">
        <f t="shared" si="3"/>
        <v>18A2</v>
      </c>
      <c r="F9" s="8">
        <f t="shared" si="4"/>
        <v>1</v>
      </c>
      <c r="G9" s="9"/>
      <c r="H9" s="8">
        <f>LOOKUP(HEX2DEC(MID(E9,4,1)),VC!A1:C16)</f>
        <v>8</v>
      </c>
      <c r="I9" s="8">
        <f>LOOKUP(HEX2DEC(MID(E9,4,1)),VC!A1:B16)</f>
        <v>4</v>
      </c>
      <c r="J9" s="8">
        <f>LOOKUP(HEX2DEC(MID(E9,4,1)),VC!A1:D16)</f>
        <v>12</v>
      </c>
      <c r="K9" s="2"/>
      <c r="L9" s="7">
        <f t="shared" si="5"/>
        <v>42</v>
      </c>
      <c r="M9" s="7">
        <f t="shared" si="6"/>
        <v>18</v>
      </c>
      <c r="N9" s="7" t="str">
        <f t="shared" si="7"/>
        <v>BA</v>
      </c>
      <c r="O9" s="8" t="str">
        <f t="shared" si="8"/>
        <v>18BA</v>
      </c>
      <c r="P9" s="8">
        <f t="shared" si="9"/>
        <v>1</v>
      </c>
      <c r="Q9" s="9"/>
      <c r="R9" s="8">
        <f>LOOKUP(HEX2DEC(MID(O9,4,1)),VC!A1:C16)</f>
        <v>8</v>
      </c>
      <c r="S9" s="8">
        <f>LOOKUP(HEX2DEC(MID(O9,4,1)),VC!A1:B16)</f>
        <v>4</v>
      </c>
      <c r="T9" s="8">
        <f>LOOKUP(HEX2DEC(MID(O9,4,1)),VC!A1:D16)</f>
        <v>10</v>
      </c>
    </row>
    <row r="10" spans="2:30" ht="15" customHeight="1" x14ac:dyDescent="0.35">
      <c r="B10" s="7">
        <f t="shared" si="0"/>
        <v>17</v>
      </c>
      <c r="C10" s="7">
        <f t="shared" si="1"/>
        <v>18</v>
      </c>
      <c r="D10" s="7" t="str">
        <f t="shared" si="2"/>
        <v>A1</v>
      </c>
      <c r="E10" s="8" t="str">
        <f t="shared" si="3"/>
        <v>18A1</v>
      </c>
      <c r="F10" s="8">
        <f t="shared" si="4"/>
        <v>1</v>
      </c>
      <c r="G10" s="9"/>
      <c r="H10" s="8">
        <f>LOOKUP(HEX2DEC(MID(E10,4,1)),VC!A1:C16)</f>
        <v>9</v>
      </c>
      <c r="I10" s="8">
        <f>LOOKUP(HEX2DEC(MID(E10,4,1)),VC!A1:B16)</f>
        <v>3</v>
      </c>
      <c r="J10" s="8">
        <f>LOOKUP(HEX2DEC(MID(E10,4,1)),VC!A1:D16)</f>
        <v>11</v>
      </c>
      <c r="K10" s="2"/>
      <c r="L10" s="7">
        <f t="shared" si="5"/>
        <v>41</v>
      </c>
      <c r="M10" s="7">
        <f t="shared" si="6"/>
        <v>18</v>
      </c>
      <c r="N10" s="7" t="str">
        <f t="shared" si="7"/>
        <v>B9</v>
      </c>
      <c r="O10" s="8" t="str">
        <f t="shared" si="8"/>
        <v>18B9</v>
      </c>
      <c r="P10" s="8">
        <f t="shared" si="9"/>
        <v>1</v>
      </c>
      <c r="Q10" s="9"/>
      <c r="R10" s="8">
        <f>LOOKUP(HEX2DEC(MID(O10,4,1)),VC!A1:C16)</f>
        <v>9</v>
      </c>
      <c r="S10" s="8">
        <f>LOOKUP(HEX2DEC(MID(O10,4,1)),VC!A1:B16)</f>
        <v>3</v>
      </c>
      <c r="T10" s="8">
        <f>LOOKUP(HEX2DEC(MID(O10,4,1)),VC!A1:D16)</f>
        <v>14</v>
      </c>
    </row>
    <row r="11" spans="2:30" ht="15" customHeight="1" x14ac:dyDescent="0.35">
      <c r="B11" s="7">
        <f t="shared" si="0"/>
        <v>16</v>
      </c>
      <c r="C11" s="7">
        <f t="shared" si="1"/>
        <v>18</v>
      </c>
      <c r="D11" s="7" t="str">
        <f t="shared" si="2"/>
        <v>A0</v>
      </c>
      <c r="E11" s="8" t="str">
        <f t="shared" si="3"/>
        <v>18A0</v>
      </c>
      <c r="F11" s="8">
        <f t="shared" si="4"/>
        <v>1</v>
      </c>
      <c r="G11" s="9"/>
      <c r="H11" s="8">
        <f>LOOKUP(HEX2DEC(MID(E11,4,1)),VC!A1:C16)</f>
        <v>8</v>
      </c>
      <c r="I11" s="8">
        <f>LOOKUP(HEX2DEC(MID(E11,4,1)),VC!A1:B16)</f>
        <v>2</v>
      </c>
      <c r="J11" s="8">
        <f>LOOKUP(HEX2DEC(MID(E11,4,1)),VC!A1:D16)</f>
        <v>10</v>
      </c>
      <c r="K11" s="2"/>
      <c r="L11" s="7">
        <f t="shared" si="5"/>
        <v>40</v>
      </c>
      <c r="M11" s="7">
        <f t="shared" si="6"/>
        <v>18</v>
      </c>
      <c r="N11" s="7" t="str">
        <f t="shared" si="7"/>
        <v>B8</v>
      </c>
      <c r="O11" s="8" t="str">
        <f t="shared" si="8"/>
        <v>18B8</v>
      </c>
      <c r="P11" s="8">
        <f t="shared" si="9"/>
        <v>1</v>
      </c>
      <c r="Q11" s="9"/>
      <c r="R11" s="8">
        <f>LOOKUP(HEX2DEC(MID(O11,4,1)),VC!A1:C16)</f>
        <v>8</v>
      </c>
      <c r="S11" s="8">
        <f>LOOKUP(HEX2DEC(MID(O11,4,1)),VC!A1:B16)</f>
        <v>2</v>
      </c>
      <c r="T11" s="8">
        <f>LOOKUP(HEX2DEC(MID(O11,4,1)),VC!A1:D16)</f>
        <v>13</v>
      </c>
    </row>
    <row r="12" spans="2:30" ht="15" customHeight="1" x14ac:dyDescent="0.35">
      <c r="B12" s="7">
        <f t="shared" si="0"/>
        <v>15</v>
      </c>
      <c r="C12" s="7">
        <f t="shared" si="1"/>
        <v>18</v>
      </c>
      <c r="D12" s="7" t="str">
        <f t="shared" si="2"/>
        <v>9F</v>
      </c>
      <c r="E12" s="8" t="str">
        <f t="shared" si="3"/>
        <v>189F</v>
      </c>
      <c r="F12" s="8">
        <f t="shared" si="4"/>
        <v>1</v>
      </c>
      <c r="G12" s="9"/>
      <c r="H12" s="8">
        <f>LOOKUP(HEX2DEC(MID(E12,4,1)),VC!A1:C16)</f>
        <v>9</v>
      </c>
      <c r="I12" s="8">
        <f>LOOKUP(HEX2DEC(MID(E12,4,1)),VC!A1:B16)</f>
        <v>5</v>
      </c>
      <c r="J12" s="8">
        <f>LOOKUP(HEX2DEC(MID(E12,4,1)),VC!A1:D16)</f>
        <v>10</v>
      </c>
      <c r="K12" s="2"/>
      <c r="L12" s="10">
        <f t="shared" si="5"/>
        <v>39</v>
      </c>
      <c r="M12" s="10">
        <f t="shared" si="6"/>
        <v>18</v>
      </c>
      <c r="N12" s="10" t="str">
        <f t="shared" si="7"/>
        <v>B7</v>
      </c>
      <c r="O12" s="10" t="str">
        <f t="shared" si="8"/>
        <v>18B7</v>
      </c>
      <c r="P12" s="10">
        <f t="shared" si="9"/>
        <v>1</v>
      </c>
      <c r="Q12" s="10"/>
      <c r="R12" s="10">
        <f>LOOKUP(HEX2DEC(MID(O12,4,1)),VC!A1:C16)</f>
        <v>9</v>
      </c>
      <c r="S12" s="10">
        <f>LOOKUP(HEX2DEC(MID(O12,4,1)),VC!A1:B16)</f>
        <v>5</v>
      </c>
      <c r="T12" s="10">
        <f>LOOKUP(HEX2DEC(MID(O12,4,1)),VC!A1:D16)</f>
        <v>12</v>
      </c>
    </row>
    <row r="13" spans="2:30" ht="15" customHeight="1" x14ac:dyDescent="0.35">
      <c r="B13" s="7">
        <f t="shared" si="0"/>
        <v>14</v>
      </c>
      <c r="C13" s="7">
        <f t="shared" si="1"/>
        <v>18</v>
      </c>
      <c r="D13" s="7" t="str">
        <f t="shared" si="2"/>
        <v>9E</v>
      </c>
      <c r="E13" s="8" t="str">
        <f t="shared" si="3"/>
        <v>189E</v>
      </c>
      <c r="F13" s="8">
        <f t="shared" si="4"/>
        <v>1</v>
      </c>
      <c r="G13" s="9"/>
      <c r="H13" s="8">
        <f>LOOKUP(HEX2DEC(MID(E13,4,1)),VC!A1:C16)</f>
        <v>8</v>
      </c>
      <c r="I13" s="8">
        <f>LOOKUP(HEX2DEC(MID(E13,4,1)),VC!A1:B16)</f>
        <v>4</v>
      </c>
      <c r="J13" s="8">
        <f>LOOKUP(HEX2DEC(MID(E13,4,1)),VC!A1:D16)</f>
        <v>14</v>
      </c>
      <c r="K13" s="2"/>
      <c r="L13" s="10">
        <f t="shared" si="5"/>
        <v>38</v>
      </c>
      <c r="M13" s="10">
        <f t="shared" si="6"/>
        <v>18</v>
      </c>
      <c r="N13" s="10" t="str">
        <f t="shared" si="7"/>
        <v>B6</v>
      </c>
      <c r="O13" s="10" t="str">
        <f t="shared" si="8"/>
        <v>18B6</v>
      </c>
      <c r="P13" s="10">
        <f t="shared" si="9"/>
        <v>1</v>
      </c>
      <c r="Q13" s="10"/>
      <c r="R13" s="10">
        <f>LOOKUP(HEX2DEC(MID(O13,4,1)),VC!A1:C16)</f>
        <v>8</v>
      </c>
      <c r="S13" s="10">
        <f>LOOKUP(HEX2DEC(MID(O13,4,1)),VC!A1:B16)</f>
        <v>4</v>
      </c>
      <c r="T13" s="10">
        <f>LOOKUP(HEX2DEC(MID(O13,4,1)),VC!A1:D16)</f>
        <v>11</v>
      </c>
    </row>
    <row r="14" spans="2:30" ht="15" customHeight="1" x14ac:dyDescent="0.35">
      <c r="B14" s="7">
        <f t="shared" si="0"/>
        <v>13</v>
      </c>
      <c r="C14" s="7">
        <f t="shared" si="1"/>
        <v>18</v>
      </c>
      <c r="D14" s="7" t="str">
        <f t="shared" si="2"/>
        <v>9D</v>
      </c>
      <c r="E14" s="8" t="str">
        <f t="shared" si="3"/>
        <v>189D</v>
      </c>
      <c r="F14" s="8">
        <f t="shared" si="4"/>
        <v>1</v>
      </c>
      <c r="G14" s="9"/>
      <c r="H14" s="8">
        <f>LOOKUP(HEX2DEC(MID(E14,4,1)),VC!A1:C16)</f>
        <v>9</v>
      </c>
      <c r="I14" s="8">
        <f>LOOKUP(HEX2DEC(MID(E14,4,1)),VC!A1:B16)</f>
        <v>3</v>
      </c>
      <c r="J14" s="8">
        <f>LOOKUP(HEX2DEC(MID(E14,4,1)),VC!A1:D16)</f>
        <v>13</v>
      </c>
      <c r="K14" s="2"/>
      <c r="L14" s="10">
        <f t="shared" si="5"/>
        <v>37</v>
      </c>
      <c r="M14" s="10">
        <f t="shared" si="6"/>
        <v>18</v>
      </c>
      <c r="N14" s="10" t="str">
        <f t="shared" si="7"/>
        <v>B5</v>
      </c>
      <c r="O14" s="10" t="str">
        <f t="shared" si="8"/>
        <v>18B5</v>
      </c>
      <c r="P14" s="10">
        <f t="shared" si="9"/>
        <v>1</v>
      </c>
      <c r="Q14" s="10"/>
      <c r="R14" s="10">
        <f>LOOKUP(HEX2DEC(MID(O14,4,1)),VC!A1:C16)</f>
        <v>9</v>
      </c>
      <c r="S14" s="10">
        <f>LOOKUP(HEX2DEC(MID(O14,4,1)),VC!A1:B16)</f>
        <v>3</v>
      </c>
      <c r="T14" s="10">
        <f>LOOKUP(HEX2DEC(MID(O14,4,1)),VC!A1:D16)</f>
        <v>10</v>
      </c>
    </row>
    <row r="15" spans="2:30" ht="15" customHeight="1" x14ac:dyDescent="0.35">
      <c r="B15" s="7">
        <f t="shared" si="0"/>
        <v>12</v>
      </c>
      <c r="C15" s="7">
        <f t="shared" si="1"/>
        <v>18</v>
      </c>
      <c r="D15" s="7" t="str">
        <f t="shared" si="2"/>
        <v>9C</v>
      </c>
      <c r="E15" s="8" t="str">
        <f t="shared" si="3"/>
        <v>189C</v>
      </c>
      <c r="F15" s="8">
        <f t="shared" si="4"/>
        <v>1</v>
      </c>
      <c r="G15" s="9"/>
      <c r="H15" s="8">
        <f>LOOKUP(HEX2DEC(MID(E15,4,1)),VC!A1:C16)</f>
        <v>8</v>
      </c>
      <c r="I15" s="8">
        <f>LOOKUP(HEX2DEC(MID(E15,4,1)),VC!A1:B16)</f>
        <v>2</v>
      </c>
      <c r="J15" s="8">
        <f>LOOKUP(HEX2DEC(MID(E15,4,1)),VC!A1:D16)</f>
        <v>12</v>
      </c>
      <c r="K15" s="2"/>
      <c r="L15" s="10">
        <f t="shared" si="5"/>
        <v>36</v>
      </c>
      <c r="M15" s="10">
        <f t="shared" si="6"/>
        <v>18</v>
      </c>
      <c r="N15" s="10" t="str">
        <f t="shared" si="7"/>
        <v>B4</v>
      </c>
      <c r="O15" s="10" t="str">
        <f t="shared" si="8"/>
        <v>18B4</v>
      </c>
      <c r="P15" s="10">
        <f t="shared" si="9"/>
        <v>1</v>
      </c>
      <c r="Q15" s="10"/>
      <c r="R15" s="10">
        <f>LOOKUP(HEX2DEC(MID(O15,4,1)),VC!A1:C16)</f>
        <v>8</v>
      </c>
      <c r="S15" s="10">
        <f>LOOKUP(HEX2DEC(MID(O15,4,1)),VC!A1:B16)</f>
        <v>2</v>
      </c>
      <c r="T15" s="10">
        <f>LOOKUP(HEX2DEC(MID(O15,4,1)),VC!A1:D16)</f>
        <v>14</v>
      </c>
    </row>
    <row r="16" spans="2:30" ht="15" customHeight="1" x14ac:dyDescent="0.35">
      <c r="B16" s="7">
        <f t="shared" si="0"/>
        <v>11</v>
      </c>
      <c r="C16" s="7">
        <f t="shared" si="1"/>
        <v>18</v>
      </c>
      <c r="D16" s="7" t="str">
        <f t="shared" si="2"/>
        <v>9B</v>
      </c>
      <c r="E16" s="8" t="str">
        <f t="shared" si="3"/>
        <v>189B</v>
      </c>
      <c r="F16" s="8">
        <f t="shared" si="4"/>
        <v>1</v>
      </c>
      <c r="G16" s="9"/>
      <c r="H16" s="8">
        <f>LOOKUP(HEX2DEC(MID(E16,4,1)),VC!A1:C16)</f>
        <v>9</v>
      </c>
      <c r="I16" s="8">
        <f>LOOKUP(HEX2DEC(MID(E16,4,1)),VC!A1:B16)</f>
        <v>5</v>
      </c>
      <c r="J16" s="8">
        <f>LOOKUP(HEX2DEC(MID(E16,4,1)),VC!A1:D16)</f>
        <v>11</v>
      </c>
      <c r="K16" s="2"/>
      <c r="L16" s="10">
        <f t="shared" si="5"/>
        <v>35</v>
      </c>
      <c r="M16" s="10">
        <f t="shared" si="6"/>
        <v>18</v>
      </c>
      <c r="N16" s="10" t="str">
        <f t="shared" si="7"/>
        <v>B3</v>
      </c>
      <c r="O16" s="10" t="str">
        <f t="shared" si="8"/>
        <v>18B3</v>
      </c>
      <c r="P16" s="10">
        <f t="shared" si="9"/>
        <v>1</v>
      </c>
      <c r="Q16" s="10"/>
      <c r="R16" s="10">
        <f>LOOKUP(HEX2DEC(MID(O16,4,1)),VC!A1:C16)</f>
        <v>9</v>
      </c>
      <c r="S16" s="10">
        <f>LOOKUP(HEX2DEC(MID(O16,4,1)),VC!A1:B16)</f>
        <v>5</v>
      </c>
      <c r="T16" s="10">
        <f>LOOKUP(HEX2DEC(MID(O16,4,1)),VC!A1:D16)</f>
        <v>13</v>
      </c>
      <c r="W16" s="2"/>
    </row>
    <row r="17" spans="2:26" ht="15" customHeight="1" x14ac:dyDescent="0.35">
      <c r="B17" s="7">
        <f t="shared" si="0"/>
        <v>10</v>
      </c>
      <c r="C17" s="7">
        <f t="shared" si="1"/>
        <v>18</v>
      </c>
      <c r="D17" s="7" t="str">
        <f t="shared" si="2"/>
        <v>9A</v>
      </c>
      <c r="E17" s="8" t="str">
        <f t="shared" si="3"/>
        <v>189A</v>
      </c>
      <c r="F17" s="8">
        <f t="shared" si="4"/>
        <v>1</v>
      </c>
      <c r="G17" s="9"/>
      <c r="H17" s="8">
        <f>LOOKUP(HEX2DEC(MID(E17,4,1)),VC!A1:C16)</f>
        <v>8</v>
      </c>
      <c r="I17" s="8">
        <f>LOOKUP(HEX2DEC(MID(E17,4,1)),VC!A1:B16)</f>
        <v>4</v>
      </c>
      <c r="J17" s="8">
        <f>LOOKUP(HEX2DEC(MID(E17,4,1)),VC!A1:D16)</f>
        <v>10</v>
      </c>
      <c r="K17" s="2"/>
      <c r="L17" s="10">
        <f t="shared" si="5"/>
        <v>34</v>
      </c>
      <c r="M17" s="10">
        <f t="shared" si="6"/>
        <v>18</v>
      </c>
      <c r="N17" s="10" t="str">
        <f t="shared" si="7"/>
        <v>B2</v>
      </c>
      <c r="O17" s="10" t="str">
        <f t="shared" si="8"/>
        <v>18B2</v>
      </c>
      <c r="P17" s="10">
        <f t="shared" si="9"/>
        <v>1</v>
      </c>
      <c r="Q17" s="10"/>
      <c r="R17" s="10">
        <f>LOOKUP(HEX2DEC(MID(O17,4,1)),VC!A1:C16)</f>
        <v>8</v>
      </c>
      <c r="S17" s="10">
        <f>LOOKUP(HEX2DEC(MID(O17,4,1)),VC!A1:B16)</f>
        <v>4</v>
      </c>
      <c r="T17" s="10">
        <f>LOOKUP(HEX2DEC(MID(O17,4,1)),VC!A1:D16)</f>
        <v>12</v>
      </c>
    </row>
    <row r="18" spans="2:26" ht="15" customHeight="1" x14ac:dyDescent="0.35">
      <c r="B18" s="7">
        <f t="shared" si="0"/>
        <v>9</v>
      </c>
      <c r="C18" s="7">
        <f t="shared" si="1"/>
        <v>18</v>
      </c>
      <c r="D18" s="7" t="str">
        <f t="shared" si="2"/>
        <v>99</v>
      </c>
      <c r="E18" s="8" t="str">
        <f t="shared" si="3"/>
        <v>1899</v>
      </c>
      <c r="F18" s="8">
        <f t="shared" si="4"/>
        <v>1</v>
      </c>
      <c r="G18" s="9"/>
      <c r="H18" s="8">
        <f>LOOKUP(HEX2DEC(MID(E18,4,1)),VC!A1:C16)</f>
        <v>9</v>
      </c>
      <c r="I18" s="8">
        <f>LOOKUP(HEX2DEC(MID(E18,4,1)),VC!A1:B16)</f>
        <v>3</v>
      </c>
      <c r="J18" s="8">
        <f>LOOKUP(HEX2DEC(MID(E18,4,1)),VC!A1:D16)</f>
        <v>14</v>
      </c>
      <c r="K18" s="2"/>
      <c r="L18" s="10">
        <f t="shared" si="5"/>
        <v>33</v>
      </c>
      <c r="M18" s="10">
        <f t="shared" si="6"/>
        <v>18</v>
      </c>
      <c r="N18" s="10" t="str">
        <f t="shared" si="7"/>
        <v>B1</v>
      </c>
      <c r="O18" s="10" t="str">
        <f t="shared" si="8"/>
        <v>18B1</v>
      </c>
      <c r="P18" s="10">
        <f t="shared" si="9"/>
        <v>1</v>
      </c>
      <c r="Q18" s="10"/>
      <c r="R18" s="10">
        <f>LOOKUP(HEX2DEC(MID(O18,4,1)),VC!A1:C16)</f>
        <v>9</v>
      </c>
      <c r="S18" s="10">
        <f>LOOKUP(HEX2DEC(MID(O18,4,1)),VC!A1:B16)</f>
        <v>3</v>
      </c>
      <c r="T18" s="10">
        <f>LOOKUP(HEX2DEC(MID(O18,4,1)),VC!A1:D16)</f>
        <v>11</v>
      </c>
    </row>
    <row r="19" spans="2:26" ht="15" customHeight="1" x14ac:dyDescent="0.35">
      <c r="B19" s="7">
        <f>B20+1</f>
        <v>8</v>
      </c>
      <c r="C19" s="7">
        <f t="shared" si="1"/>
        <v>18</v>
      </c>
      <c r="D19" s="7" t="str">
        <f t="shared" si="2"/>
        <v>98</v>
      </c>
      <c r="E19" s="8" t="str">
        <f t="shared" si="3"/>
        <v>1898</v>
      </c>
      <c r="F19" s="8">
        <f t="shared" si="4"/>
        <v>1</v>
      </c>
      <c r="G19" s="9"/>
      <c r="H19" s="8">
        <f>LOOKUP(HEX2DEC(MID(E19,4,1)),VC!A1:C16)</f>
        <v>8</v>
      </c>
      <c r="I19" s="8">
        <f>LOOKUP(HEX2DEC(MID(E19,4,1)),VC!A1:B16)</f>
        <v>2</v>
      </c>
      <c r="J19" s="8">
        <f>LOOKUP(HEX2DEC(MID(E19,4,1)),VC!A1:D16)</f>
        <v>13</v>
      </c>
      <c r="K19" s="2"/>
      <c r="L19" s="10">
        <f t="shared" si="5"/>
        <v>32</v>
      </c>
      <c r="M19" s="10">
        <f t="shared" si="6"/>
        <v>18</v>
      </c>
      <c r="N19" s="10" t="str">
        <f t="shared" si="7"/>
        <v>B0</v>
      </c>
      <c r="O19" s="10" t="str">
        <f t="shared" si="8"/>
        <v>18B0</v>
      </c>
      <c r="P19" s="10">
        <f t="shared" si="9"/>
        <v>1</v>
      </c>
      <c r="Q19" s="10"/>
      <c r="R19" s="10">
        <f>LOOKUP(HEX2DEC(MID(O19,4,1)),VC!A1:C16)</f>
        <v>8</v>
      </c>
      <c r="S19" s="10">
        <f>LOOKUP(HEX2DEC(MID(O19,4,1)),VC!A1:B16)</f>
        <v>2</v>
      </c>
      <c r="T19" s="10">
        <f>LOOKUP(HEX2DEC(MID(O19,4,1)),VC!A1:D16)</f>
        <v>10</v>
      </c>
    </row>
    <row r="20" spans="2:26" ht="15" customHeight="1" x14ac:dyDescent="0.35">
      <c r="B20" s="10">
        <f t="shared" ref="B20:B25" si="10">B21+1</f>
        <v>7</v>
      </c>
      <c r="C20" s="10">
        <f t="shared" si="1"/>
        <v>18</v>
      </c>
      <c r="D20" s="10" t="str">
        <f t="shared" si="2"/>
        <v>97</v>
      </c>
      <c r="E20" s="10" t="str">
        <f t="shared" si="3"/>
        <v>1897</v>
      </c>
      <c r="F20" s="11">
        <f t="shared" si="4"/>
        <v>1</v>
      </c>
      <c r="G20" s="12"/>
      <c r="H20" s="11">
        <f>LOOKUP(HEX2DEC(MID(E20,4,1)),VC!A1:C16)</f>
        <v>9</v>
      </c>
      <c r="I20" s="11">
        <f>LOOKUP(HEX2DEC(MID(E20,4,1)),VC!A1:B16)</f>
        <v>5</v>
      </c>
      <c r="J20" s="11">
        <f>LOOKUP(HEX2DEC(MID(E20,4,1)),VC!A1:D16)</f>
        <v>12</v>
      </c>
      <c r="K20" s="2"/>
      <c r="L20" s="10">
        <f t="shared" si="5"/>
        <v>31</v>
      </c>
      <c r="M20" s="10">
        <f t="shared" si="6"/>
        <v>18</v>
      </c>
      <c r="N20" s="10" t="str">
        <f t="shared" si="7"/>
        <v>AF</v>
      </c>
      <c r="O20" s="10" t="str">
        <f t="shared" si="8"/>
        <v>18AF</v>
      </c>
      <c r="P20" s="10">
        <f t="shared" si="9"/>
        <v>1</v>
      </c>
      <c r="Q20" s="10"/>
      <c r="R20" s="10">
        <f>LOOKUP(HEX2DEC(MID(O20,4,1)),VC!A1:C16)</f>
        <v>9</v>
      </c>
      <c r="S20" s="10">
        <f>LOOKUP(HEX2DEC(MID(O20,4,1)),VC!A1:B16)</f>
        <v>5</v>
      </c>
      <c r="T20" s="10">
        <f>LOOKUP(HEX2DEC(MID(O20,4,1)),VC!A1:D16)</f>
        <v>10</v>
      </c>
    </row>
    <row r="21" spans="2:26" ht="15" customHeight="1" x14ac:dyDescent="0.35">
      <c r="B21" s="10">
        <f t="shared" si="10"/>
        <v>6</v>
      </c>
      <c r="C21" s="10">
        <f t="shared" si="1"/>
        <v>18</v>
      </c>
      <c r="D21" s="10" t="str">
        <f t="shared" si="2"/>
        <v>96</v>
      </c>
      <c r="E21" s="10" t="str">
        <f t="shared" si="3"/>
        <v>1896</v>
      </c>
      <c r="F21" s="11">
        <f t="shared" si="4"/>
        <v>1</v>
      </c>
      <c r="G21" s="12"/>
      <c r="H21" s="11">
        <f>LOOKUP(HEX2DEC(MID(E21,4,1)),VC!A1:C16)</f>
        <v>8</v>
      </c>
      <c r="I21" s="11">
        <f>LOOKUP(HEX2DEC(MID(E21,4,1)),VC!A1:B16)</f>
        <v>4</v>
      </c>
      <c r="J21" s="11">
        <f>LOOKUP(HEX2DEC(MID(E21,4,1)),VC!A1:D16)</f>
        <v>11</v>
      </c>
      <c r="K21" s="2"/>
      <c r="L21" s="10">
        <f t="shared" si="5"/>
        <v>30</v>
      </c>
      <c r="M21" s="10">
        <f t="shared" si="6"/>
        <v>18</v>
      </c>
      <c r="N21" s="10" t="str">
        <f t="shared" si="7"/>
        <v>AE</v>
      </c>
      <c r="O21" s="10" t="str">
        <f t="shared" si="8"/>
        <v>18AE</v>
      </c>
      <c r="P21" s="10">
        <f t="shared" si="9"/>
        <v>1</v>
      </c>
      <c r="Q21" s="12"/>
      <c r="R21" s="11">
        <f>LOOKUP(HEX2DEC(MID(O21,4,1)),VC!A1:C16)</f>
        <v>8</v>
      </c>
      <c r="S21" s="11">
        <f>LOOKUP(HEX2DEC(MID(O21,4,1)),VC!A1:B16)</f>
        <v>4</v>
      </c>
      <c r="T21" s="11">
        <f>LOOKUP(HEX2DEC(MID(O21,4,1)),VC!A1:D16)</f>
        <v>14</v>
      </c>
    </row>
    <row r="22" spans="2:26" ht="15" customHeight="1" x14ac:dyDescent="0.35">
      <c r="B22" s="10">
        <f t="shared" si="10"/>
        <v>5</v>
      </c>
      <c r="C22" s="10">
        <f t="shared" si="1"/>
        <v>18</v>
      </c>
      <c r="D22" s="10" t="str">
        <f t="shared" si="2"/>
        <v>95</v>
      </c>
      <c r="E22" s="10" t="str">
        <f t="shared" si="3"/>
        <v>1895</v>
      </c>
      <c r="F22" s="11">
        <f t="shared" si="4"/>
        <v>1</v>
      </c>
      <c r="G22" s="12"/>
      <c r="H22" s="11">
        <f>LOOKUP(HEX2DEC(MID(E22,4,1)),VC!A1:C16)</f>
        <v>9</v>
      </c>
      <c r="I22" s="11">
        <f>LOOKUP(HEX2DEC(MID(E22,4,1)),VC!A1:B16)</f>
        <v>3</v>
      </c>
      <c r="J22" s="11">
        <f>LOOKUP(HEX2DEC(MID(E22,4,1)),VC!A1:D16)</f>
        <v>10</v>
      </c>
      <c r="K22" s="2"/>
      <c r="L22" s="10">
        <f t="shared" si="5"/>
        <v>29</v>
      </c>
      <c r="M22" s="10">
        <f t="shared" si="6"/>
        <v>18</v>
      </c>
      <c r="N22" s="10" t="str">
        <f t="shared" si="7"/>
        <v>AD</v>
      </c>
      <c r="O22" s="10" t="str">
        <f t="shared" si="8"/>
        <v>18AD</v>
      </c>
      <c r="P22" s="10">
        <f t="shared" si="9"/>
        <v>1</v>
      </c>
      <c r="Q22" s="12"/>
      <c r="R22" s="11">
        <f>LOOKUP(HEX2DEC(MID(O22,4,1)),VC!A1:C16)</f>
        <v>9</v>
      </c>
      <c r="S22" s="11">
        <f>LOOKUP(HEX2DEC(MID(O22,4,1)),VC!A1:B16)</f>
        <v>3</v>
      </c>
      <c r="T22" s="11">
        <f>LOOKUP(HEX2DEC(MID(O22,4,1)),VC!A1:D16)</f>
        <v>13</v>
      </c>
    </row>
    <row r="23" spans="2:26" ht="15" customHeight="1" x14ac:dyDescent="0.35">
      <c r="B23" s="10">
        <f t="shared" si="10"/>
        <v>4</v>
      </c>
      <c r="C23" s="10">
        <f t="shared" si="1"/>
        <v>18</v>
      </c>
      <c r="D23" s="10" t="str">
        <f t="shared" si="2"/>
        <v>94</v>
      </c>
      <c r="E23" s="10" t="str">
        <f t="shared" si="3"/>
        <v>1894</v>
      </c>
      <c r="F23" s="11">
        <f t="shared" si="4"/>
        <v>1</v>
      </c>
      <c r="G23" s="12"/>
      <c r="H23" s="11">
        <f>LOOKUP(HEX2DEC(MID(E23,4,1)),VC!A1:C16)</f>
        <v>8</v>
      </c>
      <c r="I23" s="11">
        <f>LOOKUP(HEX2DEC(MID(E23,4,1)),VC!A1:B16)</f>
        <v>2</v>
      </c>
      <c r="J23" s="11">
        <f>LOOKUP(HEX2DEC(MID(E23,4,1)),VC!A1:D16)</f>
        <v>14</v>
      </c>
      <c r="K23" s="2"/>
      <c r="L23" s="10">
        <f t="shared" si="5"/>
        <v>28</v>
      </c>
      <c r="M23" s="10">
        <f t="shared" si="6"/>
        <v>18</v>
      </c>
      <c r="N23" s="10" t="str">
        <f t="shared" si="7"/>
        <v>AC</v>
      </c>
      <c r="O23" s="10" t="str">
        <f t="shared" si="8"/>
        <v>18AC</v>
      </c>
      <c r="P23" s="10">
        <f t="shared" si="9"/>
        <v>1</v>
      </c>
      <c r="Q23" s="12"/>
      <c r="R23" s="11">
        <f>LOOKUP(HEX2DEC(MID(O23,4,1)),VC!A1:C16)</f>
        <v>8</v>
      </c>
      <c r="S23" s="11">
        <f>LOOKUP(HEX2DEC(MID(O23,4,1)),VC!A1:B16)</f>
        <v>2</v>
      </c>
      <c r="T23" s="11">
        <f>LOOKUP(HEX2DEC(MID(O23,4,1)),VC!A1:D16)</f>
        <v>12</v>
      </c>
    </row>
    <row r="24" spans="2:26" ht="15" customHeight="1" x14ac:dyDescent="0.35">
      <c r="B24" s="10">
        <f t="shared" si="10"/>
        <v>3</v>
      </c>
      <c r="C24" s="10">
        <f t="shared" si="1"/>
        <v>18</v>
      </c>
      <c r="D24" s="10" t="str">
        <f t="shared" si="2"/>
        <v>93</v>
      </c>
      <c r="E24" s="10" t="str">
        <f t="shared" si="3"/>
        <v>1893</v>
      </c>
      <c r="F24" s="11">
        <f t="shared" si="4"/>
        <v>1</v>
      </c>
      <c r="G24" s="12"/>
      <c r="H24" s="11">
        <f>LOOKUP(HEX2DEC(MID(E24,4,1)),VC!A1:C16)</f>
        <v>9</v>
      </c>
      <c r="I24" s="11">
        <f>LOOKUP(HEX2DEC(MID(E24,4,1)),VC!A1:B16)</f>
        <v>5</v>
      </c>
      <c r="J24" s="11">
        <f>LOOKUP(HEX2DEC(MID(E24,4,1)),VC!A1:D16)</f>
        <v>13</v>
      </c>
      <c r="K24" s="2"/>
      <c r="L24" s="10">
        <f t="shared" si="5"/>
        <v>27</v>
      </c>
      <c r="M24" s="10">
        <f t="shared" si="6"/>
        <v>18</v>
      </c>
      <c r="N24" s="10" t="str">
        <f t="shared" si="7"/>
        <v>AB</v>
      </c>
      <c r="O24" s="10" t="str">
        <f t="shared" si="8"/>
        <v>18AB</v>
      </c>
      <c r="P24" s="10">
        <f t="shared" si="9"/>
        <v>1</v>
      </c>
      <c r="Q24" s="12"/>
      <c r="R24" s="11">
        <f>LOOKUP(HEX2DEC(MID(O24,4,1)),VC!A1:C16)</f>
        <v>9</v>
      </c>
      <c r="S24" s="11">
        <f>LOOKUP(HEX2DEC(MID(O24,4,1)),VC!A1:B16)</f>
        <v>5</v>
      </c>
      <c r="T24" s="11">
        <f>LOOKUP(HEX2DEC(MID(O24,4,1)),VC!A1:D16)</f>
        <v>11</v>
      </c>
    </row>
    <row r="25" spans="2:26" ht="15" customHeight="1" x14ac:dyDescent="0.35">
      <c r="B25" s="10">
        <f t="shared" si="10"/>
        <v>2</v>
      </c>
      <c r="C25" s="10">
        <f t="shared" si="1"/>
        <v>18</v>
      </c>
      <c r="D25" s="10" t="str">
        <f t="shared" si="2"/>
        <v>92</v>
      </c>
      <c r="E25" s="10" t="str">
        <f t="shared" si="3"/>
        <v>1892</v>
      </c>
      <c r="F25" s="11">
        <f t="shared" si="4"/>
        <v>1</v>
      </c>
      <c r="G25" s="12"/>
      <c r="H25" s="11">
        <f>LOOKUP(HEX2DEC(MID(E25,4,1)),VC!A1:C16)</f>
        <v>8</v>
      </c>
      <c r="I25" s="11">
        <f>LOOKUP(HEX2DEC(MID(E25,4,1)),VC!A1:B16)</f>
        <v>4</v>
      </c>
      <c r="J25" s="11">
        <f>LOOKUP(HEX2DEC(MID(E25,4,1)),VC!A1:D16)</f>
        <v>12</v>
      </c>
      <c r="K25" s="2"/>
      <c r="L25" s="10">
        <f t="shared" si="5"/>
        <v>26</v>
      </c>
      <c r="M25" s="10">
        <f t="shared" si="6"/>
        <v>18</v>
      </c>
      <c r="N25" s="10" t="str">
        <f t="shared" si="7"/>
        <v>AA</v>
      </c>
      <c r="O25" s="10" t="str">
        <f t="shared" si="8"/>
        <v>18AA</v>
      </c>
      <c r="P25" s="10">
        <f t="shared" si="9"/>
        <v>1</v>
      </c>
      <c r="Q25" s="12"/>
      <c r="R25" s="11">
        <f>LOOKUP(HEX2DEC(MID(O25,4,1)),VC!A1:C16)</f>
        <v>8</v>
      </c>
      <c r="S25" s="11">
        <f>LOOKUP(HEX2DEC(MID(O25,4,1)),VC!A1:B16)</f>
        <v>4</v>
      </c>
      <c r="T25" s="11">
        <f>LOOKUP(HEX2DEC(MID(O25,4,1)),VC!A1:D16)</f>
        <v>10</v>
      </c>
    </row>
    <row r="26" spans="2:26" ht="15" customHeight="1" x14ac:dyDescent="0.35">
      <c r="B26" s="10">
        <f>B27+1</f>
        <v>1</v>
      </c>
      <c r="C26" s="10">
        <f>C27</f>
        <v>18</v>
      </c>
      <c r="D26" s="10" t="str">
        <f>DEC2HEX(HEX2DEC(D27)+1)</f>
        <v>91</v>
      </c>
      <c r="E26" s="10" t="str">
        <f t="shared" si="3"/>
        <v>1891</v>
      </c>
      <c r="F26" s="11">
        <f>F27</f>
        <v>1</v>
      </c>
      <c r="G26" s="12"/>
      <c r="H26" s="11">
        <f>LOOKUP(HEX2DEC(MID(E26,4,1)),VC!A1:C16)</f>
        <v>9</v>
      </c>
      <c r="I26" s="11">
        <f>LOOKUP(HEX2DEC(MID(E26,4,1)),VC!A1:B16)</f>
        <v>3</v>
      </c>
      <c r="J26" s="11">
        <f>LOOKUP(HEX2DEC(MID(E26,4,1)),VC!A1:D16)</f>
        <v>11</v>
      </c>
      <c r="K26" s="2"/>
      <c r="L26" s="10">
        <f>L27+1</f>
        <v>25</v>
      </c>
      <c r="M26" s="10">
        <f>M27</f>
        <v>18</v>
      </c>
      <c r="N26" s="10" t="str">
        <f>DEC2HEX(HEX2DEC(N27)+1)</f>
        <v>A9</v>
      </c>
      <c r="O26" s="10" t="str">
        <f t="shared" si="8"/>
        <v>18A9</v>
      </c>
      <c r="P26" s="10">
        <f>P27</f>
        <v>1</v>
      </c>
      <c r="Q26" s="12"/>
      <c r="R26" s="11">
        <f>LOOKUP(HEX2DEC(MID(O26,4,1)),VC!A1:C16)</f>
        <v>9</v>
      </c>
      <c r="S26" s="11">
        <f>LOOKUP(HEX2DEC(MID(O26,4,1)),VC!A1:B16)</f>
        <v>3</v>
      </c>
      <c r="T26" s="11">
        <f>LOOKUP(HEX2DEC(MID(O26,4,1)),VC!A1:D16)</f>
        <v>14</v>
      </c>
    </row>
    <row r="27" spans="2:26" ht="15" customHeight="1" x14ac:dyDescent="0.35">
      <c r="B27" s="10">
        <v>0</v>
      </c>
      <c r="C27" s="10">
        <f>'Slot 5'!M4</f>
        <v>18</v>
      </c>
      <c r="D27" s="10" t="str">
        <f>DEC2HEX(HEX2DEC('Slot 5'!N4)+1)</f>
        <v>90</v>
      </c>
      <c r="E27" s="10" t="str">
        <f>IF(HEX2DEC(D27)&gt;15,IF(HEX2DEC(C27) &gt; 15,CONCATENATE(C27,D27),CONCATENATE("0",C27,D27)),IF(HEX2DEC(C27) &gt; 15,CONCATENATE(C27,"0",D27),CONCATENATE("0",C27,"0",D27)))</f>
        <v>1890</v>
      </c>
      <c r="F27" s="11">
        <f>'Slot 5'!P4</f>
        <v>1</v>
      </c>
      <c r="G27" s="12"/>
      <c r="H27" s="11">
        <f>LOOKUP(HEX2DEC(MID(E27,4,1)),VC!A1:C16)</f>
        <v>8</v>
      </c>
      <c r="I27" s="11">
        <f>LOOKUP(HEX2DEC(MID(E27,4,1)),VC!A1:B16)</f>
        <v>2</v>
      </c>
      <c r="J27" s="11">
        <f>LOOKUP(HEX2DEC(MID(E27,4,1)),VC!A1:D16)</f>
        <v>10</v>
      </c>
      <c r="K27" s="2"/>
      <c r="L27" s="10">
        <f>B4+1</f>
        <v>24</v>
      </c>
      <c r="M27" s="10">
        <f>C4</f>
        <v>18</v>
      </c>
      <c r="N27" s="10" t="str">
        <f>DEC2HEX(HEX2DEC(D4)+1)</f>
        <v>A8</v>
      </c>
      <c r="O27" s="10" t="str">
        <f>IF(HEX2DEC(N27)&gt;15,IF(HEX2DEC(M27) &gt; 15,CONCATENATE(M27,N27),CONCATENATE("0",M27,N27)),IF(HEX2DEC(M27) &gt; 15,CONCATENATE(M27,"0",N27),CONCATENATE("0",M27,"0",N27)))</f>
        <v>18A8</v>
      </c>
      <c r="P27" s="10">
        <f>F4</f>
        <v>1</v>
      </c>
      <c r="Q27" s="12"/>
      <c r="R27" s="11">
        <f>LOOKUP(HEX2DEC(MID(O27,4,1)),VC!A1:C16)</f>
        <v>8</v>
      </c>
      <c r="S27" s="11">
        <f>LOOKUP(HEX2DEC(MID(O27,4,1)),VC!A1:B16)</f>
        <v>2</v>
      </c>
      <c r="T27" s="11">
        <f>LOOKUP(HEX2DEC(MID(O27,4,1)),VC!A1:D16)</f>
        <v>13</v>
      </c>
    </row>
    <row r="29" spans="2:26" ht="11.15" customHeight="1" x14ac:dyDescent="0.35">
      <c r="B29" s="10"/>
      <c r="C29" s="4"/>
      <c r="D29" s="4"/>
      <c r="E29" s="27" t="s">
        <v>2</v>
      </c>
      <c r="F29" s="28"/>
      <c r="G29" s="4"/>
      <c r="H29" s="15"/>
      <c r="I29" s="15"/>
      <c r="J29" s="15"/>
      <c r="L29" s="4"/>
      <c r="M29" s="4"/>
      <c r="N29" s="4"/>
      <c r="O29" s="15"/>
      <c r="P29" s="15"/>
      <c r="Q29" s="4"/>
      <c r="R29" s="4"/>
      <c r="S29" s="15"/>
      <c r="T29" s="15"/>
      <c r="U29" s="4"/>
      <c r="V29" s="4"/>
      <c r="W29" s="4"/>
      <c r="X29" s="4"/>
      <c r="Y29" s="4"/>
      <c r="Z29" s="4"/>
    </row>
    <row r="30" spans="2:26" ht="11.15" customHeight="1" x14ac:dyDescent="0.35">
      <c r="C30" s="4"/>
      <c r="D30" s="4"/>
      <c r="E30" s="16"/>
      <c r="F30" s="15"/>
      <c r="G30" s="4"/>
      <c r="H30" s="15"/>
      <c r="I30" s="15"/>
      <c r="J30" s="15"/>
      <c r="L30" s="4"/>
      <c r="M30" s="4"/>
      <c r="N30" s="4"/>
      <c r="O30" s="15"/>
      <c r="P30" s="15"/>
      <c r="Q30" s="4"/>
      <c r="R30" s="4"/>
      <c r="S30" s="15"/>
      <c r="T30" s="15"/>
      <c r="U30" s="4"/>
      <c r="V30" s="4"/>
      <c r="W30" s="4"/>
      <c r="X30" s="4"/>
      <c r="Y30" s="4"/>
      <c r="Z30" s="4"/>
    </row>
    <row r="31" spans="2:26" ht="11.15" customHeight="1" x14ac:dyDescent="0.35">
      <c r="B31" s="18"/>
      <c r="C31" s="4"/>
      <c r="D31" s="4"/>
      <c r="E31" s="27" t="s">
        <v>3</v>
      </c>
      <c r="F31" s="28"/>
      <c r="G31" s="4"/>
      <c r="H31" s="15"/>
      <c r="I31" s="15"/>
      <c r="J31" s="15"/>
      <c r="L31" s="4"/>
      <c r="M31" s="4"/>
      <c r="N31" s="4"/>
      <c r="O31" s="15"/>
      <c r="P31" s="15"/>
      <c r="Q31" s="4"/>
      <c r="R31" s="4"/>
      <c r="S31" s="15"/>
      <c r="T31" s="15"/>
      <c r="U31" s="4"/>
      <c r="V31" s="4"/>
      <c r="W31" s="4"/>
      <c r="X31" s="4"/>
      <c r="Y31" s="4"/>
      <c r="Z31" s="4"/>
    </row>
    <row r="32" spans="2:26" ht="11.15" customHeight="1" x14ac:dyDescent="0.35">
      <c r="E32" s="16"/>
      <c r="F32" s="15"/>
      <c r="G32" s="4"/>
      <c r="H32" s="15"/>
      <c r="I32" s="15"/>
      <c r="J32" s="15"/>
      <c r="L32" s="4"/>
      <c r="M32" s="4"/>
      <c r="N32" s="4"/>
      <c r="O32" s="15"/>
      <c r="P32" s="15"/>
      <c r="Q32" s="4"/>
      <c r="R32" s="4"/>
      <c r="S32" s="15"/>
      <c r="T32" s="15"/>
      <c r="U32" s="4"/>
      <c r="V32" s="4"/>
      <c r="W32" s="4"/>
      <c r="X32" s="4"/>
      <c r="Y32" s="4"/>
      <c r="Z32" s="4"/>
    </row>
    <row r="33" spans="12:26" x14ac:dyDescent="0.35">
      <c r="L33" s="4"/>
      <c r="M33" s="4"/>
      <c r="N33" s="4"/>
      <c r="O33" s="15"/>
      <c r="P33" s="15"/>
      <c r="Q33" s="4"/>
      <c r="R33" s="4"/>
      <c r="U33" s="4"/>
      <c r="V33" s="4"/>
      <c r="W33" s="4"/>
      <c r="X33" s="4"/>
      <c r="Y33" s="4"/>
      <c r="Z33" s="4"/>
    </row>
  </sheetData>
  <mergeCells count="3">
    <mergeCell ref="B1:T1"/>
    <mergeCell ref="E29:F29"/>
    <mergeCell ref="E31:F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R41"/>
  <sheetViews>
    <sheetView topLeftCell="A10" workbookViewId="0">
      <selection activeCell="D2" sqref="D2"/>
    </sheetView>
  </sheetViews>
  <sheetFormatPr defaultRowHeight="14.5" x14ac:dyDescent="0.35"/>
  <cols>
    <col min="1" max="1" width="2.81640625" customWidth="1"/>
    <col min="2" max="2" width="4.81640625" style="1" customWidth="1"/>
    <col min="3" max="3" width="4.6328125" style="3" customWidth="1"/>
    <col min="4" max="4" width="27.6328125" style="5" customWidth="1"/>
    <col min="5" max="5" width="1.81640625" customWidth="1"/>
    <col min="6" max="6" width="4.81640625" customWidth="1"/>
    <col min="7" max="7" width="4.6328125" style="1" customWidth="1"/>
    <col min="8" max="8" width="27.6328125" style="5" customWidth="1"/>
  </cols>
  <sheetData>
    <row r="1" spans="2:18" x14ac:dyDescent="0.35">
      <c r="B1" s="29" t="s">
        <v>324</v>
      </c>
      <c r="C1" s="31"/>
      <c r="D1" s="31"/>
      <c r="E1" s="31"/>
      <c r="F1" s="31"/>
      <c r="G1" s="31"/>
      <c r="H1" s="31"/>
      <c r="I1" s="6"/>
      <c r="J1" s="6"/>
      <c r="K1" s="6"/>
      <c r="L1" s="6"/>
      <c r="M1" s="6"/>
      <c r="N1" s="6"/>
      <c r="O1" s="6"/>
      <c r="P1" s="6"/>
      <c r="Q1" s="6"/>
      <c r="R1" s="6"/>
    </row>
    <row r="2" spans="2:18" s="13" customFormat="1" x14ac:dyDescent="0.35">
      <c r="B2" s="14" t="s">
        <v>0</v>
      </c>
      <c r="C2" s="14" t="s">
        <v>5</v>
      </c>
      <c r="D2" s="14" t="s">
        <v>323</v>
      </c>
      <c r="F2" s="14" t="s">
        <v>0</v>
      </c>
      <c r="G2" s="14" t="s">
        <v>5</v>
      </c>
      <c r="H2" s="14" t="s">
        <v>323</v>
      </c>
    </row>
    <row r="3" spans="2:18" ht="6" customHeight="1" x14ac:dyDescent="0.35">
      <c r="F3" s="1"/>
    </row>
    <row r="4" spans="2:18" ht="15" customHeight="1" x14ac:dyDescent="0.35">
      <c r="B4" s="10">
        <f t="shared" ref="B4:B26" si="0">B5+1</f>
        <v>31</v>
      </c>
      <c r="C4" s="10">
        <f t="shared" ref="C4:C33" si="1">C5</f>
        <v>128</v>
      </c>
      <c r="D4" s="12"/>
      <c r="E4" s="2"/>
      <c r="F4" s="7">
        <f t="shared" ref="F4:F33" si="2">F5+1</f>
        <v>63</v>
      </c>
      <c r="G4" s="8">
        <f t="shared" ref="G4:G33" si="3">G5</f>
        <v>128</v>
      </c>
      <c r="H4" s="9"/>
    </row>
    <row r="5" spans="2:18" ht="15" customHeight="1" x14ac:dyDescent="0.35">
      <c r="B5" s="10">
        <f t="shared" si="0"/>
        <v>30</v>
      </c>
      <c r="C5" s="10">
        <f t="shared" si="1"/>
        <v>128</v>
      </c>
      <c r="D5" s="12"/>
      <c r="E5" s="2"/>
      <c r="F5" s="7">
        <f t="shared" si="2"/>
        <v>62</v>
      </c>
      <c r="G5" s="8">
        <f t="shared" si="3"/>
        <v>128</v>
      </c>
      <c r="H5" s="9"/>
    </row>
    <row r="6" spans="2:18" ht="15" customHeight="1" x14ac:dyDescent="0.35">
      <c r="B6" s="10">
        <f t="shared" si="0"/>
        <v>29</v>
      </c>
      <c r="C6" s="10">
        <f t="shared" si="1"/>
        <v>128</v>
      </c>
      <c r="D6" s="12"/>
      <c r="E6" s="2"/>
      <c r="F6" s="7">
        <f t="shared" si="2"/>
        <v>61</v>
      </c>
      <c r="G6" s="8">
        <f t="shared" si="3"/>
        <v>128</v>
      </c>
      <c r="H6" s="9"/>
    </row>
    <row r="7" spans="2:18" ht="15" customHeight="1" x14ac:dyDescent="0.35">
      <c r="B7" s="10">
        <f t="shared" si="0"/>
        <v>28</v>
      </c>
      <c r="C7" s="10">
        <f t="shared" si="1"/>
        <v>128</v>
      </c>
      <c r="D7" s="12"/>
      <c r="E7" s="2"/>
      <c r="F7" s="7">
        <f t="shared" si="2"/>
        <v>60</v>
      </c>
      <c r="G7" s="8">
        <f t="shared" si="3"/>
        <v>128</v>
      </c>
      <c r="H7" s="9"/>
    </row>
    <row r="8" spans="2:18" ht="15" customHeight="1" x14ac:dyDescent="0.35">
      <c r="B8" s="10">
        <f t="shared" si="0"/>
        <v>27</v>
      </c>
      <c r="C8" s="10">
        <f t="shared" si="1"/>
        <v>128</v>
      </c>
      <c r="D8" s="12"/>
      <c r="E8" s="2"/>
      <c r="F8" s="7">
        <f t="shared" si="2"/>
        <v>59</v>
      </c>
      <c r="G8" s="8">
        <f t="shared" si="3"/>
        <v>128</v>
      </c>
      <c r="H8" s="9"/>
    </row>
    <row r="9" spans="2:18" ht="15" customHeight="1" x14ac:dyDescent="0.35">
      <c r="B9" s="10">
        <f t="shared" si="0"/>
        <v>26</v>
      </c>
      <c r="C9" s="10">
        <f t="shared" si="1"/>
        <v>128</v>
      </c>
      <c r="D9" s="12"/>
      <c r="E9" s="2"/>
      <c r="F9" s="7">
        <f t="shared" si="2"/>
        <v>58</v>
      </c>
      <c r="G9" s="8">
        <f t="shared" si="3"/>
        <v>128</v>
      </c>
      <c r="H9" s="9"/>
    </row>
    <row r="10" spans="2:18" ht="15" customHeight="1" x14ac:dyDescent="0.35">
      <c r="B10" s="10">
        <f t="shared" si="0"/>
        <v>25</v>
      </c>
      <c r="C10" s="10">
        <f t="shared" si="1"/>
        <v>128</v>
      </c>
      <c r="D10" s="12"/>
      <c r="E10" s="2"/>
      <c r="F10" s="7">
        <f t="shared" si="2"/>
        <v>57</v>
      </c>
      <c r="G10" s="8">
        <f t="shared" si="3"/>
        <v>128</v>
      </c>
      <c r="H10" s="9"/>
    </row>
    <row r="11" spans="2:18" ht="15" customHeight="1" x14ac:dyDescent="0.35">
      <c r="B11" s="10">
        <f t="shared" si="0"/>
        <v>24</v>
      </c>
      <c r="C11" s="10">
        <f t="shared" si="1"/>
        <v>128</v>
      </c>
      <c r="D11" s="12"/>
      <c r="E11" s="2"/>
      <c r="F11" s="7">
        <f t="shared" si="2"/>
        <v>56</v>
      </c>
      <c r="G11" s="8">
        <f t="shared" si="3"/>
        <v>128</v>
      </c>
      <c r="H11" s="9"/>
    </row>
    <row r="12" spans="2:18" ht="15" customHeight="1" x14ac:dyDescent="0.35">
      <c r="B12" s="10">
        <f t="shared" si="0"/>
        <v>23</v>
      </c>
      <c r="C12" s="10">
        <f t="shared" si="1"/>
        <v>128</v>
      </c>
      <c r="D12" s="12"/>
      <c r="E12" s="2"/>
      <c r="F12" s="7">
        <f t="shared" si="2"/>
        <v>55</v>
      </c>
      <c r="G12" s="8">
        <f t="shared" si="3"/>
        <v>128</v>
      </c>
      <c r="H12" s="9"/>
    </row>
    <row r="13" spans="2:18" ht="15" customHeight="1" x14ac:dyDescent="0.35">
      <c r="B13" s="10">
        <f t="shared" si="0"/>
        <v>22</v>
      </c>
      <c r="C13" s="10">
        <f t="shared" si="1"/>
        <v>128</v>
      </c>
      <c r="D13" s="12"/>
      <c r="E13" s="2"/>
      <c r="F13" s="7">
        <f t="shared" si="2"/>
        <v>54</v>
      </c>
      <c r="G13" s="8">
        <f t="shared" si="3"/>
        <v>128</v>
      </c>
      <c r="H13" s="9"/>
    </row>
    <row r="14" spans="2:18" ht="15" customHeight="1" x14ac:dyDescent="0.35">
      <c r="B14" s="10">
        <f t="shared" si="0"/>
        <v>21</v>
      </c>
      <c r="C14" s="10">
        <f t="shared" si="1"/>
        <v>128</v>
      </c>
      <c r="D14" s="12"/>
      <c r="E14" s="2"/>
      <c r="F14" s="7">
        <f t="shared" si="2"/>
        <v>53</v>
      </c>
      <c r="G14" s="8">
        <f t="shared" si="3"/>
        <v>128</v>
      </c>
      <c r="H14" s="9"/>
    </row>
    <row r="15" spans="2:18" ht="15" customHeight="1" x14ac:dyDescent="0.35">
      <c r="B15" s="10">
        <f t="shared" si="0"/>
        <v>20</v>
      </c>
      <c r="C15" s="10">
        <f t="shared" si="1"/>
        <v>128</v>
      </c>
      <c r="D15" s="12"/>
      <c r="E15" s="2"/>
      <c r="F15" s="7">
        <f t="shared" si="2"/>
        <v>52</v>
      </c>
      <c r="G15" s="8">
        <f t="shared" si="3"/>
        <v>128</v>
      </c>
      <c r="H15" s="9"/>
    </row>
    <row r="16" spans="2:18" ht="15" customHeight="1" x14ac:dyDescent="0.35">
      <c r="B16" s="10">
        <f t="shared" si="0"/>
        <v>19</v>
      </c>
      <c r="C16" s="10">
        <f t="shared" si="1"/>
        <v>128</v>
      </c>
      <c r="D16" s="12"/>
      <c r="E16" s="2"/>
      <c r="F16" s="7">
        <f t="shared" si="2"/>
        <v>51</v>
      </c>
      <c r="G16" s="8">
        <f t="shared" si="3"/>
        <v>128</v>
      </c>
      <c r="H16" s="9"/>
    </row>
    <row r="17" spans="2:11" ht="15" customHeight="1" x14ac:dyDescent="0.35">
      <c r="B17" s="10">
        <f t="shared" si="0"/>
        <v>18</v>
      </c>
      <c r="C17" s="10">
        <f t="shared" si="1"/>
        <v>128</v>
      </c>
      <c r="D17" s="12"/>
      <c r="E17" s="2"/>
      <c r="F17" s="7">
        <f t="shared" si="2"/>
        <v>50</v>
      </c>
      <c r="G17" s="8">
        <f t="shared" si="3"/>
        <v>128</v>
      </c>
      <c r="H17" s="9"/>
    </row>
    <row r="18" spans="2:11" ht="15" customHeight="1" x14ac:dyDescent="0.35">
      <c r="B18" s="10">
        <f t="shared" si="0"/>
        <v>17</v>
      </c>
      <c r="C18" s="10">
        <f t="shared" si="1"/>
        <v>128</v>
      </c>
      <c r="D18" s="12"/>
      <c r="E18" s="2"/>
      <c r="F18" s="7">
        <f t="shared" si="2"/>
        <v>49</v>
      </c>
      <c r="G18" s="8">
        <f t="shared" si="3"/>
        <v>128</v>
      </c>
      <c r="H18" s="9"/>
    </row>
    <row r="19" spans="2:11" ht="15" customHeight="1" x14ac:dyDescent="0.35">
      <c r="B19" s="10">
        <f t="shared" si="0"/>
        <v>16</v>
      </c>
      <c r="C19" s="10">
        <f t="shared" si="1"/>
        <v>128</v>
      </c>
      <c r="D19" s="12"/>
      <c r="E19" s="2"/>
      <c r="F19" s="7">
        <f t="shared" si="2"/>
        <v>48</v>
      </c>
      <c r="G19" s="8">
        <f t="shared" si="3"/>
        <v>128</v>
      </c>
      <c r="H19" s="9"/>
    </row>
    <row r="20" spans="2:11" ht="15" customHeight="1" x14ac:dyDescent="0.35">
      <c r="B20" s="10">
        <f t="shared" si="0"/>
        <v>15</v>
      </c>
      <c r="C20" s="10">
        <f t="shared" si="1"/>
        <v>128</v>
      </c>
      <c r="D20" s="12"/>
      <c r="E20" s="2"/>
      <c r="F20" s="7">
        <f t="shared" si="2"/>
        <v>47</v>
      </c>
      <c r="G20" s="7">
        <f t="shared" si="3"/>
        <v>128</v>
      </c>
      <c r="H20" s="9"/>
    </row>
    <row r="21" spans="2:11" ht="15" customHeight="1" x14ac:dyDescent="0.35">
      <c r="B21" s="10">
        <f t="shared" si="0"/>
        <v>14</v>
      </c>
      <c r="C21" s="10">
        <f t="shared" si="1"/>
        <v>128</v>
      </c>
      <c r="D21" s="12"/>
      <c r="E21" s="2"/>
      <c r="F21" s="7">
        <f t="shared" si="2"/>
        <v>46</v>
      </c>
      <c r="G21" s="7">
        <f t="shared" si="3"/>
        <v>128</v>
      </c>
      <c r="H21" s="9"/>
    </row>
    <row r="22" spans="2:11" ht="15" customHeight="1" x14ac:dyDescent="0.35">
      <c r="B22" s="10">
        <f t="shared" si="0"/>
        <v>13</v>
      </c>
      <c r="C22" s="10">
        <f t="shared" si="1"/>
        <v>128</v>
      </c>
      <c r="D22" s="12"/>
      <c r="E22" s="2"/>
      <c r="F22" s="7">
        <f t="shared" si="2"/>
        <v>45</v>
      </c>
      <c r="G22" s="7">
        <f t="shared" si="3"/>
        <v>128</v>
      </c>
      <c r="H22" s="9"/>
    </row>
    <row r="23" spans="2:11" ht="15" customHeight="1" x14ac:dyDescent="0.35">
      <c r="B23" s="10">
        <f t="shared" si="0"/>
        <v>12</v>
      </c>
      <c r="C23" s="10">
        <f t="shared" si="1"/>
        <v>128</v>
      </c>
      <c r="D23" s="12"/>
      <c r="E23" s="2"/>
      <c r="F23" s="7">
        <f t="shared" si="2"/>
        <v>44</v>
      </c>
      <c r="G23" s="7">
        <f t="shared" si="3"/>
        <v>128</v>
      </c>
      <c r="H23" s="9"/>
    </row>
    <row r="24" spans="2:11" ht="15" customHeight="1" x14ac:dyDescent="0.35">
      <c r="B24" s="10">
        <f t="shared" si="0"/>
        <v>11</v>
      </c>
      <c r="C24" s="10">
        <f t="shared" si="1"/>
        <v>128</v>
      </c>
      <c r="D24" s="12"/>
      <c r="E24" s="2"/>
      <c r="F24" s="7">
        <f t="shared" si="2"/>
        <v>43</v>
      </c>
      <c r="G24" s="7">
        <f t="shared" si="3"/>
        <v>128</v>
      </c>
      <c r="H24" s="9"/>
      <c r="K24" s="2"/>
    </row>
    <row r="25" spans="2:11" ht="15" customHeight="1" x14ac:dyDescent="0.35">
      <c r="B25" s="10">
        <f t="shared" si="0"/>
        <v>10</v>
      </c>
      <c r="C25" s="10">
        <f t="shared" si="1"/>
        <v>128</v>
      </c>
      <c r="D25" s="12"/>
      <c r="E25" s="2"/>
      <c r="F25" s="7">
        <f t="shared" si="2"/>
        <v>42</v>
      </c>
      <c r="G25" s="7">
        <f t="shared" si="3"/>
        <v>128</v>
      </c>
      <c r="H25" s="9"/>
    </row>
    <row r="26" spans="2:11" ht="15" customHeight="1" x14ac:dyDescent="0.35">
      <c r="B26" s="10">
        <f t="shared" si="0"/>
        <v>9</v>
      </c>
      <c r="C26" s="10">
        <f t="shared" si="1"/>
        <v>128</v>
      </c>
      <c r="D26" s="12"/>
      <c r="E26" s="2"/>
      <c r="F26" s="7">
        <f t="shared" si="2"/>
        <v>41</v>
      </c>
      <c r="G26" s="7">
        <f t="shared" si="3"/>
        <v>128</v>
      </c>
      <c r="H26" s="9"/>
    </row>
    <row r="27" spans="2:11" ht="15" customHeight="1" x14ac:dyDescent="0.35">
      <c r="B27" s="10">
        <f>B28+1</f>
        <v>8</v>
      </c>
      <c r="C27" s="10">
        <f t="shared" si="1"/>
        <v>128</v>
      </c>
      <c r="D27" s="12"/>
      <c r="E27" s="2"/>
      <c r="F27" s="7">
        <f t="shared" si="2"/>
        <v>40</v>
      </c>
      <c r="G27" s="7">
        <f t="shared" si="3"/>
        <v>128</v>
      </c>
      <c r="H27" s="9"/>
    </row>
    <row r="28" spans="2:11" ht="15" customHeight="1" x14ac:dyDescent="0.35">
      <c r="B28" s="10">
        <f t="shared" ref="B28:B33" si="4">B29+1</f>
        <v>7</v>
      </c>
      <c r="C28" s="11">
        <f t="shared" si="1"/>
        <v>128</v>
      </c>
      <c r="D28" s="12"/>
      <c r="E28" s="2"/>
      <c r="F28" s="7">
        <f t="shared" si="2"/>
        <v>39</v>
      </c>
      <c r="G28" s="7">
        <f t="shared" si="3"/>
        <v>128</v>
      </c>
      <c r="H28" s="9"/>
    </row>
    <row r="29" spans="2:11" ht="15" customHeight="1" x14ac:dyDescent="0.35">
      <c r="B29" s="10">
        <f t="shared" si="4"/>
        <v>6</v>
      </c>
      <c r="C29" s="11">
        <f t="shared" si="1"/>
        <v>128</v>
      </c>
      <c r="D29" s="12"/>
      <c r="E29" s="2"/>
      <c r="F29" s="7">
        <f t="shared" si="2"/>
        <v>38</v>
      </c>
      <c r="G29" s="7">
        <f t="shared" si="3"/>
        <v>128</v>
      </c>
      <c r="H29" s="9"/>
    </row>
    <row r="30" spans="2:11" ht="15" customHeight="1" x14ac:dyDescent="0.35">
      <c r="B30" s="10">
        <f t="shared" si="4"/>
        <v>5</v>
      </c>
      <c r="C30" s="11">
        <f t="shared" si="1"/>
        <v>128</v>
      </c>
      <c r="D30" s="12"/>
      <c r="E30" s="2"/>
      <c r="F30" s="7">
        <f t="shared" si="2"/>
        <v>37</v>
      </c>
      <c r="G30" s="7">
        <f t="shared" si="3"/>
        <v>128</v>
      </c>
      <c r="H30" s="9"/>
    </row>
    <row r="31" spans="2:11" ht="15" customHeight="1" x14ac:dyDescent="0.35">
      <c r="B31" s="10">
        <f t="shared" si="4"/>
        <v>4</v>
      </c>
      <c r="C31" s="11">
        <f t="shared" si="1"/>
        <v>128</v>
      </c>
      <c r="D31" s="12"/>
      <c r="E31" s="2"/>
      <c r="F31" s="7">
        <f t="shared" si="2"/>
        <v>36</v>
      </c>
      <c r="G31" s="7">
        <f t="shared" si="3"/>
        <v>128</v>
      </c>
      <c r="H31" s="9"/>
    </row>
    <row r="32" spans="2:11" ht="15" customHeight="1" x14ac:dyDescent="0.35">
      <c r="B32" s="10">
        <f t="shared" si="4"/>
        <v>3</v>
      </c>
      <c r="C32" s="11">
        <f t="shared" si="1"/>
        <v>128</v>
      </c>
      <c r="D32" s="12"/>
      <c r="E32" s="2"/>
      <c r="F32" s="7">
        <f t="shared" si="2"/>
        <v>35</v>
      </c>
      <c r="G32" s="7">
        <f t="shared" si="3"/>
        <v>128</v>
      </c>
      <c r="H32" s="9"/>
    </row>
    <row r="33" spans="2:14" ht="15" customHeight="1" x14ac:dyDescent="0.35">
      <c r="B33" s="10">
        <f t="shared" si="4"/>
        <v>2</v>
      </c>
      <c r="C33" s="11">
        <f t="shared" si="1"/>
        <v>128</v>
      </c>
      <c r="D33" s="12"/>
      <c r="E33" s="2"/>
      <c r="F33" s="7">
        <f t="shared" si="2"/>
        <v>34</v>
      </c>
      <c r="G33" s="7">
        <f t="shared" si="3"/>
        <v>128</v>
      </c>
      <c r="H33" s="9"/>
    </row>
    <row r="34" spans="2:14" ht="15" customHeight="1" x14ac:dyDescent="0.35">
      <c r="B34" s="10">
        <f>B35+1</f>
        <v>1</v>
      </c>
      <c r="C34" s="11">
        <f>C35</f>
        <v>128</v>
      </c>
      <c r="D34" s="12"/>
      <c r="E34" s="2"/>
      <c r="F34" s="7">
        <f>F35+1</f>
        <v>33</v>
      </c>
      <c r="G34" s="7">
        <f>G35</f>
        <v>128</v>
      </c>
      <c r="H34" s="9"/>
    </row>
    <row r="35" spans="2:14" ht="15" customHeight="1" x14ac:dyDescent="0.35">
      <c r="B35" s="10">
        <v>0</v>
      </c>
      <c r="C35" s="11">
        <v>128</v>
      </c>
      <c r="D35" s="12"/>
      <c r="E35" s="2"/>
      <c r="F35" s="7">
        <f>B4+1</f>
        <v>32</v>
      </c>
      <c r="G35" s="7">
        <f>C4</f>
        <v>128</v>
      </c>
      <c r="H35" s="9"/>
    </row>
    <row r="37" spans="2:14" ht="11.15" customHeight="1" x14ac:dyDescent="0.35">
      <c r="B37" s="10"/>
      <c r="C37" s="25"/>
      <c r="D37" s="33" t="s">
        <v>2</v>
      </c>
      <c r="E37" s="34"/>
      <c r="F37" s="4"/>
      <c r="G37" s="15"/>
      <c r="H37" s="4"/>
      <c r="I37" s="4"/>
      <c r="J37" s="4"/>
      <c r="K37" s="4"/>
      <c r="L37" s="4"/>
      <c r="M37" s="4"/>
      <c r="N37" s="4"/>
    </row>
    <row r="38" spans="2:14" ht="11.15" customHeight="1" x14ac:dyDescent="0.35">
      <c r="C38" s="15"/>
      <c r="D38" s="26"/>
      <c r="E38" s="6"/>
      <c r="F38" s="4"/>
      <c r="G38" s="15"/>
      <c r="H38" s="4"/>
      <c r="I38" s="4"/>
      <c r="J38" s="4"/>
      <c r="K38" s="4"/>
      <c r="L38" s="4"/>
      <c r="M38" s="4"/>
      <c r="N38" s="4"/>
    </row>
    <row r="39" spans="2:14" ht="11.15" customHeight="1" x14ac:dyDescent="0.35">
      <c r="B39" s="18"/>
      <c r="C39" s="25"/>
      <c r="D39" s="33" t="s">
        <v>3</v>
      </c>
      <c r="E39" s="34"/>
      <c r="F39" s="4"/>
      <c r="G39" s="15"/>
      <c r="H39" s="4"/>
      <c r="I39" s="4"/>
      <c r="J39" s="4"/>
      <c r="K39" s="4"/>
      <c r="L39" s="4"/>
      <c r="M39" s="4"/>
      <c r="N39" s="4"/>
    </row>
    <row r="40" spans="2:14" ht="11.15" customHeight="1" x14ac:dyDescent="0.35">
      <c r="C40" s="15"/>
      <c r="D40" s="4"/>
      <c r="F40" s="4"/>
      <c r="G40" s="15"/>
      <c r="H40" s="4"/>
      <c r="I40" s="4"/>
      <c r="J40" s="4"/>
      <c r="K40" s="4"/>
      <c r="L40" s="4"/>
      <c r="M40" s="4"/>
      <c r="N40" s="4"/>
    </row>
    <row r="41" spans="2:14" x14ac:dyDescent="0.35">
      <c r="F41" s="4"/>
      <c r="G41" s="15"/>
      <c r="H41" s="4"/>
      <c r="I41" s="4"/>
      <c r="J41" s="4"/>
      <c r="K41" s="4"/>
      <c r="L41" s="4"/>
      <c r="M41" s="4"/>
      <c r="N41" s="4"/>
    </row>
  </sheetData>
  <mergeCells count="3">
    <mergeCell ref="B1:H1"/>
    <mergeCell ref="D37:E37"/>
    <mergeCell ref="D39:E39"/>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R41"/>
  <sheetViews>
    <sheetView workbookViewId="0">
      <selection activeCell="B1" sqref="B1:H1"/>
    </sheetView>
  </sheetViews>
  <sheetFormatPr defaultRowHeight="14.5" x14ac:dyDescent="0.35"/>
  <cols>
    <col min="1" max="1" width="2.81640625" customWidth="1"/>
    <col min="2" max="2" width="4.81640625" style="1" customWidth="1"/>
    <col min="3" max="3" width="4.6328125" style="3" customWidth="1"/>
    <col min="4" max="4" width="27.6328125" style="5" customWidth="1"/>
    <col min="5" max="5" width="1.81640625" customWidth="1"/>
    <col min="6" max="6" width="4.81640625" customWidth="1"/>
    <col min="7" max="7" width="4.6328125" style="1" customWidth="1"/>
    <col min="8" max="8" width="27.6328125" style="5" customWidth="1"/>
  </cols>
  <sheetData>
    <row r="1" spans="2:18" x14ac:dyDescent="0.35">
      <c r="B1" s="29" t="s">
        <v>325</v>
      </c>
      <c r="C1" s="31"/>
      <c r="D1" s="31"/>
      <c r="E1" s="31"/>
      <c r="F1" s="31"/>
      <c r="G1" s="31"/>
      <c r="H1" s="31"/>
      <c r="I1" s="6"/>
      <c r="J1" s="6"/>
      <c r="K1" s="6"/>
      <c r="L1" s="6"/>
      <c r="M1" s="6"/>
      <c r="N1" s="6"/>
      <c r="O1" s="6"/>
      <c r="P1" s="6"/>
      <c r="Q1" s="6"/>
      <c r="R1" s="6"/>
    </row>
    <row r="2" spans="2:18" s="13" customFormat="1" x14ac:dyDescent="0.35">
      <c r="B2" s="14" t="s">
        <v>0</v>
      </c>
      <c r="C2" s="14" t="s">
        <v>5</v>
      </c>
      <c r="D2" s="14" t="s">
        <v>323</v>
      </c>
      <c r="F2" s="14" t="s">
        <v>0</v>
      </c>
      <c r="G2" s="14" t="s">
        <v>5</v>
      </c>
      <c r="H2" s="14" t="s">
        <v>323</v>
      </c>
    </row>
    <row r="3" spans="2:18" ht="6" customHeight="1" x14ac:dyDescent="0.35">
      <c r="F3" s="1"/>
    </row>
    <row r="4" spans="2:18" ht="15" customHeight="1" x14ac:dyDescent="0.35">
      <c r="B4" s="10">
        <f t="shared" ref="B4:B26" si="0">B5+1</f>
        <v>31</v>
      </c>
      <c r="C4" s="10">
        <f t="shared" ref="C4:C33" si="1">C5</f>
        <v>128</v>
      </c>
      <c r="D4" s="12"/>
      <c r="E4" s="2"/>
      <c r="F4" s="7">
        <f t="shared" ref="F4:F33" si="2">F5+1</f>
        <v>63</v>
      </c>
      <c r="G4" s="8">
        <f t="shared" ref="G4:G33" si="3">G5</f>
        <v>128</v>
      </c>
      <c r="H4" s="9"/>
    </row>
    <row r="5" spans="2:18" ht="15" customHeight="1" x14ac:dyDescent="0.35">
      <c r="B5" s="10">
        <f t="shared" si="0"/>
        <v>30</v>
      </c>
      <c r="C5" s="10">
        <f t="shared" si="1"/>
        <v>128</v>
      </c>
      <c r="D5" s="12"/>
      <c r="E5" s="2"/>
      <c r="F5" s="7">
        <f t="shared" si="2"/>
        <v>62</v>
      </c>
      <c r="G5" s="8">
        <f t="shared" si="3"/>
        <v>128</v>
      </c>
      <c r="H5" s="9"/>
    </row>
    <row r="6" spans="2:18" ht="15" customHeight="1" x14ac:dyDescent="0.35">
      <c r="B6" s="10">
        <f t="shared" si="0"/>
        <v>29</v>
      </c>
      <c r="C6" s="10">
        <f t="shared" si="1"/>
        <v>128</v>
      </c>
      <c r="D6" s="12"/>
      <c r="E6" s="2"/>
      <c r="F6" s="7">
        <f t="shared" si="2"/>
        <v>61</v>
      </c>
      <c r="G6" s="8">
        <f t="shared" si="3"/>
        <v>128</v>
      </c>
      <c r="H6" s="9"/>
    </row>
    <row r="7" spans="2:18" ht="15" customHeight="1" x14ac:dyDescent="0.35">
      <c r="B7" s="10">
        <f t="shared" si="0"/>
        <v>28</v>
      </c>
      <c r="C7" s="10">
        <f t="shared" si="1"/>
        <v>128</v>
      </c>
      <c r="D7" s="12"/>
      <c r="E7" s="2"/>
      <c r="F7" s="7">
        <f t="shared" si="2"/>
        <v>60</v>
      </c>
      <c r="G7" s="8">
        <f t="shared" si="3"/>
        <v>128</v>
      </c>
      <c r="H7" s="9"/>
    </row>
    <row r="8" spans="2:18" ht="15" customHeight="1" x14ac:dyDescent="0.35">
      <c r="B8" s="10">
        <f t="shared" si="0"/>
        <v>27</v>
      </c>
      <c r="C8" s="10">
        <f t="shared" si="1"/>
        <v>128</v>
      </c>
      <c r="D8" s="12"/>
      <c r="E8" s="2"/>
      <c r="F8" s="7">
        <f t="shared" si="2"/>
        <v>59</v>
      </c>
      <c r="G8" s="8">
        <f t="shared" si="3"/>
        <v>128</v>
      </c>
      <c r="H8" s="9"/>
    </row>
    <row r="9" spans="2:18" ht="15" customHeight="1" x14ac:dyDescent="0.35">
      <c r="B9" s="10">
        <f t="shared" si="0"/>
        <v>26</v>
      </c>
      <c r="C9" s="10">
        <f t="shared" si="1"/>
        <v>128</v>
      </c>
      <c r="D9" s="12"/>
      <c r="E9" s="2"/>
      <c r="F9" s="7">
        <f t="shared" si="2"/>
        <v>58</v>
      </c>
      <c r="G9" s="8">
        <f t="shared" si="3"/>
        <v>128</v>
      </c>
      <c r="H9" s="9"/>
    </row>
    <row r="10" spans="2:18" ht="15" customHeight="1" x14ac:dyDescent="0.35">
      <c r="B10" s="10">
        <f t="shared" si="0"/>
        <v>25</v>
      </c>
      <c r="C10" s="10">
        <f t="shared" si="1"/>
        <v>128</v>
      </c>
      <c r="D10" s="12"/>
      <c r="E10" s="2"/>
      <c r="F10" s="7">
        <f t="shared" si="2"/>
        <v>57</v>
      </c>
      <c r="G10" s="8">
        <f t="shared" si="3"/>
        <v>128</v>
      </c>
      <c r="H10" s="9"/>
    </row>
    <row r="11" spans="2:18" ht="15" customHeight="1" x14ac:dyDescent="0.35">
      <c r="B11" s="10">
        <f t="shared" si="0"/>
        <v>24</v>
      </c>
      <c r="C11" s="10">
        <f t="shared" si="1"/>
        <v>128</v>
      </c>
      <c r="D11" s="12"/>
      <c r="E11" s="2"/>
      <c r="F11" s="7">
        <f t="shared" si="2"/>
        <v>56</v>
      </c>
      <c r="G11" s="8">
        <f t="shared" si="3"/>
        <v>128</v>
      </c>
      <c r="H11" s="9"/>
    </row>
    <row r="12" spans="2:18" ht="15" customHeight="1" x14ac:dyDescent="0.35">
      <c r="B12" s="10">
        <f t="shared" si="0"/>
        <v>23</v>
      </c>
      <c r="C12" s="10">
        <f t="shared" si="1"/>
        <v>128</v>
      </c>
      <c r="D12" s="12"/>
      <c r="E12" s="2"/>
      <c r="F12" s="7">
        <f t="shared" si="2"/>
        <v>55</v>
      </c>
      <c r="G12" s="8">
        <f t="shared" si="3"/>
        <v>128</v>
      </c>
      <c r="H12" s="9"/>
    </row>
    <row r="13" spans="2:18" ht="15" customHeight="1" x14ac:dyDescent="0.35">
      <c r="B13" s="10">
        <f t="shared" si="0"/>
        <v>22</v>
      </c>
      <c r="C13" s="10">
        <f t="shared" si="1"/>
        <v>128</v>
      </c>
      <c r="D13" s="12"/>
      <c r="E13" s="2"/>
      <c r="F13" s="7">
        <f t="shared" si="2"/>
        <v>54</v>
      </c>
      <c r="G13" s="8">
        <f t="shared" si="3"/>
        <v>128</v>
      </c>
      <c r="H13" s="9"/>
    </row>
    <row r="14" spans="2:18" ht="15" customHeight="1" x14ac:dyDescent="0.35">
      <c r="B14" s="10">
        <f t="shared" si="0"/>
        <v>21</v>
      </c>
      <c r="C14" s="10">
        <f t="shared" si="1"/>
        <v>128</v>
      </c>
      <c r="D14" s="12"/>
      <c r="E14" s="2"/>
      <c r="F14" s="7">
        <f t="shared" si="2"/>
        <v>53</v>
      </c>
      <c r="G14" s="8">
        <f t="shared" si="3"/>
        <v>128</v>
      </c>
      <c r="H14" s="9"/>
    </row>
    <row r="15" spans="2:18" ht="15" customHeight="1" x14ac:dyDescent="0.35">
      <c r="B15" s="10">
        <f t="shared" si="0"/>
        <v>20</v>
      </c>
      <c r="C15" s="10">
        <f t="shared" si="1"/>
        <v>128</v>
      </c>
      <c r="D15" s="12"/>
      <c r="E15" s="2"/>
      <c r="F15" s="7">
        <f t="shared" si="2"/>
        <v>52</v>
      </c>
      <c r="G15" s="8">
        <f t="shared" si="3"/>
        <v>128</v>
      </c>
      <c r="H15" s="9"/>
    </row>
    <row r="16" spans="2:18" ht="15" customHeight="1" x14ac:dyDescent="0.35">
      <c r="B16" s="10">
        <f t="shared" si="0"/>
        <v>19</v>
      </c>
      <c r="C16" s="10">
        <f t="shared" si="1"/>
        <v>128</v>
      </c>
      <c r="D16" s="12"/>
      <c r="E16" s="2"/>
      <c r="F16" s="7">
        <f t="shared" si="2"/>
        <v>51</v>
      </c>
      <c r="G16" s="8">
        <f t="shared" si="3"/>
        <v>128</v>
      </c>
      <c r="H16" s="9"/>
    </row>
    <row r="17" spans="2:11" ht="15" customHeight="1" x14ac:dyDescent="0.35">
      <c r="B17" s="10">
        <f t="shared" si="0"/>
        <v>18</v>
      </c>
      <c r="C17" s="10">
        <f t="shared" si="1"/>
        <v>128</v>
      </c>
      <c r="D17" s="12"/>
      <c r="E17" s="2"/>
      <c r="F17" s="7">
        <f t="shared" si="2"/>
        <v>50</v>
      </c>
      <c r="G17" s="8">
        <f t="shared" si="3"/>
        <v>128</v>
      </c>
      <c r="H17" s="9"/>
    </row>
    <row r="18" spans="2:11" ht="15" customHeight="1" x14ac:dyDescent="0.35">
      <c r="B18" s="10">
        <f t="shared" si="0"/>
        <v>17</v>
      </c>
      <c r="C18" s="10">
        <f t="shared" si="1"/>
        <v>128</v>
      </c>
      <c r="D18" s="12"/>
      <c r="E18" s="2"/>
      <c r="F18" s="7">
        <f t="shared" si="2"/>
        <v>49</v>
      </c>
      <c r="G18" s="8">
        <f t="shared" si="3"/>
        <v>128</v>
      </c>
      <c r="H18" s="9"/>
    </row>
    <row r="19" spans="2:11" ht="15" customHeight="1" x14ac:dyDescent="0.35">
      <c r="B19" s="10">
        <f t="shared" si="0"/>
        <v>16</v>
      </c>
      <c r="C19" s="10">
        <f t="shared" si="1"/>
        <v>128</v>
      </c>
      <c r="D19" s="12"/>
      <c r="E19" s="2"/>
      <c r="F19" s="7">
        <f t="shared" si="2"/>
        <v>48</v>
      </c>
      <c r="G19" s="8">
        <f t="shared" si="3"/>
        <v>128</v>
      </c>
      <c r="H19" s="9"/>
    </row>
    <row r="20" spans="2:11" ht="15" customHeight="1" x14ac:dyDescent="0.35">
      <c r="B20" s="10">
        <f t="shared" si="0"/>
        <v>15</v>
      </c>
      <c r="C20" s="10">
        <f t="shared" si="1"/>
        <v>128</v>
      </c>
      <c r="D20" s="12"/>
      <c r="E20" s="2"/>
      <c r="F20" s="7">
        <f t="shared" si="2"/>
        <v>47</v>
      </c>
      <c r="G20" s="7">
        <f t="shared" si="3"/>
        <v>128</v>
      </c>
      <c r="H20" s="9"/>
    </row>
    <row r="21" spans="2:11" ht="15" customHeight="1" x14ac:dyDescent="0.35">
      <c r="B21" s="10">
        <f t="shared" si="0"/>
        <v>14</v>
      </c>
      <c r="C21" s="10">
        <f t="shared" si="1"/>
        <v>128</v>
      </c>
      <c r="D21" s="12"/>
      <c r="E21" s="2"/>
      <c r="F21" s="7">
        <f t="shared" si="2"/>
        <v>46</v>
      </c>
      <c r="G21" s="7">
        <f t="shared" si="3"/>
        <v>128</v>
      </c>
      <c r="H21" s="9"/>
    </row>
    <row r="22" spans="2:11" ht="15" customHeight="1" x14ac:dyDescent="0.35">
      <c r="B22" s="10">
        <f t="shared" si="0"/>
        <v>13</v>
      </c>
      <c r="C22" s="10">
        <f t="shared" si="1"/>
        <v>128</v>
      </c>
      <c r="D22" s="12"/>
      <c r="E22" s="2"/>
      <c r="F22" s="7">
        <f t="shared" si="2"/>
        <v>45</v>
      </c>
      <c r="G22" s="7">
        <f t="shared" si="3"/>
        <v>128</v>
      </c>
      <c r="H22" s="9"/>
    </row>
    <row r="23" spans="2:11" ht="15" customHeight="1" x14ac:dyDescent="0.35">
      <c r="B23" s="10">
        <f t="shared" si="0"/>
        <v>12</v>
      </c>
      <c r="C23" s="10">
        <f t="shared" si="1"/>
        <v>128</v>
      </c>
      <c r="D23" s="12"/>
      <c r="E23" s="2"/>
      <c r="F23" s="7">
        <f t="shared" si="2"/>
        <v>44</v>
      </c>
      <c r="G23" s="7">
        <f t="shared" si="3"/>
        <v>128</v>
      </c>
      <c r="H23" s="9"/>
    </row>
    <row r="24" spans="2:11" ht="15" customHeight="1" x14ac:dyDescent="0.35">
      <c r="B24" s="10">
        <f t="shared" si="0"/>
        <v>11</v>
      </c>
      <c r="C24" s="10">
        <f t="shared" si="1"/>
        <v>128</v>
      </c>
      <c r="D24" s="12"/>
      <c r="E24" s="2"/>
      <c r="F24" s="7">
        <f t="shared" si="2"/>
        <v>43</v>
      </c>
      <c r="G24" s="7">
        <f t="shared" si="3"/>
        <v>128</v>
      </c>
      <c r="H24" s="9"/>
      <c r="K24" s="2"/>
    </row>
    <row r="25" spans="2:11" ht="15" customHeight="1" x14ac:dyDescent="0.35">
      <c r="B25" s="10">
        <f t="shared" si="0"/>
        <v>10</v>
      </c>
      <c r="C25" s="10">
        <f t="shared" si="1"/>
        <v>128</v>
      </c>
      <c r="D25" s="12"/>
      <c r="E25" s="2"/>
      <c r="F25" s="7">
        <f t="shared" si="2"/>
        <v>42</v>
      </c>
      <c r="G25" s="7">
        <f t="shared" si="3"/>
        <v>128</v>
      </c>
      <c r="H25" s="9"/>
    </row>
    <row r="26" spans="2:11" ht="15" customHeight="1" x14ac:dyDescent="0.35">
      <c r="B26" s="10">
        <f t="shared" si="0"/>
        <v>9</v>
      </c>
      <c r="C26" s="10">
        <f t="shared" si="1"/>
        <v>128</v>
      </c>
      <c r="D26" s="12"/>
      <c r="E26" s="2"/>
      <c r="F26" s="7">
        <f t="shared" si="2"/>
        <v>41</v>
      </c>
      <c r="G26" s="7">
        <f t="shared" si="3"/>
        <v>128</v>
      </c>
      <c r="H26" s="9"/>
    </row>
    <row r="27" spans="2:11" ht="15" customHeight="1" x14ac:dyDescent="0.35">
      <c r="B27" s="10">
        <f>B28+1</f>
        <v>8</v>
      </c>
      <c r="C27" s="10">
        <f t="shared" si="1"/>
        <v>128</v>
      </c>
      <c r="D27" s="12"/>
      <c r="E27" s="2"/>
      <c r="F27" s="7">
        <f t="shared" si="2"/>
        <v>40</v>
      </c>
      <c r="G27" s="7">
        <f t="shared" si="3"/>
        <v>128</v>
      </c>
      <c r="H27" s="9"/>
    </row>
    <row r="28" spans="2:11" ht="15" customHeight="1" x14ac:dyDescent="0.35">
      <c r="B28" s="10">
        <f t="shared" ref="B28:B33" si="4">B29+1</f>
        <v>7</v>
      </c>
      <c r="C28" s="11">
        <f t="shared" si="1"/>
        <v>128</v>
      </c>
      <c r="D28" s="12"/>
      <c r="E28" s="2"/>
      <c r="F28" s="7">
        <f t="shared" si="2"/>
        <v>39</v>
      </c>
      <c r="G28" s="7">
        <f t="shared" si="3"/>
        <v>128</v>
      </c>
      <c r="H28" s="9"/>
    </row>
    <row r="29" spans="2:11" ht="15" customHeight="1" x14ac:dyDescent="0.35">
      <c r="B29" s="10">
        <f t="shared" si="4"/>
        <v>6</v>
      </c>
      <c r="C29" s="11">
        <f t="shared" si="1"/>
        <v>128</v>
      </c>
      <c r="D29" s="12"/>
      <c r="E29" s="2"/>
      <c r="F29" s="7">
        <f t="shared" si="2"/>
        <v>38</v>
      </c>
      <c r="G29" s="7">
        <f t="shared" si="3"/>
        <v>128</v>
      </c>
      <c r="H29" s="9"/>
    </row>
    <row r="30" spans="2:11" ht="15" customHeight="1" x14ac:dyDescent="0.35">
      <c r="B30" s="10">
        <f t="shared" si="4"/>
        <v>5</v>
      </c>
      <c r="C30" s="11">
        <f t="shared" si="1"/>
        <v>128</v>
      </c>
      <c r="D30" s="12"/>
      <c r="E30" s="2"/>
      <c r="F30" s="7">
        <f t="shared" si="2"/>
        <v>37</v>
      </c>
      <c r="G30" s="7">
        <f t="shared" si="3"/>
        <v>128</v>
      </c>
      <c r="H30" s="9"/>
    </row>
    <row r="31" spans="2:11" ht="15" customHeight="1" x14ac:dyDescent="0.35">
      <c r="B31" s="10">
        <f t="shared" si="4"/>
        <v>4</v>
      </c>
      <c r="C31" s="11">
        <f t="shared" si="1"/>
        <v>128</v>
      </c>
      <c r="D31" s="12"/>
      <c r="E31" s="2"/>
      <c r="F31" s="7">
        <f t="shared" si="2"/>
        <v>36</v>
      </c>
      <c r="G31" s="7">
        <f t="shared" si="3"/>
        <v>128</v>
      </c>
      <c r="H31" s="9"/>
    </row>
    <row r="32" spans="2:11" ht="15" customHeight="1" x14ac:dyDescent="0.35">
      <c r="B32" s="10">
        <f t="shared" si="4"/>
        <v>3</v>
      </c>
      <c r="C32" s="11">
        <f t="shared" si="1"/>
        <v>128</v>
      </c>
      <c r="D32" s="12"/>
      <c r="E32" s="2"/>
      <c r="F32" s="7">
        <f t="shared" si="2"/>
        <v>35</v>
      </c>
      <c r="G32" s="7">
        <f t="shared" si="3"/>
        <v>128</v>
      </c>
      <c r="H32" s="9"/>
    </row>
    <row r="33" spans="2:14" ht="15" customHeight="1" x14ac:dyDescent="0.35">
      <c r="B33" s="10">
        <f t="shared" si="4"/>
        <v>2</v>
      </c>
      <c r="C33" s="11">
        <f t="shared" si="1"/>
        <v>128</v>
      </c>
      <c r="D33" s="12"/>
      <c r="E33" s="2"/>
      <c r="F33" s="7">
        <f t="shared" si="2"/>
        <v>34</v>
      </c>
      <c r="G33" s="7">
        <f t="shared" si="3"/>
        <v>128</v>
      </c>
      <c r="H33" s="9"/>
    </row>
    <row r="34" spans="2:14" ht="15" customHeight="1" x14ac:dyDescent="0.35">
      <c r="B34" s="10">
        <f>B35+1</f>
        <v>1</v>
      </c>
      <c r="C34" s="11">
        <f>C35</f>
        <v>128</v>
      </c>
      <c r="D34" s="12"/>
      <c r="E34" s="2"/>
      <c r="F34" s="7">
        <f>F35+1</f>
        <v>33</v>
      </c>
      <c r="G34" s="7">
        <f>G35</f>
        <v>128</v>
      </c>
      <c r="H34" s="9"/>
    </row>
    <row r="35" spans="2:14" ht="15" customHeight="1" x14ac:dyDescent="0.35">
      <c r="B35" s="10">
        <v>0</v>
      </c>
      <c r="C35" s="11">
        <v>128</v>
      </c>
      <c r="D35" s="12"/>
      <c r="E35" s="2"/>
      <c r="F35" s="7">
        <f>B4+1</f>
        <v>32</v>
      </c>
      <c r="G35" s="7">
        <f>C4</f>
        <v>128</v>
      </c>
      <c r="H35" s="9"/>
    </row>
    <row r="37" spans="2:14" ht="11.15" customHeight="1" x14ac:dyDescent="0.35">
      <c r="B37" s="10"/>
      <c r="C37" s="25"/>
      <c r="D37" s="33" t="s">
        <v>2</v>
      </c>
      <c r="E37" s="34"/>
      <c r="F37" s="4"/>
      <c r="G37" s="15"/>
      <c r="H37" s="4"/>
      <c r="I37" s="4"/>
      <c r="J37" s="4"/>
      <c r="K37" s="4"/>
      <c r="L37" s="4"/>
      <c r="M37" s="4"/>
      <c r="N37" s="4"/>
    </row>
    <row r="38" spans="2:14" ht="11.15" customHeight="1" x14ac:dyDescent="0.35">
      <c r="C38" s="15"/>
      <c r="D38" s="26"/>
      <c r="E38" s="6"/>
      <c r="F38" s="4"/>
      <c r="G38" s="15"/>
      <c r="H38" s="4"/>
      <c r="I38" s="4"/>
      <c r="J38" s="4"/>
      <c r="K38" s="4"/>
      <c r="L38" s="4"/>
      <c r="M38" s="4"/>
      <c r="N38" s="4"/>
    </row>
    <row r="39" spans="2:14" ht="11.15" customHeight="1" x14ac:dyDescent="0.35">
      <c r="B39" s="18"/>
      <c r="C39" s="25"/>
      <c r="D39" s="33" t="s">
        <v>3</v>
      </c>
      <c r="E39" s="34"/>
      <c r="F39" s="4"/>
      <c r="G39" s="15"/>
      <c r="H39" s="4"/>
      <c r="I39" s="4"/>
      <c r="J39" s="4"/>
      <c r="K39" s="4"/>
      <c r="L39" s="4"/>
      <c r="M39" s="4"/>
      <c r="N39" s="4"/>
    </row>
    <row r="40" spans="2:14" ht="11.15" customHeight="1" x14ac:dyDescent="0.35">
      <c r="C40" s="15"/>
      <c r="D40" s="4"/>
      <c r="F40" s="4"/>
      <c r="G40" s="15"/>
      <c r="H40" s="4"/>
      <c r="I40" s="4"/>
      <c r="J40" s="4"/>
      <c r="K40" s="4"/>
      <c r="L40" s="4"/>
      <c r="M40" s="4"/>
      <c r="N40" s="4"/>
    </row>
    <row r="41" spans="2:14" x14ac:dyDescent="0.35">
      <c r="F41" s="4"/>
      <c r="G41" s="15"/>
      <c r="H41" s="4"/>
      <c r="I41" s="4"/>
      <c r="J41" s="4"/>
      <c r="K41" s="4"/>
      <c r="L41" s="4"/>
      <c r="M41" s="4"/>
      <c r="N41" s="4"/>
    </row>
  </sheetData>
  <mergeCells count="3">
    <mergeCell ref="B1:H1"/>
    <mergeCell ref="D37:E37"/>
    <mergeCell ref="D39:E39"/>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Help</vt:lpstr>
      <vt:lpstr>Switch_x</vt:lpstr>
      <vt:lpstr>CLI_Bind</vt:lpstr>
      <vt:lpstr>Slot 3</vt:lpstr>
      <vt:lpstr>Slot 4</vt:lpstr>
      <vt:lpstr>Slot 5</vt:lpstr>
      <vt:lpstr>Slot 6</vt:lpstr>
      <vt:lpstr>Slot 7</vt:lpstr>
      <vt:lpstr>Slot 8</vt:lpstr>
      <vt:lpstr>Slot 9</vt:lpstr>
      <vt:lpstr>Slot 10</vt:lpstr>
      <vt:lpstr>Slot 11</vt:lpstr>
      <vt:lpstr>Slot 12</vt:lpstr>
      <vt:lpstr>lists</vt:lpstr>
      <vt:lpstr>VC</vt:lpstr>
    </vt:vector>
  </TitlesOfParts>
  <Company>Brocade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2020-12-31T13:08:19Z</dcterms:modified>
</cp:coreProperties>
</file>