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unskyTestProject\Blood Sugar Data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W55" i="1" l="1"/>
  <c r="W56" i="1"/>
  <c r="W57" i="1"/>
  <c r="W58" i="1"/>
  <c r="W59" i="1"/>
  <c r="W60" i="1"/>
  <c r="W61" i="1"/>
  <c r="W62" i="1"/>
  <c r="W63" i="1"/>
  <c r="W64" i="1"/>
  <c r="W54" i="1"/>
  <c r="Y41" i="1"/>
  <c r="Y42" i="1"/>
  <c r="Y43" i="1"/>
  <c r="Y44" i="1"/>
  <c r="Y45" i="1"/>
  <c r="Y46" i="1"/>
  <c r="Y47" i="1"/>
  <c r="Y48" i="1"/>
  <c r="Y49" i="1"/>
  <c r="Y50" i="1"/>
  <c r="Y51" i="1"/>
  <c r="U41" i="1"/>
  <c r="U29" i="1"/>
  <c r="U30" i="1"/>
  <c r="U31" i="1"/>
  <c r="U32" i="1"/>
  <c r="U33" i="1"/>
  <c r="U34" i="1"/>
  <c r="U35" i="1"/>
  <c r="U36" i="1"/>
  <c r="U37" i="1"/>
  <c r="U38" i="1"/>
  <c r="U28" i="1"/>
  <c r="X55" i="1" l="1"/>
  <c r="X56" i="1"/>
  <c r="X57" i="1"/>
  <c r="X58" i="1"/>
  <c r="X59" i="1"/>
  <c r="X60" i="1"/>
  <c r="X61" i="1"/>
  <c r="X62" i="1"/>
  <c r="X63" i="1"/>
  <c r="X64" i="1"/>
  <c r="X54" i="1"/>
  <c r="Z42" i="1"/>
  <c r="AA42" i="1" s="1"/>
  <c r="AB42" i="1" s="1"/>
  <c r="Z43" i="1"/>
  <c r="AA43" i="1" s="1"/>
  <c r="AB43" i="1" s="1"/>
  <c r="Z44" i="1"/>
  <c r="AA44" i="1" s="1"/>
  <c r="AB44" i="1" s="1"/>
  <c r="Z45" i="1"/>
  <c r="AA45" i="1" s="1"/>
  <c r="AB45" i="1" s="1"/>
  <c r="Z46" i="1"/>
  <c r="AA46" i="1" s="1"/>
  <c r="AB46" i="1" s="1"/>
  <c r="Z47" i="1"/>
  <c r="AA47" i="1" s="1"/>
  <c r="AB47" i="1" s="1"/>
  <c r="Z48" i="1"/>
  <c r="AA48" i="1" s="1"/>
  <c r="AB48" i="1" s="1"/>
  <c r="Z49" i="1"/>
  <c r="AA49" i="1" s="1"/>
  <c r="AB49" i="1" s="1"/>
  <c r="Z50" i="1"/>
  <c r="AA50" i="1" s="1"/>
  <c r="AB50" i="1" s="1"/>
  <c r="Z51" i="1"/>
  <c r="AA51" i="1" s="1"/>
  <c r="AB51" i="1" s="1"/>
  <c r="Z41" i="1"/>
  <c r="AA41" i="1" s="1"/>
  <c r="AB41" i="1" s="1"/>
  <c r="U55" i="1"/>
  <c r="U56" i="1"/>
  <c r="U57" i="1"/>
  <c r="U58" i="1"/>
  <c r="U59" i="1"/>
  <c r="U60" i="1"/>
  <c r="U61" i="1"/>
  <c r="U62" i="1"/>
  <c r="U63" i="1"/>
  <c r="U64" i="1"/>
  <c r="U54" i="1"/>
  <c r="V41" i="1"/>
  <c r="W41" i="1" s="1"/>
  <c r="U42" i="1"/>
  <c r="V42" i="1" s="1"/>
  <c r="W42" i="1" s="1"/>
  <c r="U43" i="1"/>
  <c r="V43" i="1" s="1"/>
  <c r="W43" i="1" s="1"/>
  <c r="U44" i="1"/>
  <c r="V44" i="1" s="1"/>
  <c r="W44" i="1" s="1"/>
  <c r="U45" i="1"/>
  <c r="V45" i="1" s="1"/>
  <c r="W45" i="1" s="1"/>
  <c r="U46" i="1"/>
  <c r="V46" i="1" s="1"/>
  <c r="W46" i="1" s="1"/>
  <c r="U47" i="1"/>
  <c r="V47" i="1" s="1"/>
  <c r="W47" i="1" s="1"/>
  <c r="U48" i="1"/>
  <c r="V48" i="1" s="1"/>
  <c r="W48" i="1" s="1"/>
  <c r="U49" i="1"/>
  <c r="V49" i="1" s="1"/>
  <c r="W49" i="1" s="1"/>
  <c r="U50" i="1"/>
  <c r="V50" i="1" s="1"/>
  <c r="W50" i="1" s="1"/>
  <c r="U51" i="1"/>
  <c r="V51" i="1" s="1"/>
  <c r="W51" i="1" s="1"/>
</calcChain>
</file>

<file path=xl/sharedStrings.xml><?xml version="1.0" encoding="utf-8"?>
<sst xmlns="http://schemas.openxmlformats.org/spreadsheetml/2006/main" count="63" uniqueCount="19">
  <si>
    <t>sex</t>
  </si>
  <si>
    <t>F</t>
  </si>
  <si>
    <t>M</t>
  </si>
  <si>
    <t>breed</t>
  </si>
  <si>
    <t>yl</t>
  </si>
  <si>
    <t>ylh</t>
  </si>
  <si>
    <t>ogtt</t>
  </si>
  <si>
    <t>glucose (mmol/L)</t>
  </si>
  <si>
    <t>ivgtt</t>
  </si>
  <si>
    <t>time</t>
  </si>
  <si>
    <r>
      <t>insulin (</t>
    </r>
    <r>
      <rPr>
        <sz val="11"/>
        <color theme="1"/>
        <rFont val="Calibri"/>
        <family val="2"/>
      </rPr>
      <t>ɥg</t>
    </r>
    <r>
      <rPr>
        <sz val="11"/>
        <color theme="1"/>
        <rFont val="Calibri"/>
        <family val="2"/>
        <scheme val="minor"/>
      </rPr>
      <t>/L)</t>
    </r>
  </si>
  <si>
    <t>glucagon (pmol/L)</t>
  </si>
  <si>
    <t>glp-1 (pmol/L)</t>
  </si>
  <si>
    <t>pig</t>
  </si>
  <si>
    <t>insulin mmol/L</t>
  </si>
  <si>
    <t>glucagon mmol/L</t>
  </si>
  <si>
    <t>dIdt mmol/L</t>
  </si>
  <si>
    <t>dGdt mmol/L</t>
  </si>
  <si>
    <t>dSdt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</si>
</sst>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 applyFill="1"/>
    <xf numFmtId="164" fontId="2" fillId="0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2"/>
  <sheetViews>
    <sheetView tabSelected="1" topLeftCell="A38" workbookViewId="0">
      <selection activeCell="AA61" sqref="AA61"/>
    </sheetView>
  </sheetViews>
  <sheetFormatPr defaultRowHeight="14.4" x14ac:dyDescent="0.3"/>
  <cols>
    <col min="1" max="1" width="4.88671875" customWidth="1"/>
    <col min="2" max="2" width="5.44140625" customWidth="1"/>
    <col min="3" max="3" width="5.88671875" customWidth="1"/>
    <col min="4" max="19" width="5.44140625" customWidth="1"/>
    <col min="21" max="23" width="12" bestFit="1" customWidth="1"/>
  </cols>
  <sheetData>
    <row r="1" spans="1:3" x14ac:dyDescent="0.3">
      <c r="A1" t="s">
        <v>13</v>
      </c>
      <c r="B1" t="s">
        <v>0</v>
      </c>
      <c r="C1" t="s">
        <v>3</v>
      </c>
    </row>
    <row r="2" spans="1:3" x14ac:dyDescent="0.3">
      <c r="A2">
        <v>1</v>
      </c>
      <c r="B2" s="1" t="s">
        <v>1</v>
      </c>
      <c r="C2" s="1" t="s">
        <v>4</v>
      </c>
    </row>
    <row r="3" spans="1:3" x14ac:dyDescent="0.3">
      <c r="A3">
        <v>2</v>
      </c>
      <c r="B3" s="1" t="s">
        <v>1</v>
      </c>
      <c r="C3" s="1" t="s">
        <v>4</v>
      </c>
    </row>
    <row r="4" spans="1:3" x14ac:dyDescent="0.3">
      <c r="A4">
        <v>3</v>
      </c>
      <c r="B4" s="1" t="s">
        <v>2</v>
      </c>
      <c r="C4" s="1" t="s">
        <v>4</v>
      </c>
    </row>
    <row r="5" spans="1:3" x14ac:dyDescent="0.3">
      <c r="A5">
        <v>4</v>
      </c>
      <c r="B5" s="1" t="s">
        <v>2</v>
      </c>
      <c r="C5" s="1" t="s">
        <v>4</v>
      </c>
    </row>
    <row r="6" spans="1:3" x14ac:dyDescent="0.3">
      <c r="A6">
        <v>5</v>
      </c>
      <c r="B6" s="1" t="s">
        <v>2</v>
      </c>
      <c r="C6" s="1" t="s">
        <v>4</v>
      </c>
    </row>
    <row r="7" spans="1:3" x14ac:dyDescent="0.3">
      <c r="A7">
        <v>6</v>
      </c>
      <c r="B7" s="1" t="s">
        <v>2</v>
      </c>
      <c r="C7" s="1" t="s">
        <v>4</v>
      </c>
    </row>
    <row r="8" spans="1:3" x14ac:dyDescent="0.3">
      <c r="A8">
        <v>7</v>
      </c>
      <c r="B8" s="1" t="s">
        <v>1</v>
      </c>
      <c r="C8" s="1" t="s">
        <v>4</v>
      </c>
    </row>
    <row r="9" spans="1:3" x14ac:dyDescent="0.3">
      <c r="A9">
        <v>8</v>
      </c>
      <c r="B9" s="1" t="s">
        <v>1</v>
      </c>
      <c r="C9" s="1" t="s">
        <v>4</v>
      </c>
    </row>
    <row r="10" spans="1:3" x14ac:dyDescent="0.3">
      <c r="A10">
        <v>9</v>
      </c>
      <c r="B10" s="1" t="s">
        <v>1</v>
      </c>
      <c r="C10" s="1" t="s">
        <v>5</v>
      </c>
    </row>
    <row r="11" spans="1:3" x14ac:dyDescent="0.3">
      <c r="A11">
        <v>10</v>
      </c>
      <c r="B11" s="1" t="s">
        <v>1</v>
      </c>
      <c r="C11" s="1" t="s">
        <v>5</v>
      </c>
    </row>
    <row r="12" spans="1:3" x14ac:dyDescent="0.3">
      <c r="A12">
        <v>11</v>
      </c>
      <c r="B12" s="1" t="s">
        <v>2</v>
      </c>
      <c r="C12" s="1" t="s">
        <v>5</v>
      </c>
    </row>
    <row r="13" spans="1:3" x14ac:dyDescent="0.3">
      <c r="A13">
        <v>12</v>
      </c>
      <c r="B13" s="1" t="s">
        <v>1</v>
      </c>
      <c r="C13" s="1" t="s">
        <v>5</v>
      </c>
    </row>
    <row r="14" spans="1:3" x14ac:dyDescent="0.3">
      <c r="A14">
        <v>13</v>
      </c>
      <c r="B14" s="1" t="s">
        <v>2</v>
      </c>
      <c r="C14" s="1" t="s">
        <v>5</v>
      </c>
    </row>
    <row r="15" spans="1:3" x14ac:dyDescent="0.3">
      <c r="A15">
        <v>14</v>
      </c>
      <c r="B15" s="1" t="s">
        <v>2</v>
      </c>
      <c r="C15" s="1" t="s">
        <v>5</v>
      </c>
    </row>
    <row r="16" spans="1:3" x14ac:dyDescent="0.3">
      <c r="A16">
        <v>15</v>
      </c>
      <c r="B16" s="1" t="s">
        <v>2</v>
      </c>
      <c r="C16" s="1" t="s">
        <v>5</v>
      </c>
    </row>
    <row r="17" spans="1:21" x14ac:dyDescent="0.3">
      <c r="A17">
        <v>16</v>
      </c>
      <c r="B17" s="1" t="s">
        <v>1</v>
      </c>
      <c r="C17" s="1" t="s">
        <v>5</v>
      </c>
    </row>
    <row r="18" spans="1:21" x14ac:dyDescent="0.3">
      <c r="A18">
        <v>17</v>
      </c>
      <c r="B18" s="1" t="s">
        <v>2</v>
      </c>
      <c r="C18" s="1" t="s">
        <v>5</v>
      </c>
    </row>
    <row r="19" spans="1:21" x14ac:dyDescent="0.3">
      <c r="A19">
        <v>18</v>
      </c>
      <c r="B19" s="1" t="s">
        <v>1</v>
      </c>
      <c r="C19" s="1" t="s">
        <v>5</v>
      </c>
    </row>
    <row r="23" spans="1:21" x14ac:dyDescent="0.3">
      <c r="A23" t="s">
        <v>13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</row>
    <row r="25" spans="1:21" x14ac:dyDescent="0.3">
      <c r="A25" t="s">
        <v>8</v>
      </c>
    </row>
    <row r="27" spans="1:21" x14ac:dyDescent="0.3">
      <c r="A27" t="s">
        <v>9</v>
      </c>
      <c r="B27" s="2" t="s">
        <v>7</v>
      </c>
      <c r="U27" t="s">
        <v>18</v>
      </c>
    </row>
    <row r="28" spans="1:21" x14ac:dyDescent="0.3">
      <c r="A28">
        <v>0</v>
      </c>
      <c r="B28">
        <v>5.3</v>
      </c>
      <c r="C28">
        <v>5.5</v>
      </c>
      <c r="D28">
        <v>5.7</v>
      </c>
      <c r="E28">
        <v>5.4</v>
      </c>
      <c r="F28">
        <v>6.3</v>
      </c>
      <c r="G28">
        <v>6.3</v>
      </c>
      <c r="H28">
        <v>6.7</v>
      </c>
      <c r="I28">
        <v>5.5</v>
      </c>
      <c r="J28">
        <v>5.3</v>
      </c>
      <c r="K28">
        <v>5</v>
      </c>
      <c r="L28">
        <v>6.1</v>
      </c>
      <c r="M28">
        <v>5.8</v>
      </c>
      <c r="N28">
        <v>5.4</v>
      </c>
      <c r="O28">
        <v>5.8</v>
      </c>
      <c r="P28">
        <v>6.3</v>
      </c>
      <c r="Q28">
        <v>5.2</v>
      </c>
      <c r="R28">
        <v>6.3</v>
      </c>
      <c r="S28">
        <v>6.2</v>
      </c>
      <c r="U28">
        <f>(S29-S28)/(A29-A28)</f>
        <v>6.9500000000000011</v>
      </c>
    </row>
    <row r="29" spans="1:21" x14ac:dyDescent="0.3">
      <c r="A29">
        <v>2</v>
      </c>
      <c r="B29">
        <v>18.5</v>
      </c>
      <c r="C29">
        <v>18.8</v>
      </c>
      <c r="D29">
        <v>17.5</v>
      </c>
      <c r="E29">
        <v>18.399999999999999</v>
      </c>
      <c r="F29">
        <v>19.5</v>
      </c>
      <c r="H29">
        <v>22.1</v>
      </c>
      <c r="I29">
        <v>18.600000000000001</v>
      </c>
      <c r="J29">
        <v>19.7</v>
      </c>
      <c r="K29">
        <v>19.5</v>
      </c>
      <c r="L29">
        <v>18</v>
      </c>
      <c r="M29">
        <v>19.399999999999999</v>
      </c>
      <c r="N29">
        <v>18.899999999999999</v>
      </c>
      <c r="O29">
        <v>19.399999999999999</v>
      </c>
      <c r="P29">
        <v>18.2</v>
      </c>
      <c r="Q29">
        <v>20.100000000000001</v>
      </c>
      <c r="R29">
        <v>20.100000000000001</v>
      </c>
      <c r="S29">
        <v>20.100000000000001</v>
      </c>
      <c r="U29">
        <f>(S30-S29)/(A30-A29)</f>
        <v>-0.93333333333333357</v>
      </c>
    </row>
    <row r="30" spans="1:21" x14ac:dyDescent="0.3">
      <c r="A30">
        <v>5</v>
      </c>
      <c r="B30">
        <v>16.100000000000001</v>
      </c>
      <c r="C30">
        <v>15.2</v>
      </c>
      <c r="D30">
        <v>14.8</v>
      </c>
      <c r="E30">
        <v>15.7</v>
      </c>
      <c r="F30">
        <v>18.7</v>
      </c>
      <c r="G30">
        <v>16.8</v>
      </c>
      <c r="H30">
        <v>15.4</v>
      </c>
      <c r="I30">
        <v>18.100000000000001</v>
      </c>
      <c r="J30">
        <v>17</v>
      </c>
      <c r="K30">
        <v>16.8</v>
      </c>
      <c r="L30">
        <v>16</v>
      </c>
      <c r="M30">
        <v>15.9</v>
      </c>
      <c r="N30">
        <v>17.399999999999999</v>
      </c>
      <c r="O30">
        <v>16.600000000000001</v>
      </c>
      <c r="P30">
        <v>16.5</v>
      </c>
      <c r="Q30">
        <v>16.899999999999999</v>
      </c>
      <c r="R30">
        <v>17.2</v>
      </c>
      <c r="S30">
        <v>17.3</v>
      </c>
      <c r="U30">
        <f t="shared" ref="U29:U38" si="0">(S31-S30)/(A31-A30)</f>
        <v>-0.8</v>
      </c>
    </row>
    <row r="31" spans="1:21" x14ac:dyDescent="0.3">
      <c r="A31">
        <v>10</v>
      </c>
      <c r="B31">
        <v>12.3</v>
      </c>
      <c r="C31">
        <v>11.3</v>
      </c>
      <c r="D31">
        <v>11.8</v>
      </c>
      <c r="E31">
        <v>11.9</v>
      </c>
      <c r="F31">
        <v>13.2</v>
      </c>
      <c r="G31">
        <v>12.3</v>
      </c>
      <c r="H31">
        <v>12.1</v>
      </c>
      <c r="I31">
        <v>14.5</v>
      </c>
      <c r="J31">
        <v>13.9</v>
      </c>
      <c r="K31">
        <v>13</v>
      </c>
      <c r="L31">
        <v>11.6</v>
      </c>
      <c r="M31">
        <v>13.3</v>
      </c>
      <c r="N31">
        <v>12.9</v>
      </c>
      <c r="O31">
        <v>13.2</v>
      </c>
      <c r="P31">
        <v>13.6</v>
      </c>
      <c r="Q31">
        <v>12.4</v>
      </c>
      <c r="R31">
        <v>13.2</v>
      </c>
      <c r="S31">
        <v>13.3</v>
      </c>
      <c r="U31">
        <f t="shared" si="0"/>
        <v>-0.68</v>
      </c>
    </row>
    <row r="32" spans="1:21" x14ac:dyDescent="0.3">
      <c r="A32">
        <v>20</v>
      </c>
      <c r="B32">
        <v>7.5</v>
      </c>
      <c r="C32">
        <v>5.3</v>
      </c>
      <c r="D32">
        <v>7.9</v>
      </c>
      <c r="E32">
        <v>6.5</v>
      </c>
      <c r="F32">
        <v>6.9</v>
      </c>
      <c r="G32">
        <v>6.4</v>
      </c>
      <c r="H32">
        <v>5.8</v>
      </c>
      <c r="I32">
        <v>8.8000000000000007</v>
      </c>
      <c r="J32">
        <v>8.6999999999999993</v>
      </c>
      <c r="K32">
        <v>7</v>
      </c>
      <c r="L32">
        <v>5.0999999999999996</v>
      </c>
      <c r="M32">
        <v>5.3</v>
      </c>
      <c r="N32">
        <v>5.9</v>
      </c>
      <c r="O32">
        <v>9</v>
      </c>
      <c r="P32">
        <v>9.5</v>
      </c>
      <c r="Q32">
        <v>4.4000000000000004</v>
      </c>
      <c r="R32">
        <v>6.3</v>
      </c>
      <c r="S32">
        <v>6.5</v>
      </c>
      <c r="U32">
        <f t="shared" si="0"/>
        <v>-0.37</v>
      </c>
    </row>
    <row r="33" spans="1:28" x14ac:dyDescent="0.3">
      <c r="A33">
        <v>30</v>
      </c>
      <c r="B33">
        <v>6.2</v>
      </c>
      <c r="C33">
        <v>2.4</v>
      </c>
      <c r="D33">
        <v>4.7</v>
      </c>
      <c r="E33">
        <v>3.7</v>
      </c>
      <c r="F33">
        <v>3.9</v>
      </c>
      <c r="G33">
        <v>5.2</v>
      </c>
      <c r="H33">
        <v>3.2</v>
      </c>
      <c r="I33">
        <v>5.9</v>
      </c>
      <c r="J33">
        <v>4.9000000000000004</v>
      </c>
      <c r="K33">
        <v>2.8</v>
      </c>
      <c r="L33">
        <v>2.4</v>
      </c>
      <c r="M33">
        <v>2.2000000000000002</v>
      </c>
      <c r="N33">
        <v>2.4</v>
      </c>
      <c r="O33">
        <v>6</v>
      </c>
      <c r="P33">
        <v>6.5</v>
      </c>
      <c r="Q33">
        <v>1.5</v>
      </c>
      <c r="R33">
        <v>2.7</v>
      </c>
      <c r="S33">
        <v>2.8</v>
      </c>
      <c r="U33">
        <f t="shared" si="0"/>
        <v>4.0000000000000008E-2</v>
      </c>
    </row>
    <row r="34" spans="1:28" x14ac:dyDescent="0.3">
      <c r="A34">
        <v>45</v>
      </c>
      <c r="B34">
        <v>5.2</v>
      </c>
      <c r="C34">
        <v>3.8</v>
      </c>
      <c r="D34">
        <v>3.3</v>
      </c>
      <c r="E34">
        <v>3.8</v>
      </c>
      <c r="F34">
        <v>4.4000000000000004</v>
      </c>
      <c r="G34">
        <v>6.5</v>
      </c>
      <c r="H34">
        <v>4.0999999999999996</v>
      </c>
      <c r="I34">
        <v>4.7</v>
      </c>
      <c r="J34">
        <v>2.9</v>
      </c>
      <c r="K34">
        <v>3.5</v>
      </c>
      <c r="L34">
        <v>3.4</v>
      </c>
      <c r="M34">
        <v>4.4000000000000004</v>
      </c>
      <c r="N34">
        <v>3.5</v>
      </c>
      <c r="O34">
        <v>4.4000000000000004</v>
      </c>
      <c r="P34">
        <v>5.3</v>
      </c>
      <c r="Q34">
        <v>4.0999999999999996</v>
      </c>
      <c r="R34">
        <v>3.7</v>
      </c>
      <c r="S34">
        <v>3.4</v>
      </c>
      <c r="U34">
        <f t="shared" si="0"/>
        <v>0.12666666666666665</v>
      </c>
    </row>
    <row r="35" spans="1:28" x14ac:dyDescent="0.3">
      <c r="A35">
        <v>60</v>
      </c>
      <c r="B35">
        <v>5.4</v>
      </c>
      <c r="C35">
        <v>5.9</v>
      </c>
      <c r="D35">
        <v>3.6</v>
      </c>
      <c r="E35">
        <v>4.4000000000000004</v>
      </c>
      <c r="F35">
        <v>5.0999999999999996</v>
      </c>
      <c r="G35">
        <v>6.6</v>
      </c>
      <c r="H35">
        <v>4.9000000000000004</v>
      </c>
      <c r="I35">
        <v>4.4000000000000004</v>
      </c>
      <c r="J35">
        <v>3.7</v>
      </c>
      <c r="K35">
        <v>4.4000000000000004</v>
      </c>
      <c r="L35">
        <v>4.9000000000000004</v>
      </c>
      <c r="M35">
        <v>5.0999999999999996</v>
      </c>
      <c r="N35">
        <v>4.2</v>
      </c>
      <c r="O35">
        <v>5.3</v>
      </c>
      <c r="P35">
        <v>4.7</v>
      </c>
      <c r="Q35">
        <v>5.4</v>
      </c>
      <c r="R35">
        <v>5.2</v>
      </c>
      <c r="S35">
        <v>5.3</v>
      </c>
      <c r="U35">
        <f t="shared" si="0"/>
        <v>1.3333333333333345E-2</v>
      </c>
    </row>
    <row r="36" spans="1:28" x14ac:dyDescent="0.3">
      <c r="A36">
        <v>90</v>
      </c>
      <c r="B36">
        <v>5.7</v>
      </c>
      <c r="C36">
        <v>6.3</v>
      </c>
      <c r="D36">
        <v>5.3</v>
      </c>
      <c r="E36">
        <v>5</v>
      </c>
      <c r="F36">
        <v>5.8</v>
      </c>
      <c r="G36">
        <v>6.7</v>
      </c>
      <c r="H36">
        <v>5.5</v>
      </c>
      <c r="I36">
        <v>5</v>
      </c>
      <c r="J36">
        <v>3.9</v>
      </c>
      <c r="K36">
        <v>5</v>
      </c>
      <c r="L36">
        <v>5.9</v>
      </c>
      <c r="M36">
        <v>5</v>
      </c>
      <c r="N36">
        <v>4</v>
      </c>
      <c r="O36">
        <v>6</v>
      </c>
      <c r="P36">
        <v>5</v>
      </c>
      <c r="Q36">
        <v>5.3</v>
      </c>
      <c r="R36">
        <v>5.7</v>
      </c>
      <c r="S36">
        <v>5.7</v>
      </c>
      <c r="U36">
        <f t="shared" si="0"/>
        <v>-6.6666666666666723E-3</v>
      </c>
    </row>
    <row r="37" spans="1:28" x14ac:dyDescent="0.3">
      <c r="A37">
        <v>120</v>
      </c>
      <c r="B37">
        <v>5.8</v>
      </c>
      <c r="C37">
        <v>5.7</v>
      </c>
      <c r="D37">
        <v>5.7</v>
      </c>
      <c r="E37">
        <v>5.4</v>
      </c>
      <c r="F37">
        <v>5.7</v>
      </c>
      <c r="G37">
        <v>6.7</v>
      </c>
      <c r="H37">
        <v>5.9</v>
      </c>
      <c r="I37">
        <v>5.0999999999999996</v>
      </c>
      <c r="J37">
        <v>3.9</v>
      </c>
      <c r="K37">
        <v>4.5999999999999996</v>
      </c>
      <c r="L37">
        <v>5.7</v>
      </c>
      <c r="M37">
        <v>5</v>
      </c>
      <c r="N37">
        <v>4.4000000000000004</v>
      </c>
      <c r="O37">
        <v>6.2</v>
      </c>
      <c r="P37">
        <v>4.7</v>
      </c>
      <c r="Q37">
        <v>5.3</v>
      </c>
      <c r="R37">
        <v>5.8</v>
      </c>
      <c r="S37">
        <v>5.5</v>
      </c>
      <c r="U37">
        <f t="shared" si="0"/>
        <v>4.9999999999999966E-3</v>
      </c>
    </row>
    <row r="38" spans="1:28" x14ac:dyDescent="0.3">
      <c r="A38">
        <v>180</v>
      </c>
      <c r="B38">
        <v>5.7</v>
      </c>
      <c r="C38">
        <v>6.3</v>
      </c>
      <c r="D38">
        <v>6</v>
      </c>
      <c r="E38">
        <v>5.3</v>
      </c>
      <c r="F38">
        <v>6.2</v>
      </c>
      <c r="G38">
        <v>6.5</v>
      </c>
      <c r="H38">
        <v>5.9</v>
      </c>
      <c r="I38">
        <v>5.6</v>
      </c>
      <c r="J38">
        <v>4.0999999999999996</v>
      </c>
      <c r="K38">
        <v>4.7</v>
      </c>
      <c r="L38">
        <v>5.5</v>
      </c>
      <c r="M38">
        <v>4.9000000000000004</v>
      </c>
      <c r="N38">
        <v>4.5</v>
      </c>
      <c r="O38">
        <v>6.2</v>
      </c>
      <c r="P38">
        <v>4.9000000000000004</v>
      </c>
      <c r="Q38">
        <v>5.4</v>
      </c>
      <c r="R38">
        <v>6</v>
      </c>
      <c r="S38">
        <v>5.8</v>
      </c>
      <c r="U38">
        <f t="shared" si="0"/>
        <v>3.2222222222222222E-2</v>
      </c>
    </row>
    <row r="40" spans="1:28" x14ac:dyDescent="0.3">
      <c r="A40" t="s">
        <v>9</v>
      </c>
      <c r="B40" t="s">
        <v>10</v>
      </c>
      <c r="W40" t="s">
        <v>14</v>
      </c>
      <c r="AB40" t="s">
        <v>16</v>
      </c>
    </row>
    <row r="41" spans="1:28" x14ac:dyDescent="0.3">
      <c r="A41">
        <v>0</v>
      </c>
      <c r="B41" s="9">
        <v>5.6000000000000001E-2</v>
      </c>
      <c r="C41" s="7">
        <v>4.9000000000000002E-2</v>
      </c>
      <c r="D41" s="7">
        <v>6.9000000000000006E-2</v>
      </c>
      <c r="E41" s="7">
        <v>1.7000000000000001E-2</v>
      </c>
      <c r="F41" s="7">
        <v>1.9E-2</v>
      </c>
      <c r="G41" s="7">
        <v>2.1000000000000001E-2</v>
      </c>
      <c r="H41" s="7">
        <v>1.6E-2</v>
      </c>
      <c r="I41" s="7">
        <v>1.4999999999999999E-2</v>
      </c>
      <c r="J41" s="7">
        <v>0.01</v>
      </c>
      <c r="K41" s="7">
        <v>1.2E-2</v>
      </c>
      <c r="L41" s="7">
        <v>1.7000000000000001E-2</v>
      </c>
      <c r="M41" s="7">
        <v>5.1999999999999998E-2</v>
      </c>
      <c r="N41" s="7">
        <v>3.0000000000000001E-3</v>
      </c>
      <c r="O41" s="7">
        <v>6.5000000000000002E-2</v>
      </c>
      <c r="P41" s="7">
        <v>8.9999999999999993E-3</v>
      </c>
      <c r="Q41" s="7">
        <v>1.4999999999999999E-2</v>
      </c>
      <c r="R41" s="7">
        <v>4.1000000000000002E-2</v>
      </c>
      <c r="S41" s="7">
        <v>6.8000000000000005E-2</v>
      </c>
      <c r="U41">
        <f>S41/10^6</f>
        <v>6.8E-8</v>
      </c>
      <c r="V41">
        <f>U41/5807.629</f>
        <v>1.1708736904509569E-11</v>
      </c>
      <c r="W41">
        <f>V41*1000</f>
        <v>1.170873690450957E-8</v>
      </c>
      <c r="Y41">
        <f>(S42-S41)/(A42-A41)</f>
        <v>0.161</v>
      </c>
      <c r="Z41">
        <f>Y41/10^6</f>
        <v>1.61E-7</v>
      </c>
      <c r="AA41">
        <f>Z41/5807.629</f>
        <v>2.7722156494500596E-11</v>
      </c>
      <c r="AB41">
        <f>AA41*1000</f>
        <v>2.7722156494500596E-8</v>
      </c>
    </row>
    <row r="42" spans="1:28" x14ac:dyDescent="0.3">
      <c r="A42">
        <v>2</v>
      </c>
      <c r="B42" s="9">
        <v>0.45700000000000002</v>
      </c>
      <c r="C42" s="7">
        <v>1.044</v>
      </c>
      <c r="D42" s="7">
        <v>0.68500000000000005</v>
      </c>
      <c r="E42" s="7">
        <v>0.23200000000000001</v>
      </c>
      <c r="F42" s="10">
        <v>0.34399999999999997</v>
      </c>
      <c r="G42" s="11">
        <v>0.35399999999999998</v>
      </c>
      <c r="H42" s="11">
        <v>0.40100000000000002</v>
      </c>
      <c r="I42" s="7">
        <v>0.18</v>
      </c>
      <c r="J42" s="7">
        <v>0.40899999999999997</v>
      </c>
      <c r="K42" s="7">
        <v>0.42499999999999999</v>
      </c>
      <c r="L42" s="7">
        <v>0.36</v>
      </c>
      <c r="M42" s="7">
        <v>0.434</v>
      </c>
      <c r="N42" s="7">
        <v>0.42299999999999999</v>
      </c>
      <c r="O42" s="7">
        <v>0.55500000000000005</v>
      </c>
      <c r="P42" s="7">
        <v>0.30299999999999999</v>
      </c>
      <c r="Q42" s="7">
        <v>0.36099999999999999</v>
      </c>
      <c r="R42" s="7">
        <v>0.43</v>
      </c>
      <c r="S42" s="7">
        <v>0.39</v>
      </c>
      <c r="U42">
        <f t="shared" ref="U42:U51" si="1">S42/10^6</f>
        <v>3.9000000000000002E-7</v>
      </c>
      <c r="V42">
        <f t="shared" ref="V42:V51" si="2">U42/5807.629</f>
        <v>6.715304989351077E-11</v>
      </c>
      <c r="W42">
        <f t="shared" ref="W42:W51" si="3">V42*1000</f>
        <v>6.7153049893510768E-8</v>
      </c>
      <c r="Y42">
        <f t="shared" ref="Y42:Y51" si="4">(S43-S42)/(A43-A42)</f>
        <v>-1.3333333333333346E-3</v>
      </c>
      <c r="Z42">
        <f t="shared" ref="Z42:Z51" si="5">Y42/10^6</f>
        <v>-1.3333333333333345E-9</v>
      </c>
      <c r="AA42">
        <f t="shared" ref="AA42:AA51" si="6">Z42/5807.629</f>
        <v>-2.2958307655901137E-13</v>
      </c>
      <c r="AB42">
        <f t="shared" ref="AB42:AB51" si="7">AA42*1000</f>
        <v>-2.2958307655901136E-10</v>
      </c>
    </row>
    <row r="43" spans="1:28" x14ac:dyDescent="0.3">
      <c r="A43">
        <v>5</v>
      </c>
      <c r="B43" s="9">
        <v>0.44600000000000001</v>
      </c>
      <c r="C43" s="7">
        <v>0.98199999999999998</v>
      </c>
      <c r="D43" s="7">
        <v>0.54100000000000004</v>
      </c>
      <c r="E43" s="7">
        <v>0.16500000000000001</v>
      </c>
      <c r="F43" s="10">
        <v>0.377</v>
      </c>
      <c r="G43" s="11">
        <v>0.39300000000000002</v>
      </c>
      <c r="H43" s="11">
        <v>0.35</v>
      </c>
      <c r="I43" s="7">
        <v>0.215</v>
      </c>
      <c r="J43" s="7">
        <v>0.41399999999999998</v>
      </c>
      <c r="K43" s="7">
        <v>0.46400000000000002</v>
      </c>
      <c r="L43" s="7">
        <v>0.39100000000000001</v>
      </c>
      <c r="M43" s="7">
        <v>0.52600000000000002</v>
      </c>
      <c r="N43" s="7">
        <v>0.49</v>
      </c>
      <c r="O43" s="7">
        <v>0.54100000000000004</v>
      </c>
      <c r="P43" s="7">
        <v>0.375</v>
      </c>
      <c r="Q43" s="7">
        <v>0.31900000000000001</v>
      </c>
      <c r="R43" s="7">
        <v>0.49399999999999999</v>
      </c>
      <c r="S43" s="7">
        <v>0.38600000000000001</v>
      </c>
      <c r="U43">
        <f t="shared" si="1"/>
        <v>3.8599999999999999E-7</v>
      </c>
      <c r="V43">
        <f t="shared" si="2"/>
        <v>6.6464300663833725E-11</v>
      </c>
      <c r="W43">
        <f t="shared" si="3"/>
        <v>6.6464300663833732E-8</v>
      </c>
      <c r="Y43">
        <f t="shared" si="4"/>
        <v>3.3600000000000005E-2</v>
      </c>
      <c r="Z43">
        <f t="shared" si="5"/>
        <v>3.3600000000000003E-8</v>
      </c>
      <c r="AA43">
        <f t="shared" si="6"/>
        <v>5.7854935292870815E-12</v>
      </c>
      <c r="AB43">
        <f t="shared" si="7"/>
        <v>5.7854935292870818E-9</v>
      </c>
    </row>
    <row r="44" spans="1:28" x14ac:dyDescent="0.3">
      <c r="A44">
        <v>10</v>
      </c>
      <c r="B44" s="9">
        <v>0.51200000000000001</v>
      </c>
      <c r="C44" s="7">
        <v>0.94699999999999995</v>
      </c>
      <c r="D44" s="7">
        <v>0.6</v>
      </c>
      <c r="E44" s="7">
        <v>0.26800000000000002</v>
      </c>
      <c r="F44" s="10">
        <v>0.34300000000000003</v>
      </c>
      <c r="G44" s="11">
        <v>0.47499999999999998</v>
      </c>
      <c r="H44" s="11">
        <v>0.32200000000000001</v>
      </c>
      <c r="I44" s="7">
        <v>0.26</v>
      </c>
      <c r="J44" s="7">
        <v>0.56599999999999995</v>
      </c>
      <c r="K44" s="8">
        <v>0.71</v>
      </c>
      <c r="L44" s="7">
        <v>0.52900000000000003</v>
      </c>
      <c r="M44" s="7">
        <v>0.64900000000000002</v>
      </c>
      <c r="N44" s="7">
        <v>0.51900000000000002</v>
      </c>
      <c r="O44" s="7">
        <v>0.61599999999999999</v>
      </c>
      <c r="P44" s="8">
        <v>0.49</v>
      </c>
      <c r="Q44" s="7">
        <v>0.61199999999999999</v>
      </c>
      <c r="R44" s="7">
        <v>0.72499999999999998</v>
      </c>
      <c r="S44" s="7">
        <v>0.55400000000000005</v>
      </c>
      <c r="U44">
        <f t="shared" si="1"/>
        <v>5.5400000000000001E-7</v>
      </c>
      <c r="V44">
        <f t="shared" si="2"/>
        <v>9.5391768310269133E-11</v>
      </c>
      <c r="W44">
        <f t="shared" si="3"/>
        <v>9.5391768310269138E-8</v>
      </c>
      <c r="Y44">
        <f t="shared" si="4"/>
        <v>-3.8200000000000005E-2</v>
      </c>
      <c r="Z44">
        <f t="shared" si="5"/>
        <v>-3.8200000000000005E-8</v>
      </c>
      <c r="AA44">
        <f t="shared" si="6"/>
        <v>-6.5775551434156703E-12</v>
      </c>
      <c r="AB44">
        <f t="shared" si="7"/>
        <v>-6.5775551434156703E-9</v>
      </c>
    </row>
    <row r="45" spans="1:28" x14ac:dyDescent="0.3">
      <c r="A45">
        <v>20</v>
      </c>
      <c r="B45" s="9">
        <v>0.23699999999999999</v>
      </c>
      <c r="C45" s="7">
        <v>0.28599999999999998</v>
      </c>
      <c r="D45" s="7">
        <v>0.30399999999999999</v>
      </c>
      <c r="E45" s="7">
        <v>7.0000000000000007E-2</v>
      </c>
      <c r="F45" s="10">
        <v>0.126</v>
      </c>
      <c r="G45" s="11">
        <v>0.13900000000000001</v>
      </c>
      <c r="H45" s="11">
        <v>7.5999999999999998E-2</v>
      </c>
      <c r="I45" s="7">
        <v>0.16500000000000001</v>
      </c>
      <c r="J45" s="7">
        <v>0.47</v>
      </c>
      <c r="K45" s="7">
        <v>0.317</v>
      </c>
      <c r="L45" s="7">
        <v>0.158</v>
      </c>
      <c r="M45" s="7">
        <v>0.16</v>
      </c>
      <c r="N45" s="7">
        <v>0.247</v>
      </c>
      <c r="O45" s="7">
        <v>0.41399999999999998</v>
      </c>
      <c r="P45" s="7">
        <v>0.33100000000000002</v>
      </c>
      <c r="Q45" s="7">
        <v>0.16300000000000001</v>
      </c>
      <c r="R45" s="7">
        <v>0.23499999999999999</v>
      </c>
      <c r="S45" s="7">
        <v>0.17199999999999999</v>
      </c>
      <c r="U45">
        <f t="shared" si="1"/>
        <v>1.7199999999999998E-7</v>
      </c>
      <c r="V45">
        <f t="shared" si="2"/>
        <v>2.9616216876112433E-11</v>
      </c>
      <c r="W45">
        <f t="shared" si="3"/>
        <v>2.9616216876112433E-8</v>
      </c>
      <c r="Y45">
        <f t="shared" si="4"/>
        <v>-1.1299999999999999E-2</v>
      </c>
      <c r="Z45">
        <f t="shared" si="5"/>
        <v>-1.1299999999999999E-8</v>
      </c>
      <c r="AA45">
        <f t="shared" si="6"/>
        <v>-1.9457165738376193E-12</v>
      </c>
      <c r="AB45">
        <f t="shared" si="7"/>
        <v>-1.9457165738376193E-9</v>
      </c>
    </row>
    <row r="46" spans="1:28" x14ac:dyDescent="0.3">
      <c r="A46">
        <v>30</v>
      </c>
      <c r="B46" s="9">
        <v>4.9000000000000002E-2</v>
      </c>
      <c r="C46" s="7">
        <v>7.0999999999999994E-2</v>
      </c>
      <c r="D46" s="7">
        <v>7.6999999999999999E-2</v>
      </c>
      <c r="E46" s="7">
        <v>2.7E-2</v>
      </c>
      <c r="F46" s="10">
        <v>3.3000000000000002E-2</v>
      </c>
      <c r="G46" s="11">
        <v>3.4000000000000002E-2</v>
      </c>
      <c r="H46" s="11">
        <v>1.7000000000000001E-2</v>
      </c>
      <c r="I46" s="7">
        <v>3.3000000000000002E-2</v>
      </c>
      <c r="J46" s="7">
        <v>7.8E-2</v>
      </c>
      <c r="K46" s="7">
        <v>7.4999999999999997E-2</v>
      </c>
      <c r="L46" s="7">
        <v>4.5999999999999999E-2</v>
      </c>
      <c r="M46" s="7">
        <v>4.9000000000000002E-2</v>
      </c>
      <c r="N46" s="7">
        <v>5.1999999999999998E-2</v>
      </c>
      <c r="O46" s="7">
        <v>9.9000000000000005E-2</v>
      </c>
      <c r="P46" s="7">
        <v>6.9000000000000006E-2</v>
      </c>
      <c r="Q46" s="7">
        <v>4.1000000000000002E-2</v>
      </c>
      <c r="R46" s="7">
        <v>5.1999999999999998E-2</v>
      </c>
      <c r="S46" s="7">
        <v>5.8999999999999997E-2</v>
      </c>
      <c r="U46">
        <f t="shared" si="1"/>
        <v>5.8999999999999999E-8</v>
      </c>
      <c r="V46">
        <f t="shared" si="2"/>
        <v>1.0159051137736243E-11</v>
      </c>
      <c r="W46">
        <f t="shared" si="3"/>
        <v>1.0159051137736243E-8</v>
      </c>
      <c r="Y46">
        <f t="shared" si="4"/>
        <v>-3.1333333333333335E-3</v>
      </c>
      <c r="Z46">
        <f t="shared" si="5"/>
        <v>-3.1333333333333333E-9</v>
      </c>
      <c r="AA46">
        <f t="shared" si="6"/>
        <v>-5.3952022991367623E-13</v>
      </c>
      <c r="AB46">
        <f t="shared" si="7"/>
        <v>-5.3952022991367626E-10</v>
      </c>
    </row>
    <row r="47" spans="1:28" x14ac:dyDescent="0.3">
      <c r="A47">
        <v>45</v>
      </c>
      <c r="B47" s="9">
        <v>2.9000000000000001E-2</v>
      </c>
      <c r="C47" s="7">
        <v>0.02</v>
      </c>
      <c r="D47" s="7">
        <v>0.04</v>
      </c>
      <c r="E47" s="7">
        <v>1.0999999999999999E-2</v>
      </c>
      <c r="F47" s="10">
        <v>1.6E-2</v>
      </c>
      <c r="G47" s="11">
        <v>2.8000000000000001E-2</v>
      </c>
      <c r="H47" s="11">
        <v>3.0000000000000001E-3</v>
      </c>
      <c r="I47" s="7">
        <v>0.01</v>
      </c>
      <c r="J47" s="7">
        <v>2.1999999999999999E-2</v>
      </c>
      <c r="K47" s="7">
        <v>1.7999999999999999E-2</v>
      </c>
      <c r="L47" s="7">
        <v>1.6E-2</v>
      </c>
      <c r="M47" s="7">
        <v>0.02</v>
      </c>
      <c r="N47" s="7">
        <v>1.0999999999999999E-2</v>
      </c>
      <c r="O47" s="7">
        <v>2.4E-2</v>
      </c>
      <c r="P47" s="7">
        <v>1.0999999999999999E-2</v>
      </c>
      <c r="Q47" s="7">
        <v>1.0999999999999999E-2</v>
      </c>
      <c r="R47" s="7">
        <v>1.4E-2</v>
      </c>
      <c r="S47" s="7">
        <v>1.2E-2</v>
      </c>
      <c r="U47">
        <f t="shared" si="1"/>
        <v>1.2E-8</v>
      </c>
      <c r="V47">
        <f t="shared" si="2"/>
        <v>2.0662476890311003E-12</v>
      </c>
      <c r="W47">
        <f t="shared" si="3"/>
        <v>2.0662476890311004E-9</v>
      </c>
      <c r="Y47">
        <f t="shared" si="4"/>
        <v>6.6666666666666616E-5</v>
      </c>
      <c r="Z47">
        <f t="shared" si="5"/>
        <v>6.6666666666666617E-11</v>
      </c>
      <c r="AA47">
        <f t="shared" si="6"/>
        <v>1.1479153827950549E-14</v>
      </c>
      <c r="AB47">
        <f t="shared" si="7"/>
        <v>1.1479153827950549E-11</v>
      </c>
    </row>
    <row r="48" spans="1:28" x14ac:dyDescent="0.3">
      <c r="A48">
        <v>60</v>
      </c>
      <c r="B48" s="9">
        <v>2.4E-2</v>
      </c>
      <c r="C48" s="7">
        <v>8.4000000000000005E-2</v>
      </c>
      <c r="D48" s="7">
        <v>3.2000000000000001E-2</v>
      </c>
      <c r="E48" s="7">
        <v>0.01</v>
      </c>
      <c r="F48" s="10">
        <v>1.6E-2</v>
      </c>
      <c r="G48" s="11">
        <v>2.8000000000000001E-2</v>
      </c>
      <c r="H48" s="11">
        <v>3.0000000000000001E-3</v>
      </c>
      <c r="I48" s="7">
        <v>8.9999999999999993E-3</v>
      </c>
      <c r="J48" s="7">
        <v>8.9999999999999993E-3</v>
      </c>
      <c r="K48" s="7">
        <v>1.0999999999999999E-2</v>
      </c>
      <c r="L48" s="7">
        <v>1.9E-2</v>
      </c>
      <c r="M48" s="7">
        <v>6.8000000000000005E-2</v>
      </c>
      <c r="N48" s="7">
        <v>1E-3</v>
      </c>
      <c r="O48" s="7">
        <v>5.6000000000000001E-2</v>
      </c>
      <c r="P48" s="7">
        <v>2E-3</v>
      </c>
      <c r="Q48" s="7">
        <v>2.5000000000000001E-2</v>
      </c>
      <c r="R48" s="7">
        <v>1.0999999999999999E-2</v>
      </c>
      <c r="S48" s="7">
        <v>1.2999999999999999E-2</v>
      </c>
      <c r="U48">
        <f t="shared" si="1"/>
        <v>1.2999999999999999E-8</v>
      </c>
      <c r="V48">
        <f t="shared" si="2"/>
        <v>2.2384349964503586E-12</v>
      </c>
      <c r="W48">
        <f t="shared" si="3"/>
        <v>2.2384349964503588E-9</v>
      </c>
      <c r="Y48">
        <f t="shared" si="4"/>
        <v>8.6666666666666674E-4</v>
      </c>
      <c r="Z48">
        <f t="shared" si="5"/>
        <v>8.6666666666666678E-10</v>
      </c>
      <c r="AA48">
        <f t="shared" si="6"/>
        <v>1.4922899976335727E-13</v>
      </c>
      <c r="AB48">
        <f t="shared" si="7"/>
        <v>1.4922899976335728E-10</v>
      </c>
    </row>
    <row r="49" spans="1:28" x14ac:dyDescent="0.3">
      <c r="A49">
        <v>90</v>
      </c>
      <c r="B49" s="9">
        <v>1.7999999999999999E-2</v>
      </c>
      <c r="C49" s="7">
        <v>8.4000000000000005E-2</v>
      </c>
      <c r="D49" s="7">
        <v>3.6999999999999998E-2</v>
      </c>
      <c r="E49" s="7">
        <v>1.0999999999999999E-2</v>
      </c>
      <c r="F49" s="10">
        <v>2.1999999999999999E-2</v>
      </c>
      <c r="G49" s="11">
        <v>2.8000000000000001E-2</v>
      </c>
      <c r="H49" s="11">
        <v>2.4E-2</v>
      </c>
      <c r="I49" s="7">
        <v>1.4E-2</v>
      </c>
      <c r="J49" s="7">
        <v>2E-3</v>
      </c>
      <c r="K49" s="7">
        <v>5.8999999999999997E-2</v>
      </c>
      <c r="L49" s="7">
        <v>0.159</v>
      </c>
      <c r="M49" s="7">
        <v>6.0000000000000001E-3</v>
      </c>
      <c r="N49" s="7">
        <v>-4.0000000000000001E-3</v>
      </c>
      <c r="O49" s="7">
        <v>5.8000000000000003E-2</v>
      </c>
      <c r="P49" s="7">
        <v>-1E-3</v>
      </c>
      <c r="Q49" s="7">
        <v>1.7000000000000001E-2</v>
      </c>
      <c r="R49" s="7">
        <v>2.5999999999999999E-2</v>
      </c>
      <c r="S49" s="7">
        <v>3.9E-2</v>
      </c>
      <c r="U49">
        <f t="shared" si="1"/>
        <v>3.8999999999999998E-8</v>
      </c>
      <c r="V49">
        <f t="shared" si="2"/>
        <v>6.7153049893510758E-12</v>
      </c>
      <c r="W49">
        <f t="shared" si="3"/>
        <v>6.7153049893510758E-9</v>
      </c>
      <c r="Y49">
        <f t="shared" si="4"/>
        <v>-6.333333333333333E-4</v>
      </c>
      <c r="Z49">
        <f t="shared" si="5"/>
        <v>-6.3333333333333332E-10</v>
      </c>
      <c r="AA49">
        <f t="shared" si="6"/>
        <v>-1.0905196136553029E-13</v>
      </c>
      <c r="AB49">
        <f t="shared" si="7"/>
        <v>-1.0905196136553029E-10</v>
      </c>
    </row>
    <row r="50" spans="1:28" x14ac:dyDescent="0.3">
      <c r="A50">
        <v>120</v>
      </c>
      <c r="B50" s="9">
        <v>1.4999999999999999E-2</v>
      </c>
      <c r="C50" s="7">
        <v>2.5000000000000001E-2</v>
      </c>
      <c r="D50" s="7">
        <v>0.06</v>
      </c>
      <c r="E50" s="7">
        <v>1.7999999999999999E-2</v>
      </c>
      <c r="F50" s="10">
        <v>5.6000000000000001E-2</v>
      </c>
      <c r="G50" s="11">
        <v>4.2999999999999997E-2</v>
      </c>
      <c r="H50" s="11">
        <v>1.7000000000000001E-2</v>
      </c>
      <c r="I50" s="7">
        <v>1.7999999999999999E-2</v>
      </c>
      <c r="J50" s="7">
        <v>8.9999999999999993E-3</v>
      </c>
      <c r="K50" s="7">
        <v>2.8000000000000001E-2</v>
      </c>
      <c r="L50" s="7">
        <v>2.4E-2</v>
      </c>
      <c r="M50" s="7">
        <v>2.3E-2</v>
      </c>
      <c r="N50" s="7">
        <v>3.0000000000000001E-3</v>
      </c>
      <c r="O50" s="7">
        <v>0.104</v>
      </c>
      <c r="P50" s="7">
        <v>8.0000000000000002E-3</v>
      </c>
      <c r="Q50" s="8">
        <v>3.6999999999999998E-2</v>
      </c>
      <c r="R50" s="7">
        <v>6.0999999999999999E-2</v>
      </c>
      <c r="S50" s="7">
        <v>0.02</v>
      </c>
      <c r="U50">
        <f t="shared" si="1"/>
        <v>2E-8</v>
      </c>
      <c r="V50">
        <f t="shared" si="2"/>
        <v>3.4437461483851673E-12</v>
      </c>
      <c r="W50">
        <f t="shared" si="3"/>
        <v>3.4437461483851671E-9</v>
      </c>
      <c r="Y50">
        <f t="shared" si="4"/>
        <v>9.3333333333333322E-4</v>
      </c>
      <c r="Z50">
        <f t="shared" si="5"/>
        <v>9.3333333333333321E-10</v>
      </c>
      <c r="AA50">
        <f t="shared" si="6"/>
        <v>1.6070815359130777E-13</v>
      </c>
      <c r="AB50">
        <f t="shared" si="7"/>
        <v>1.6070815359130778E-10</v>
      </c>
    </row>
    <row r="51" spans="1:28" x14ac:dyDescent="0.3">
      <c r="A51">
        <v>180</v>
      </c>
      <c r="B51" s="9">
        <v>2.7E-2</v>
      </c>
      <c r="C51" s="7">
        <v>6.9000000000000006E-2</v>
      </c>
      <c r="D51" s="7">
        <v>5.2999999999999999E-2</v>
      </c>
      <c r="E51" s="7">
        <v>1.2999999999999999E-2</v>
      </c>
      <c r="F51" s="10">
        <v>3.1E-2</v>
      </c>
      <c r="G51" s="11">
        <v>4.2999999999999997E-2</v>
      </c>
      <c r="H51" s="11">
        <v>1.2E-2</v>
      </c>
      <c r="I51" s="7">
        <v>1.7000000000000001E-2</v>
      </c>
      <c r="J51" s="7">
        <v>8.0000000000000002E-3</v>
      </c>
      <c r="K51" s="7">
        <v>2.1999999999999999E-2</v>
      </c>
      <c r="L51" s="7">
        <v>4.1000000000000002E-2</v>
      </c>
      <c r="M51" s="7">
        <v>7.8E-2</v>
      </c>
      <c r="N51" s="7">
        <v>1.2E-2</v>
      </c>
      <c r="O51" s="7">
        <v>0.08</v>
      </c>
      <c r="P51" s="7">
        <v>1.4999999999999999E-2</v>
      </c>
      <c r="Q51" s="7">
        <v>5.0999999999999997E-2</v>
      </c>
      <c r="R51" s="7">
        <v>3.6999999999999998E-2</v>
      </c>
      <c r="S51" s="7">
        <v>7.5999999999999998E-2</v>
      </c>
      <c r="U51">
        <f t="shared" si="1"/>
        <v>7.5999999999999992E-8</v>
      </c>
      <c r="V51">
        <f t="shared" si="2"/>
        <v>1.3086235363863634E-11</v>
      </c>
      <c r="W51">
        <f t="shared" si="3"/>
        <v>1.3086235363863635E-8</v>
      </c>
      <c r="Y51">
        <f t="shared" si="4"/>
        <v>4.2222222222222222E-4</v>
      </c>
      <c r="Z51">
        <f t="shared" si="5"/>
        <v>4.2222222222222219E-10</v>
      </c>
      <c r="AA51">
        <f t="shared" si="6"/>
        <v>7.2701307577020192E-14</v>
      </c>
      <c r="AB51">
        <f t="shared" si="7"/>
        <v>7.2701307577020196E-11</v>
      </c>
    </row>
    <row r="53" spans="1:28" x14ac:dyDescent="0.3">
      <c r="A53" t="s">
        <v>9</v>
      </c>
      <c r="B53" t="s">
        <v>11</v>
      </c>
      <c r="U53" t="s">
        <v>15</v>
      </c>
      <c r="X53" t="s">
        <v>17</v>
      </c>
    </row>
    <row r="54" spans="1:28" x14ac:dyDescent="0.3">
      <c r="A54">
        <v>0</v>
      </c>
      <c r="J54" s="4">
        <v>10.862193807812501</v>
      </c>
      <c r="K54" s="5">
        <v>6.5709751506489003</v>
      </c>
      <c r="L54" s="5">
        <v>5.8427238528000007</v>
      </c>
      <c r="M54" s="5">
        <v>6.9869069989533017</v>
      </c>
      <c r="N54" s="6">
        <v>8.2758676633904003</v>
      </c>
      <c r="O54" s="5">
        <v>6.7515231505999989</v>
      </c>
      <c r="P54" s="4">
        <v>8.9951134752021993</v>
      </c>
      <c r="Q54" s="4">
        <v>5.6573348253304747</v>
      </c>
      <c r="R54" s="5">
        <v>8.6585819915425368</v>
      </c>
      <c r="S54" s="4">
        <v>7.9130361239202998</v>
      </c>
      <c r="U54">
        <f>S54/10^12*1000</f>
        <v>7.9130361239203008E-9</v>
      </c>
      <c r="W54">
        <f>(S55-S54)/(A55-A54)</f>
        <v>-2.4782762426101499</v>
      </c>
      <c r="X54">
        <f>W54/10^9</f>
        <v>-2.4782762426101499E-9</v>
      </c>
    </row>
    <row r="55" spans="1:28" x14ac:dyDescent="0.3">
      <c r="A55">
        <v>2</v>
      </c>
      <c r="J55" s="4">
        <v>5.8774133973949017</v>
      </c>
      <c r="K55" s="5">
        <v>3.8287717143672011</v>
      </c>
      <c r="L55" s="5">
        <v>2.1241367049912996</v>
      </c>
      <c r="M55" s="5">
        <v>4.2110324650092998</v>
      </c>
      <c r="N55" s="6">
        <v>3.7303152535156254</v>
      </c>
      <c r="O55" s="5">
        <v>4.1674876824081997</v>
      </c>
      <c r="P55" s="4">
        <v>4.8686164725057255</v>
      </c>
      <c r="Q55" s="4">
        <v>2.4114504200265623</v>
      </c>
      <c r="R55" s="5">
        <v>5.3037955915015615</v>
      </c>
      <c r="S55" s="4">
        <v>2.9564836387</v>
      </c>
      <c r="U55">
        <f t="shared" ref="U55:U64" si="8">S55/10^12*1000</f>
        <v>2.9564836386999998E-9</v>
      </c>
      <c r="W55">
        <f t="shared" ref="W55:W64" si="9">(S56-S55)/(A56-A55)</f>
        <v>-0.54632378379843749</v>
      </c>
      <c r="X55">
        <f t="shared" ref="X55:X64" si="10">W55/10^9</f>
        <v>-5.4632378379843748E-10</v>
      </c>
    </row>
    <row r="56" spans="1:28" x14ac:dyDescent="0.3">
      <c r="A56">
        <v>5</v>
      </c>
      <c r="J56" s="4">
        <v>2.5766867034984009</v>
      </c>
      <c r="K56" s="5">
        <v>1.3926199309312</v>
      </c>
      <c r="L56" s="5">
        <v>1.8107020897216013</v>
      </c>
      <c r="M56" s="5">
        <v>2.0196704857000003</v>
      </c>
      <c r="N56" s="6">
        <v>2.6143433430655243</v>
      </c>
      <c r="O56" s="5">
        <v>3.3219033553512256</v>
      </c>
      <c r="P56" s="4">
        <v>3.0175433049003253</v>
      </c>
      <c r="Q56" s="4">
        <v>0.80521484615671302</v>
      </c>
      <c r="R56" s="5">
        <v>4.3676583670060385</v>
      </c>
      <c r="S56" s="4">
        <v>1.3175122873046874</v>
      </c>
      <c r="U56">
        <f t="shared" si="8"/>
        <v>1.3175122873046874E-9</v>
      </c>
      <c r="W56">
        <f t="shared" si="9"/>
        <v>0.13649754253906252</v>
      </c>
      <c r="X56">
        <f t="shared" si="10"/>
        <v>1.3649754253906253E-10</v>
      </c>
    </row>
    <row r="57" spans="1:28" x14ac:dyDescent="0.3">
      <c r="A57">
        <v>10</v>
      </c>
      <c r="J57" s="4">
        <v>1.1835052896904004</v>
      </c>
      <c r="K57" s="5">
        <v>0.59074284720209969</v>
      </c>
      <c r="L57" s="5">
        <v>1.5320023381824011</v>
      </c>
      <c r="M57" s="5">
        <v>1.2532156625088002</v>
      </c>
      <c r="N57" s="6">
        <v>1.841708084375</v>
      </c>
      <c r="O57" s="5">
        <v>2.6394555301702001</v>
      </c>
      <c r="P57" s="4">
        <v>2.6897150877055997</v>
      </c>
      <c r="Q57" s="4">
        <v>0.58530517001093774</v>
      </c>
      <c r="R57" s="5">
        <v>3.5364518426263984</v>
      </c>
      <c r="S57" s="4">
        <v>2</v>
      </c>
      <c r="U57">
        <f t="shared" si="8"/>
        <v>2.0000000000000001E-9</v>
      </c>
      <c r="W57">
        <f t="shared" si="9"/>
        <v>-1.713358037148378E-2</v>
      </c>
      <c r="X57">
        <f t="shared" si="10"/>
        <v>-1.7133580371483781E-11</v>
      </c>
    </row>
    <row r="58" spans="1:28" x14ac:dyDescent="0.3">
      <c r="A58">
        <v>20</v>
      </c>
      <c r="J58" s="4">
        <v>1.1137894027775999</v>
      </c>
      <c r="K58" s="5">
        <v>0.73025273337930097</v>
      </c>
      <c r="L58" s="5">
        <v>1.741035244039201</v>
      </c>
      <c r="M58" s="5">
        <v>3.2724909642424014</v>
      </c>
      <c r="N58" s="6">
        <v>1.816973635856725</v>
      </c>
      <c r="O58" s="5">
        <v>2.7903748087407996</v>
      </c>
      <c r="P58" s="4">
        <v>2.2889543454848003</v>
      </c>
      <c r="Q58" s="4">
        <v>1.2443973514813615</v>
      </c>
      <c r="R58" s="5">
        <v>2.9564836387</v>
      </c>
      <c r="S58" s="4">
        <v>1.8286641962851622</v>
      </c>
      <c r="U58">
        <f t="shared" si="8"/>
        <v>1.8286641962851621E-9</v>
      </c>
      <c r="W58">
        <f t="shared" si="9"/>
        <v>0.38342140760320242</v>
      </c>
      <c r="X58">
        <f t="shared" si="10"/>
        <v>3.8342140760320243E-10</v>
      </c>
    </row>
    <row r="59" spans="1:28" x14ac:dyDescent="0.3">
      <c r="A59">
        <v>30</v>
      </c>
      <c r="J59" s="4">
        <v>1.8107020897216013</v>
      </c>
      <c r="K59" s="5">
        <v>3.2377128233625005</v>
      </c>
      <c r="L59" s="5">
        <v>4.870960118611201</v>
      </c>
      <c r="M59" s="5">
        <v>4.7642220319906254</v>
      </c>
      <c r="N59" s="6">
        <v>4.8686164725057255</v>
      </c>
      <c r="O59" s="5">
        <v>3.7047028135935998</v>
      </c>
      <c r="P59" s="4">
        <v>2.664579446566175</v>
      </c>
      <c r="Q59" s="4">
        <v>4.8361852032512012</v>
      </c>
      <c r="R59" s="5">
        <v>8.2683331793407984</v>
      </c>
      <c r="S59" s="4">
        <v>5.6628782723171867</v>
      </c>
      <c r="U59">
        <f t="shared" si="8"/>
        <v>5.6628782723171866E-9</v>
      </c>
      <c r="W59">
        <f t="shared" si="9"/>
        <v>0.48799186680036755</v>
      </c>
      <c r="X59">
        <f t="shared" si="10"/>
        <v>4.8799186680036752E-10</v>
      </c>
    </row>
    <row r="60" spans="1:28" x14ac:dyDescent="0.3">
      <c r="A60">
        <v>45</v>
      </c>
      <c r="J60" s="4">
        <v>6.5363073000000007</v>
      </c>
      <c r="K60" s="5">
        <v>21.681739358999103</v>
      </c>
      <c r="L60" s="5">
        <v>46.215889762500012</v>
      </c>
      <c r="M60" s="4">
        <v>12.931105062400004</v>
      </c>
      <c r="N60" s="6">
        <v>37.063385542026211</v>
      </c>
      <c r="O60" s="5">
        <v>4.1158833535999992</v>
      </c>
      <c r="P60" s="4">
        <v>5.3933029246372248</v>
      </c>
      <c r="Q60" s="4">
        <v>31.912315316355464</v>
      </c>
      <c r="R60" s="5">
        <v>17.857907471609238</v>
      </c>
      <c r="S60" s="4">
        <v>12.9827562743227</v>
      </c>
      <c r="U60">
        <f t="shared" si="8"/>
        <v>1.29827562743227E-8</v>
      </c>
      <c r="W60">
        <f t="shared" si="9"/>
        <v>-0.13300505748474242</v>
      </c>
      <c r="X60">
        <f t="shared" si="10"/>
        <v>-1.3300505748474242E-10</v>
      </c>
    </row>
    <row r="61" spans="1:28" x14ac:dyDescent="0.3">
      <c r="A61">
        <v>60</v>
      </c>
      <c r="J61" s="4">
        <v>32.690919901943111</v>
      </c>
      <c r="K61" s="5">
        <v>11.622125226434703</v>
      </c>
      <c r="L61" s="5">
        <v>14.313586326562502</v>
      </c>
      <c r="M61" s="4">
        <v>12.377607577892523</v>
      </c>
      <c r="N61" s="6">
        <v>16.478696240708977</v>
      </c>
      <c r="O61" s="5">
        <v>4.9731922510744262</v>
      </c>
      <c r="P61" s="4">
        <v>6.7784431694775265</v>
      </c>
      <c r="Q61" s="4">
        <v>17.617765979506398</v>
      </c>
      <c r="R61" s="5">
        <v>13.122212660762901</v>
      </c>
      <c r="S61" s="4">
        <v>10.987680412051564</v>
      </c>
      <c r="U61">
        <f t="shared" si="8"/>
        <v>1.0987680412051563E-8</v>
      </c>
      <c r="W61">
        <f t="shared" si="9"/>
        <v>-0.14645557891576169</v>
      </c>
      <c r="X61">
        <f t="shared" si="10"/>
        <v>-1.464555789157617E-10</v>
      </c>
    </row>
    <row r="62" spans="1:28" x14ac:dyDescent="0.3">
      <c r="A62">
        <v>90</v>
      </c>
      <c r="J62" s="4">
        <v>34.965458789062502</v>
      </c>
      <c r="K62" s="5">
        <v>11.1</v>
      </c>
      <c r="L62" s="5">
        <v>5.9121018379752019</v>
      </c>
      <c r="M62" s="4">
        <v>9.9183479651593753</v>
      </c>
      <c r="N62" s="6">
        <v>12.989578710984203</v>
      </c>
      <c r="O62" s="5">
        <v>5</v>
      </c>
      <c r="P62" s="4">
        <v>12.406648427798203</v>
      </c>
      <c r="Q62" s="4">
        <v>11.163282551562496</v>
      </c>
      <c r="R62" s="5">
        <v>6.9511998821263372</v>
      </c>
      <c r="S62" s="4">
        <v>6.5940130445787126</v>
      </c>
      <c r="U62">
        <f t="shared" si="8"/>
        <v>6.5940130445787122E-9</v>
      </c>
      <c r="W62">
        <f t="shared" si="9"/>
        <v>1.4285402375355064E-2</v>
      </c>
      <c r="X62">
        <f t="shared" si="10"/>
        <v>1.4285402375355063E-11</v>
      </c>
    </row>
    <row r="63" spans="1:28" x14ac:dyDescent="0.3">
      <c r="A63">
        <v>120</v>
      </c>
      <c r="J63" s="4">
        <v>36.241708118839199</v>
      </c>
      <c r="K63" s="5">
        <v>10.862193807812501</v>
      </c>
      <c r="L63" s="5">
        <v>5.4957672387000009</v>
      </c>
      <c r="M63" s="4">
        <v>9.0229208976881754</v>
      </c>
      <c r="N63" s="6">
        <v>19.407429161528601</v>
      </c>
      <c r="O63" s="5">
        <v>5.8</v>
      </c>
      <c r="P63" s="4">
        <v>14.762226689262203</v>
      </c>
      <c r="Q63" s="4">
        <v>8.1262746646936002</v>
      </c>
      <c r="R63" s="5">
        <v>5.8063620638915356</v>
      </c>
      <c r="S63" s="4">
        <v>7.0225751158393646</v>
      </c>
      <c r="U63">
        <f t="shared" si="8"/>
        <v>7.0225751158393644E-9</v>
      </c>
      <c r="W63">
        <f t="shared" si="9"/>
        <v>-1.7880235770431283E-2</v>
      </c>
      <c r="X63">
        <f t="shared" si="10"/>
        <v>-1.7880235770431283E-11</v>
      </c>
    </row>
    <row r="64" spans="1:28" x14ac:dyDescent="0.3">
      <c r="A64">
        <v>180</v>
      </c>
      <c r="J64" s="4">
        <v>31.967667472120805</v>
      </c>
      <c r="K64" s="3"/>
      <c r="L64" s="5">
        <v>8.7875946501625002</v>
      </c>
      <c r="M64" s="4">
        <v>14.404863926525</v>
      </c>
      <c r="N64" s="3"/>
      <c r="O64" s="3"/>
      <c r="P64" s="4">
        <v>16.874510501243201</v>
      </c>
      <c r="Q64" s="4">
        <v>9.6139341371179015</v>
      </c>
      <c r="R64" s="5">
        <v>7.9485884773947877</v>
      </c>
      <c r="S64" s="4">
        <v>5.9497609696134877</v>
      </c>
      <c r="U64">
        <f t="shared" si="8"/>
        <v>5.9497609696134874E-9</v>
      </c>
      <c r="W64">
        <f t="shared" si="9"/>
        <v>3.3054227608963822E-2</v>
      </c>
      <c r="X64">
        <f t="shared" si="10"/>
        <v>3.3054227608963823E-11</v>
      </c>
    </row>
    <row r="66" spans="1:19" x14ac:dyDescent="0.3">
      <c r="A66" t="s">
        <v>9</v>
      </c>
      <c r="B66" t="s">
        <v>12</v>
      </c>
    </row>
    <row r="67" spans="1:19" x14ac:dyDescent="0.3">
      <c r="A67">
        <v>0</v>
      </c>
      <c r="J67" s="3">
        <v>6.1</v>
      </c>
      <c r="K67" s="3">
        <v>3.5</v>
      </c>
      <c r="L67" s="3">
        <v>6</v>
      </c>
      <c r="M67" s="3">
        <v>15.9</v>
      </c>
      <c r="N67" s="3">
        <v>11.4</v>
      </c>
      <c r="O67" s="3">
        <v>9.9</v>
      </c>
      <c r="P67" s="3">
        <v>8.4</v>
      </c>
      <c r="Q67" s="3">
        <v>4.3</v>
      </c>
      <c r="R67" s="3">
        <v>12.8</v>
      </c>
      <c r="S67" s="3">
        <v>9.8000000000000007</v>
      </c>
    </row>
    <row r="68" spans="1:19" x14ac:dyDescent="0.3">
      <c r="A68">
        <v>2</v>
      </c>
      <c r="J68" s="3">
        <v>6.3</v>
      </c>
      <c r="K68" s="3">
        <v>3.5</v>
      </c>
      <c r="L68" s="3">
        <v>4.7</v>
      </c>
      <c r="M68" s="3">
        <v>15.8</v>
      </c>
      <c r="N68" s="3">
        <v>9.4</v>
      </c>
      <c r="O68" s="3">
        <v>8.6999999999999993</v>
      </c>
      <c r="P68" s="3">
        <v>9.6</v>
      </c>
      <c r="Q68" s="3">
        <v>5.2</v>
      </c>
      <c r="R68" s="3">
        <v>10.199999999999999</v>
      </c>
      <c r="S68" s="3">
        <v>10.5</v>
      </c>
    </row>
    <row r="69" spans="1:19" x14ac:dyDescent="0.3">
      <c r="A69">
        <v>5</v>
      </c>
      <c r="J69" s="3">
        <v>7.1</v>
      </c>
      <c r="K69" s="3">
        <v>3.3</v>
      </c>
      <c r="L69" s="3">
        <v>4.3</v>
      </c>
      <c r="M69" s="3">
        <v>15.8</v>
      </c>
      <c r="N69" s="3">
        <v>9.9</v>
      </c>
      <c r="O69" s="3">
        <v>8.5</v>
      </c>
      <c r="P69" s="3">
        <v>9.4</v>
      </c>
      <c r="Q69" s="3">
        <v>5</v>
      </c>
      <c r="R69" s="3">
        <v>12</v>
      </c>
      <c r="S69" s="3">
        <v>10</v>
      </c>
    </row>
    <row r="70" spans="1:19" x14ac:dyDescent="0.3">
      <c r="A70">
        <v>10</v>
      </c>
      <c r="J70" s="3">
        <v>7</v>
      </c>
      <c r="K70" s="3">
        <v>3.3</v>
      </c>
      <c r="L70" s="3">
        <v>4.8</v>
      </c>
      <c r="M70" s="3">
        <v>14.8</v>
      </c>
      <c r="N70" s="3">
        <v>10.1</v>
      </c>
      <c r="O70" s="3">
        <v>8</v>
      </c>
      <c r="P70" s="3">
        <v>9.1999999999999993</v>
      </c>
      <c r="Q70" s="3">
        <v>4.8</v>
      </c>
      <c r="R70" s="3">
        <v>10.3</v>
      </c>
      <c r="S70" s="3">
        <v>10</v>
      </c>
    </row>
    <row r="71" spans="1:19" x14ac:dyDescent="0.3">
      <c r="A71">
        <v>20</v>
      </c>
      <c r="J71" s="3">
        <v>6.7</v>
      </c>
      <c r="K71" s="3">
        <v>3.4</v>
      </c>
      <c r="L71" s="3">
        <v>4.9000000000000004</v>
      </c>
      <c r="M71" s="3">
        <v>16</v>
      </c>
      <c r="N71" s="3">
        <v>10.7</v>
      </c>
      <c r="O71" s="3">
        <v>7.3</v>
      </c>
      <c r="P71" s="3">
        <v>9.4</v>
      </c>
      <c r="Q71" s="3">
        <v>4.4000000000000004</v>
      </c>
      <c r="R71" s="3">
        <v>10.199999999999999</v>
      </c>
      <c r="S71" s="3">
        <v>10.199999999999999</v>
      </c>
    </row>
    <row r="72" spans="1:19" x14ac:dyDescent="0.3">
      <c r="A72">
        <v>30</v>
      </c>
      <c r="J72" s="3">
        <v>6.8</v>
      </c>
      <c r="K72" s="3">
        <v>3.5</v>
      </c>
      <c r="L72" s="3">
        <v>4.5</v>
      </c>
      <c r="M72" s="3">
        <v>16.899999999999999</v>
      </c>
      <c r="N72" s="3">
        <v>10.3</v>
      </c>
      <c r="O72" s="3">
        <v>7.2</v>
      </c>
      <c r="P72" s="3">
        <v>9.4</v>
      </c>
      <c r="Q72" s="3">
        <v>4.2</v>
      </c>
      <c r="R72" s="3">
        <v>7.6</v>
      </c>
      <c r="S72" s="3">
        <v>9.5</v>
      </c>
    </row>
    <row r="73" spans="1:19" x14ac:dyDescent="0.3">
      <c r="A73">
        <v>45</v>
      </c>
      <c r="J73" s="3">
        <v>6.1</v>
      </c>
      <c r="K73" s="3">
        <v>3.2</v>
      </c>
      <c r="L73" s="3">
        <v>5</v>
      </c>
      <c r="M73" s="3">
        <v>16</v>
      </c>
      <c r="N73" s="3">
        <v>10.6</v>
      </c>
      <c r="O73" s="3">
        <v>6.7</v>
      </c>
      <c r="P73" s="3">
        <v>9.5</v>
      </c>
      <c r="Q73" s="3">
        <v>4.3</v>
      </c>
      <c r="R73" s="3">
        <v>7.8</v>
      </c>
      <c r="S73" s="3">
        <v>9.4</v>
      </c>
    </row>
    <row r="74" spans="1:19" x14ac:dyDescent="0.3">
      <c r="A74">
        <v>60</v>
      </c>
      <c r="J74" s="3">
        <v>7.4</v>
      </c>
      <c r="K74" s="3">
        <v>3.1</v>
      </c>
      <c r="L74" s="3">
        <v>5.3</v>
      </c>
      <c r="M74" s="3">
        <v>15.9</v>
      </c>
      <c r="N74" s="3">
        <v>9.8000000000000007</v>
      </c>
      <c r="O74" s="3">
        <v>8.4</v>
      </c>
      <c r="P74" s="3">
        <v>8.6999999999999993</v>
      </c>
      <c r="Q74" s="3">
        <v>5.3</v>
      </c>
      <c r="R74" s="3">
        <v>11.8</v>
      </c>
      <c r="S74" s="3">
        <v>10.1</v>
      </c>
    </row>
    <row r="75" spans="1:19" x14ac:dyDescent="0.3">
      <c r="A75">
        <v>90</v>
      </c>
      <c r="J75" s="3">
        <v>7.3</v>
      </c>
      <c r="K75" s="3">
        <v>4.0999999999999996</v>
      </c>
      <c r="L75" s="3">
        <v>4.7</v>
      </c>
      <c r="M75" s="3">
        <v>15.5</v>
      </c>
      <c r="N75" s="3">
        <v>10.199999999999999</v>
      </c>
      <c r="O75" s="3">
        <v>6.6</v>
      </c>
      <c r="P75" s="3">
        <v>10.5</v>
      </c>
      <c r="Q75" s="3">
        <v>5</v>
      </c>
      <c r="R75" s="3">
        <v>8.3000000000000007</v>
      </c>
      <c r="S75" s="3">
        <v>9.3000000000000007</v>
      </c>
    </row>
    <row r="76" spans="1:19" x14ac:dyDescent="0.3">
      <c r="A76">
        <v>120</v>
      </c>
      <c r="J76" s="3">
        <v>7.3</v>
      </c>
      <c r="K76" s="3">
        <v>4.2</v>
      </c>
      <c r="L76" s="3">
        <v>5</v>
      </c>
      <c r="M76" s="3">
        <v>15.2</v>
      </c>
      <c r="N76" s="3">
        <v>10.7</v>
      </c>
      <c r="O76" s="3">
        <v>7</v>
      </c>
      <c r="P76" s="3">
        <v>9.1999999999999993</v>
      </c>
      <c r="Q76" s="3">
        <v>4.9000000000000004</v>
      </c>
      <c r="R76" s="3">
        <v>10.199999999999999</v>
      </c>
      <c r="S76" s="3">
        <v>9</v>
      </c>
    </row>
    <row r="77" spans="1:19" x14ac:dyDescent="0.3">
      <c r="A77">
        <v>180</v>
      </c>
      <c r="J77" s="3">
        <v>5.9</v>
      </c>
      <c r="K77" s="3"/>
      <c r="L77" s="3">
        <v>6.9</v>
      </c>
      <c r="M77" s="3">
        <v>20.7</v>
      </c>
      <c r="N77" s="3">
        <v>8.6</v>
      </c>
      <c r="O77" s="3"/>
      <c r="P77" s="3">
        <v>10.5</v>
      </c>
      <c r="Q77" s="3">
        <v>4.5999999999999996</v>
      </c>
      <c r="R77" s="3">
        <v>9</v>
      </c>
      <c r="S77" s="3">
        <v>8.6999999999999993</v>
      </c>
    </row>
    <row r="78" spans="1:19" x14ac:dyDescent="0.3">
      <c r="J78" s="3"/>
      <c r="K78" s="3"/>
      <c r="L78" s="3"/>
      <c r="M78" s="3"/>
      <c r="N78" s="3"/>
      <c r="O78" s="3"/>
      <c r="P78" s="3"/>
      <c r="Q78" s="3"/>
      <c r="R78" s="3"/>
      <c r="S78" s="3"/>
    </row>
    <row r="80" spans="1:19" x14ac:dyDescent="0.3">
      <c r="A80" t="s">
        <v>6</v>
      </c>
    </row>
    <row r="82" spans="1:19" x14ac:dyDescent="0.3">
      <c r="A82" t="s">
        <v>9</v>
      </c>
      <c r="B82" t="s">
        <v>7</v>
      </c>
    </row>
    <row r="83" spans="1:19" x14ac:dyDescent="0.3">
      <c r="A83">
        <v>0</v>
      </c>
      <c r="C83">
        <v>6</v>
      </c>
      <c r="D83">
        <v>6.3</v>
      </c>
      <c r="F83">
        <v>6</v>
      </c>
      <c r="I83">
        <v>6</v>
      </c>
      <c r="J83">
        <v>6</v>
      </c>
      <c r="K83">
        <v>5.8</v>
      </c>
      <c r="N83" s="3">
        <v>5.9</v>
      </c>
      <c r="Q83" s="3">
        <v>6</v>
      </c>
      <c r="S83" s="3">
        <v>4.7</v>
      </c>
    </row>
    <row r="84" spans="1:19" x14ac:dyDescent="0.3">
      <c r="A84">
        <v>2</v>
      </c>
      <c r="C84">
        <v>6.5</v>
      </c>
      <c r="D84">
        <v>6.7</v>
      </c>
      <c r="F84">
        <v>5.8</v>
      </c>
      <c r="I84">
        <v>5.7</v>
      </c>
      <c r="J84">
        <v>6.9</v>
      </c>
      <c r="K84">
        <v>5.4</v>
      </c>
      <c r="N84" s="3">
        <v>6</v>
      </c>
      <c r="Q84" s="3">
        <v>6.4</v>
      </c>
      <c r="S84" s="3">
        <v>4.7</v>
      </c>
    </row>
    <row r="85" spans="1:19" x14ac:dyDescent="0.3">
      <c r="A85">
        <v>5</v>
      </c>
      <c r="C85">
        <v>8</v>
      </c>
      <c r="D85">
        <v>6.5</v>
      </c>
      <c r="F85">
        <v>6</v>
      </c>
      <c r="I85">
        <v>5.7</v>
      </c>
      <c r="J85">
        <v>7.5</v>
      </c>
      <c r="K85">
        <v>5.7</v>
      </c>
      <c r="N85" s="3">
        <v>6.7</v>
      </c>
      <c r="Q85" s="3">
        <v>6.3</v>
      </c>
      <c r="S85" s="3">
        <v>4.7</v>
      </c>
    </row>
    <row r="86" spans="1:19" x14ac:dyDescent="0.3">
      <c r="A86">
        <v>10</v>
      </c>
      <c r="C86">
        <v>8.8000000000000007</v>
      </c>
      <c r="D86">
        <v>6</v>
      </c>
      <c r="F86">
        <v>7.2</v>
      </c>
      <c r="I86">
        <v>6.9</v>
      </c>
      <c r="J86">
        <v>8.8000000000000007</v>
      </c>
      <c r="K86">
        <v>5.9</v>
      </c>
      <c r="N86" s="3">
        <v>6.1</v>
      </c>
      <c r="Q86" s="3">
        <v>6.5</v>
      </c>
      <c r="S86" s="3">
        <v>5.4</v>
      </c>
    </row>
    <row r="87" spans="1:19" x14ac:dyDescent="0.3">
      <c r="A87">
        <v>20</v>
      </c>
      <c r="C87">
        <v>7.5</v>
      </c>
      <c r="D87">
        <v>7.1</v>
      </c>
      <c r="F87">
        <v>8.9</v>
      </c>
      <c r="I87">
        <v>9.6999999999999993</v>
      </c>
      <c r="J87">
        <v>8.8000000000000007</v>
      </c>
      <c r="K87">
        <v>6.9</v>
      </c>
      <c r="N87" s="3">
        <v>7.7</v>
      </c>
      <c r="Q87" s="3">
        <v>7.1</v>
      </c>
      <c r="S87" s="3">
        <v>6.4</v>
      </c>
    </row>
    <row r="88" spans="1:19" x14ac:dyDescent="0.3">
      <c r="A88">
        <v>30</v>
      </c>
      <c r="C88">
        <v>6.3</v>
      </c>
      <c r="D88">
        <v>9.1</v>
      </c>
      <c r="F88">
        <v>7.9</v>
      </c>
      <c r="I88">
        <v>8.6999999999999993</v>
      </c>
      <c r="J88">
        <v>7.3</v>
      </c>
      <c r="K88">
        <v>7.1</v>
      </c>
      <c r="N88" s="3">
        <v>6.2</v>
      </c>
      <c r="Q88" s="3">
        <v>7.7</v>
      </c>
      <c r="S88" s="3">
        <v>7.1</v>
      </c>
    </row>
    <row r="89" spans="1:19" x14ac:dyDescent="0.3">
      <c r="A89">
        <v>45</v>
      </c>
      <c r="C89">
        <v>3.6</v>
      </c>
      <c r="D89">
        <v>6.4</v>
      </c>
      <c r="F89">
        <v>7.3</v>
      </c>
      <c r="I89">
        <v>6.8</v>
      </c>
      <c r="J89">
        <v>7.4</v>
      </c>
      <c r="K89">
        <v>6.5</v>
      </c>
      <c r="N89" s="3">
        <v>6.5</v>
      </c>
      <c r="Q89" s="3">
        <v>6</v>
      </c>
      <c r="S89" s="3">
        <v>7.6</v>
      </c>
    </row>
    <row r="90" spans="1:19" x14ac:dyDescent="0.3">
      <c r="A90">
        <v>60</v>
      </c>
      <c r="C90">
        <v>3.4</v>
      </c>
      <c r="D90">
        <v>7</v>
      </c>
      <c r="F90">
        <v>5.7</v>
      </c>
      <c r="I90">
        <v>6.2</v>
      </c>
      <c r="J90">
        <v>3.6</v>
      </c>
      <c r="K90">
        <v>7.2</v>
      </c>
      <c r="N90" s="3">
        <v>6.9</v>
      </c>
      <c r="Q90" s="3">
        <v>7.5</v>
      </c>
      <c r="S90" s="3">
        <v>7.7</v>
      </c>
    </row>
    <row r="91" spans="1:19" x14ac:dyDescent="0.3">
      <c r="A91">
        <v>90</v>
      </c>
      <c r="C91">
        <v>8.6999999999999993</v>
      </c>
      <c r="D91">
        <v>6.8</v>
      </c>
      <c r="F91">
        <v>4.0999999999999996</v>
      </c>
      <c r="I91">
        <v>5.7</v>
      </c>
      <c r="J91">
        <v>7.6</v>
      </c>
      <c r="K91">
        <v>4.8</v>
      </c>
      <c r="N91" s="3">
        <v>4.9000000000000004</v>
      </c>
      <c r="Q91" s="3">
        <v>6.9</v>
      </c>
      <c r="S91" s="3">
        <v>5.8</v>
      </c>
    </row>
    <row r="92" spans="1:19" x14ac:dyDescent="0.3">
      <c r="A92">
        <v>120</v>
      </c>
      <c r="C92">
        <v>4.8</v>
      </c>
      <c r="D92">
        <v>4.4000000000000004</v>
      </c>
      <c r="F92">
        <v>6.2</v>
      </c>
      <c r="I92">
        <v>6.3</v>
      </c>
      <c r="J92">
        <v>5.2</v>
      </c>
      <c r="K92">
        <v>5.8</v>
      </c>
      <c r="N92" s="3">
        <v>6.2</v>
      </c>
      <c r="Q92" s="3">
        <v>6.2</v>
      </c>
      <c r="S92" s="3">
        <v>8.1</v>
      </c>
    </row>
    <row r="93" spans="1:19" x14ac:dyDescent="0.3">
      <c r="A93">
        <v>180</v>
      </c>
      <c r="C93">
        <v>6.2</v>
      </c>
      <c r="D93">
        <v>6.4</v>
      </c>
      <c r="F93">
        <v>5.9</v>
      </c>
      <c r="I93">
        <v>5.7</v>
      </c>
      <c r="J93">
        <v>5.5</v>
      </c>
      <c r="K93">
        <v>5.6</v>
      </c>
      <c r="N93" s="3">
        <v>6.1</v>
      </c>
      <c r="Q93" s="3">
        <v>7.8</v>
      </c>
      <c r="S93" s="3">
        <v>6.5</v>
      </c>
    </row>
    <row r="95" spans="1:19" x14ac:dyDescent="0.3">
      <c r="A95" t="s">
        <v>9</v>
      </c>
      <c r="B95" t="s">
        <v>10</v>
      </c>
    </row>
    <row r="96" spans="1:19" x14ac:dyDescent="0.3">
      <c r="A96">
        <v>0</v>
      </c>
      <c r="C96" s="7">
        <v>4.5999999999999999E-2</v>
      </c>
      <c r="D96" s="7">
        <v>0.05</v>
      </c>
      <c r="E96" s="7"/>
      <c r="F96" s="7">
        <v>1.4E-2</v>
      </c>
      <c r="G96" s="7"/>
      <c r="H96" s="7"/>
      <c r="I96" s="7">
        <v>2.3E-2</v>
      </c>
      <c r="J96" s="7">
        <v>2.5000000000000001E-2</v>
      </c>
      <c r="K96" s="7">
        <v>6.9000000000000006E-2</v>
      </c>
      <c r="L96" s="7"/>
      <c r="M96" s="7"/>
      <c r="N96" s="7">
        <v>4.6714794608887507E-2</v>
      </c>
      <c r="O96" s="7"/>
      <c r="P96" s="7"/>
      <c r="Q96" s="7">
        <v>2.3E-2</v>
      </c>
      <c r="R96" s="7"/>
      <c r="S96" s="7">
        <v>2.3618906635999998E-2</v>
      </c>
    </row>
    <row r="97" spans="1:19" x14ac:dyDescent="0.3">
      <c r="A97">
        <v>2</v>
      </c>
      <c r="C97" s="7">
        <v>0.27800000000000002</v>
      </c>
      <c r="D97" s="7">
        <v>0.17</v>
      </c>
      <c r="E97" s="7"/>
      <c r="F97" s="7">
        <v>2.1000000000000001E-2</v>
      </c>
      <c r="G97" s="7"/>
      <c r="H97" s="7"/>
      <c r="I97" s="7">
        <v>1.9E-2</v>
      </c>
      <c r="J97" s="7">
        <v>0.19700000000000001</v>
      </c>
      <c r="K97" s="7">
        <v>2.4E-2</v>
      </c>
      <c r="L97" s="7"/>
      <c r="M97" s="7"/>
      <c r="N97" s="7">
        <v>4.9077425000100018E-2</v>
      </c>
      <c r="O97" s="7"/>
      <c r="P97" s="7"/>
      <c r="Q97" s="7">
        <v>2.5474834913000004E-2</v>
      </c>
      <c r="R97" s="7"/>
      <c r="S97" s="7">
        <v>4.9060299404000016E-2</v>
      </c>
    </row>
    <row r="98" spans="1:19" x14ac:dyDescent="0.3">
      <c r="A98">
        <v>5</v>
      </c>
      <c r="C98" s="7">
        <v>0.61099999999999999</v>
      </c>
      <c r="D98" s="7">
        <v>0.11</v>
      </c>
      <c r="E98" s="7"/>
      <c r="F98" s="7">
        <v>0.113</v>
      </c>
      <c r="G98" s="7"/>
      <c r="H98" s="7"/>
      <c r="I98" s="7">
        <v>4.2000000000000003E-2</v>
      </c>
      <c r="J98" s="7">
        <v>0.38200000000000001</v>
      </c>
      <c r="K98" s="7">
        <v>0.14599999999999999</v>
      </c>
      <c r="L98" s="7"/>
      <c r="M98" s="7"/>
      <c r="N98" s="7">
        <v>7.7845267141712499E-2</v>
      </c>
      <c r="O98" s="7"/>
      <c r="P98" s="7"/>
      <c r="Q98" s="7">
        <v>7.9697081090000024E-3</v>
      </c>
      <c r="R98" s="7"/>
      <c r="S98" s="7">
        <v>6.2303367104000001E-2</v>
      </c>
    </row>
    <row r="99" spans="1:19" x14ac:dyDescent="0.3">
      <c r="A99">
        <v>10</v>
      </c>
      <c r="C99" s="7">
        <v>0.94599999999999995</v>
      </c>
      <c r="D99" s="7">
        <v>5.2999999999999999E-2</v>
      </c>
      <c r="E99" s="7"/>
      <c r="F99" s="7">
        <v>0.188</v>
      </c>
      <c r="G99" s="7"/>
      <c r="H99" s="7"/>
      <c r="I99" s="7">
        <v>0.14499999999999999</v>
      </c>
      <c r="J99" s="7">
        <v>0.64600000000000002</v>
      </c>
      <c r="K99" s="7">
        <v>0.121</v>
      </c>
      <c r="L99" s="7"/>
      <c r="M99" s="7"/>
      <c r="N99" s="7">
        <v>3.4146926811487503E-2</v>
      </c>
      <c r="O99" s="7"/>
      <c r="P99" s="7"/>
      <c r="Q99" s="7">
        <v>0.10016554159700002</v>
      </c>
      <c r="R99" s="7"/>
      <c r="S99" s="7">
        <v>9.4076182784000012E-2</v>
      </c>
    </row>
    <row r="100" spans="1:19" x14ac:dyDescent="0.3">
      <c r="A100">
        <v>20</v>
      </c>
      <c r="C100" s="7">
        <v>0.53800000000000003</v>
      </c>
      <c r="D100" s="7">
        <v>0.26900000000000002</v>
      </c>
      <c r="E100" s="7"/>
      <c r="F100" s="7">
        <v>0.51800000000000002</v>
      </c>
      <c r="G100" s="7"/>
      <c r="H100" s="7"/>
      <c r="I100" s="7">
        <v>0.49399999999999999</v>
      </c>
      <c r="J100" s="7">
        <v>0.42099999999999999</v>
      </c>
      <c r="K100" s="7">
        <v>0.36599999999999999</v>
      </c>
      <c r="L100" s="7"/>
      <c r="M100" s="7"/>
      <c r="N100" s="7">
        <v>0.32084707282138752</v>
      </c>
      <c r="O100" s="7"/>
      <c r="P100" s="7"/>
      <c r="Q100" s="7">
        <v>0.156057278636</v>
      </c>
      <c r="R100" s="7"/>
      <c r="S100" s="7">
        <v>0.24911132153600002</v>
      </c>
    </row>
    <row r="101" spans="1:19" x14ac:dyDescent="0.3">
      <c r="A101">
        <v>30</v>
      </c>
      <c r="C101" s="7">
        <v>0.154</v>
      </c>
      <c r="D101" s="7">
        <v>0.66300000000000003</v>
      </c>
      <c r="E101" s="7"/>
      <c r="F101" s="7">
        <v>0.29099999999999998</v>
      </c>
      <c r="G101" s="7"/>
      <c r="H101" s="7"/>
      <c r="I101" s="7">
        <v>0.32700000000000001</v>
      </c>
      <c r="J101" s="7">
        <v>0.34899999999999998</v>
      </c>
      <c r="K101" s="7">
        <v>0.41099999999999998</v>
      </c>
      <c r="L101" s="7"/>
      <c r="M101" s="7"/>
      <c r="N101" s="7">
        <v>6.2238461817600017E-2</v>
      </c>
      <c r="O101" s="7"/>
      <c r="P101" s="7"/>
      <c r="Q101" s="7">
        <v>0.21873129076400005</v>
      </c>
      <c r="R101" s="7"/>
      <c r="S101" s="7">
        <v>0.34060880060900006</v>
      </c>
    </row>
    <row r="102" spans="1:19" x14ac:dyDescent="0.3">
      <c r="A102">
        <v>45</v>
      </c>
      <c r="C102" s="7">
        <v>4.1000000000000002E-2</v>
      </c>
      <c r="D102" s="7">
        <v>0.105</v>
      </c>
      <c r="E102" s="7"/>
      <c r="F102" s="7">
        <v>0.28100000000000003</v>
      </c>
      <c r="G102" s="7"/>
      <c r="H102" s="7"/>
      <c r="I102" s="7">
        <v>0.14199999999999999</v>
      </c>
      <c r="J102" s="7">
        <v>0.21199999999999999</v>
      </c>
      <c r="K102" s="7">
        <v>0.105</v>
      </c>
      <c r="L102" s="7"/>
      <c r="M102" s="7"/>
      <c r="N102" s="7">
        <v>7.8906356876362493E-2</v>
      </c>
      <c r="O102" s="7"/>
      <c r="P102" s="7"/>
      <c r="Q102" s="7">
        <v>3.5812446703999995E-2</v>
      </c>
      <c r="R102" s="7"/>
      <c r="S102" s="7">
        <v>0.27717453808100007</v>
      </c>
    </row>
    <row r="103" spans="1:19" x14ac:dyDescent="0.3">
      <c r="A103">
        <v>60</v>
      </c>
      <c r="C103" s="7">
        <v>2.4E-2</v>
      </c>
      <c r="D103" s="7">
        <v>0.23699999999999999</v>
      </c>
      <c r="E103" s="7"/>
      <c r="F103" s="7">
        <v>3.6999999999999998E-2</v>
      </c>
      <c r="G103" s="7"/>
      <c r="H103" s="7"/>
      <c r="I103" s="7">
        <v>0.03</v>
      </c>
      <c r="J103" s="7">
        <v>2.5278205259212504E-2</v>
      </c>
      <c r="K103" s="7">
        <v>0.24099999999999999</v>
      </c>
      <c r="L103" s="7"/>
      <c r="M103" s="7"/>
      <c r="N103" s="7">
        <v>0.11252495134158752</v>
      </c>
      <c r="O103" s="7"/>
      <c r="P103" s="7"/>
      <c r="Q103" s="7">
        <v>0.14837026652900004</v>
      </c>
      <c r="R103" s="7"/>
      <c r="S103" s="7">
        <v>0.315276498653</v>
      </c>
    </row>
    <row r="104" spans="1:19" x14ac:dyDescent="0.3">
      <c r="A104">
        <v>90</v>
      </c>
      <c r="C104" s="7">
        <v>0.57399999999999995</v>
      </c>
      <c r="D104" s="7">
        <v>0.107</v>
      </c>
      <c r="E104" s="7"/>
      <c r="F104" s="7">
        <v>5.0000000000000001E-3</v>
      </c>
      <c r="G104" s="7"/>
      <c r="H104" s="7"/>
      <c r="I104" s="7">
        <v>7.2999999999999995E-2</v>
      </c>
      <c r="J104" s="7">
        <v>0.16829378636991252</v>
      </c>
      <c r="K104" s="7">
        <v>1.7999999999999999E-2</v>
      </c>
      <c r="L104" s="7"/>
      <c r="M104" s="7"/>
      <c r="N104" s="7">
        <v>8.9186867111999968E-3</v>
      </c>
      <c r="O104" s="7"/>
      <c r="P104" s="7"/>
      <c r="Q104" s="7">
        <v>0.11737622931200001</v>
      </c>
      <c r="R104" s="7"/>
      <c r="S104" s="7">
        <v>3.5017390625000006E-2</v>
      </c>
    </row>
    <row r="105" spans="1:19" x14ac:dyDescent="0.3">
      <c r="A105">
        <v>120</v>
      </c>
      <c r="C105" s="7">
        <v>2.5000000000000001E-2</v>
      </c>
      <c r="D105" s="7">
        <v>2.1000000000000001E-2</v>
      </c>
      <c r="E105" s="7"/>
      <c r="F105" s="7">
        <v>7.2999999999999995E-2</v>
      </c>
      <c r="G105" s="7"/>
      <c r="H105" s="7"/>
      <c r="I105" s="7">
        <v>6.5000000000000002E-2</v>
      </c>
      <c r="J105" s="8">
        <v>0.01</v>
      </c>
      <c r="K105" s="7">
        <v>8.4000000000000005E-2</v>
      </c>
      <c r="L105" s="7"/>
      <c r="M105" s="7"/>
      <c r="N105" s="7">
        <v>8.3420232505600017E-2</v>
      </c>
      <c r="O105" s="7"/>
      <c r="P105" s="7"/>
      <c r="Q105" s="7">
        <v>1.5132687500000006E-2</v>
      </c>
      <c r="R105" s="7"/>
      <c r="S105" s="7">
        <v>0.11737622931200001</v>
      </c>
    </row>
    <row r="106" spans="1:19" x14ac:dyDescent="0.3">
      <c r="A106">
        <v>180</v>
      </c>
      <c r="C106" s="7">
        <v>0.114</v>
      </c>
      <c r="D106" s="7">
        <v>5.3999999999999999E-2</v>
      </c>
      <c r="E106" s="7"/>
      <c r="F106" s="7">
        <v>1.7999999999999999E-2</v>
      </c>
      <c r="G106" s="7"/>
      <c r="H106" s="7"/>
      <c r="I106" s="7">
        <v>1.6E-2</v>
      </c>
      <c r="J106" s="7">
        <v>3.6499186162500009E-2</v>
      </c>
      <c r="K106" s="7">
        <v>2.8000000000000001E-2</v>
      </c>
      <c r="L106" s="7"/>
      <c r="M106" s="7"/>
      <c r="N106" s="7">
        <v>1.9814382447300008E-2</v>
      </c>
      <c r="O106" s="7"/>
      <c r="P106" s="7"/>
      <c r="Q106" s="7">
        <v>9.4076182784000012E-2</v>
      </c>
      <c r="R106" s="7"/>
      <c r="S106" s="7">
        <v>8.1632759777000005E-2</v>
      </c>
    </row>
    <row r="108" spans="1:19" x14ac:dyDescent="0.3">
      <c r="A108" t="s">
        <v>9</v>
      </c>
      <c r="B108" t="s">
        <v>11</v>
      </c>
    </row>
    <row r="109" spans="1:19" x14ac:dyDescent="0.3">
      <c r="A109">
        <v>0</v>
      </c>
      <c r="J109" s="5">
        <v>5.3969069406449499</v>
      </c>
      <c r="K109" s="5">
        <v>3.0329785430687495</v>
      </c>
      <c r="L109" s="3"/>
      <c r="M109" s="3"/>
      <c r="N109" s="6">
        <v>4.5171706561676004</v>
      </c>
      <c r="O109" s="3"/>
      <c r="P109" s="3"/>
      <c r="Q109" s="5">
        <v>5.2829149887687503</v>
      </c>
      <c r="R109" s="3"/>
      <c r="S109" s="4">
        <v>9.1174359176704005</v>
      </c>
    </row>
    <row r="110" spans="1:19" x14ac:dyDescent="0.3">
      <c r="A110">
        <v>2</v>
      </c>
      <c r="J110" s="5">
        <v>3.7299229178500011</v>
      </c>
      <c r="K110" s="5">
        <v>6.6889798633492017</v>
      </c>
      <c r="L110" s="3"/>
      <c r="M110" s="3"/>
      <c r="N110" s="6">
        <v>5.2259719222388519</v>
      </c>
      <c r="O110" s="3"/>
      <c r="P110" s="3"/>
      <c r="Q110" s="5">
        <v>5.5681590400562513</v>
      </c>
      <c r="R110" s="3"/>
      <c r="S110" s="4">
        <v>11.1479789310012</v>
      </c>
    </row>
    <row r="111" spans="1:19" x14ac:dyDescent="0.3">
      <c r="A111">
        <v>5</v>
      </c>
      <c r="J111" s="5">
        <v>2.2866476553196002</v>
      </c>
      <c r="K111" s="5">
        <v>5.0837687757796015</v>
      </c>
      <c r="L111" s="3"/>
      <c r="M111" s="3"/>
      <c r="N111" s="6">
        <v>5.0269493908448002</v>
      </c>
      <c r="O111" s="3"/>
      <c r="P111" s="3"/>
      <c r="Q111" s="5">
        <v>7.6768679451136013</v>
      </c>
      <c r="R111" s="3"/>
      <c r="S111" s="4">
        <v>10.58641591275865</v>
      </c>
    </row>
    <row r="112" spans="1:19" x14ac:dyDescent="0.3">
      <c r="A112">
        <v>10</v>
      </c>
      <c r="J112" s="5">
        <v>1.7927977408000006</v>
      </c>
      <c r="K112" s="5">
        <v>2.0393507764469514</v>
      </c>
      <c r="L112" s="3"/>
      <c r="M112" s="3"/>
      <c r="N112" s="6">
        <v>6.6889798633492017</v>
      </c>
      <c r="O112" s="3"/>
      <c r="P112" s="3"/>
      <c r="Q112" s="5">
        <v>4.2633620810589505</v>
      </c>
      <c r="R112" s="3"/>
      <c r="S112" s="4">
        <v>4.7465447108878509</v>
      </c>
    </row>
    <row r="113" spans="1:19" x14ac:dyDescent="0.3">
      <c r="A113">
        <v>20</v>
      </c>
      <c r="J113" s="5">
        <v>1.2747498964095505</v>
      </c>
      <c r="K113" s="5">
        <v>1.0847326730692006</v>
      </c>
      <c r="L113" s="3"/>
      <c r="M113" s="3"/>
      <c r="N113" s="6">
        <v>1.9844968499186506</v>
      </c>
      <c r="O113" s="3"/>
      <c r="P113" s="3"/>
      <c r="Q113" s="5">
        <v>3.0885261165126496</v>
      </c>
      <c r="R113" s="3"/>
      <c r="S113" s="4">
        <v>2.2038254342656005</v>
      </c>
    </row>
    <row r="114" spans="1:19" x14ac:dyDescent="0.3">
      <c r="A114">
        <v>30</v>
      </c>
      <c r="J114" s="5">
        <v>1.7381094225076006</v>
      </c>
      <c r="K114" s="5">
        <v>1.0034360489480503</v>
      </c>
      <c r="L114" s="3"/>
      <c r="M114" s="3"/>
      <c r="N114" s="6">
        <v>2.7834638194528005</v>
      </c>
      <c r="O114" s="3"/>
      <c r="P114" s="3"/>
      <c r="Q114" s="4">
        <v>1.64952817223545</v>
      </c>
      <c r="R114" s="3"/>
      <c r="S114" s="4">
        <v>1.4755750005443504</v>
      </c>
    </row>
    <row r="115" spans="1:19" x14ac:dyDescent="0.3">
      <c r="A115">
        <v>45</v>
      </c>
      <c r="J115" s="5">
        <v>1.3019323224724002</v>
      </c>
      <c r="K115" s="5">
        <v>1.4379834060816501</v>
      </c>
      <c r="L115" s="3"/>
      <c r="M115" s="3"/>
      <c r="N115" s="6">
        <v>2.3141709034784506</v>
      </c>
      <c r="O115" s="3"/>
      <c r="P115" s="3"/>
      <c r="Q115" s="4">
        <v>2.3505593133398497</v>
      </c>
      <c r="R115" s="3"/>
      <c r="S115" s="4">
        <v>1.4755750005443504</v>
      </c>
    </row>
    <row r="116" spans="1:19" x14ac:dyDescent="0.3">
      <c r="A116">
        <v>60</v>
      </c>
      <c r="J116" s="5">
        <v>3.1441099473929497</v>
      </c>
      <c r="K116" s="5">
        <v>1.1661129319781507</v>
      </c>
      <c r="L116" s="3"/>
      <c r="M116" s="3"/>
      <c r="N116" s="6">
        <v>2.2041328539062506</v>
      </c>
      <c r="O116" s="3"/>
      <c r="P116" s="3"/>
      <c r="Q116" s="4">
        <v>1.6204995891936003</v>
      </c>
      <c r="R116" s="3"/>
      <c r="S116" s="4">
        <v>1.6785712937500001</v>
      </c>
    </row>
    <row r="117" spans="1:19" x14ac:dyDescent="0.3">
      <c r="A117">
        <v>90</v>
      </c>
      <c r="J117" s="5">
        <v>2.0667915161499999</v>
      </c>
      <c r="K117" s="5">
        <v>3.0329785430687495</v>
      </c>
      <c r="L117" s="3"/>
      <c r="M117" s="3"/>
      <c r="N117" s="6">
        <v>4.20705835766665</v>
      </c>
      <c r="O117" s="3"/>
      <c r="P117" s="3"/>
      <c r="Q117" s="4">
        <v>2.3799492198892001</v>
      </c>
      <c r="R117" s="3"/>
      <c r="S117" s="4">
        <v>2.1159578863562505</v>
      </c>
    </row>
    <row r="118" spans="1:19" x14ac:dyDescent="0.3">
      <c r="A118">
        <v>120</v>
      </c>
      <c r="J118" s="5">
        <v>7.5309666909468511</v>
      </c>
      <c r="K118" s="5">
        <v>2.5346860965956508</v>
      </c>
      <c r="L118" s="3"/>
      <c r="M118" s="3"/>
      <c r="N118" s="6">
        <v>2.7281161093132007</v>
      </c>
      <c r="O118" s="3"/>
      <c r="P118" s="3"/>
      <c r="Q118" s="4">
        <v>4.26016668888865</v>
      </c>
      <c r="R118" s="3"/>
      <c r="S118" s="4">
        <v>1.5045307843072004</v>
      </c>
    </row>
    <row r="119" spans="1:19" x14ac:dyDescent="0.3">
      <c r="A119">
        <v>180</v>
      </c>
      <c r="J119" s="5">
        <v>10.279405944396803</v>
      </c>
      <c r="K119" s="5">
        <v>7.1816792063310508</v>
      </c>
      <c r="L119" s="3"/>
      <c r="M119" s="3"/>
      <c r="N119" s="6">
        <v>7.5309666909468511</v>
      </c>
      <c r="O119" s="3"/>
      <c r="P119" s="3"/>
      <c r="Q119" s="4">
        <v>2.6746369247232007</v>
      </c>
      <c r="R119" s="3"/>
      <c r="S119" s="4">
        <v>3.5073414963424003</v>
      </c>
    </row>
    <row r="121" spans="1:19" x14ac:dyDescent="0.3">
      <c r="A121" t="s">
        <v>9</v>
      </c>
      <c r="B121" t="s">
        <v>12</v>
      </c>
    </row>
    <row r="122" spans="1:19" x14ac:dyDescent="0.3">
      <c r="A122">
        <v>0</v>
      </c>
      <c r="J122" s="3">
        <v>7.6</v>
      </c>
      <c r="K122" s="3">
        <v>4.5999999999999996</v>
      </c>
      <c r="N122" s="3">
        <v>11.2</v>
      </c>
      <c r="Q122" s="3">
        <v>7.3</v>
      </c>
      <c r="S122" s="3">
        <v>9</v>
      </c>
    </row>
    <row r="123" spans="1:19" x14ac:dyDescent="0.3">
      <c r="A123">
        <v>2</v>
      </c>
      <c r="J123" s="3">
        <v>7.8</v>
      </c>
      <c r="K123" s="3">
        <v>5</v>
      </c>
      <c r="N123" s="3">
        <v>11.1</v>
      </c>
      <c r="Q123">
        <v>7.3</v>
      </c>
      <c r="S123" s="3">
        <v>9.3000000000000007</v>
      </c>
    </row>
    <row r="124" spans="1:19" x14ac:dyDescent="0.3">
      <c r="A124">
        <v>5</v>
      </c>
      <c r="J124" s="3">
        <v>7.7</v>
      </c>
      <c r="K124" s="3">
        <v>4.5</v>
      </c>
      <c r="N124" s="3">
        <v>11</v>
      </c>
      <c r="Q124">
        <v>6.8</v>
      </c>
      <c r="S124" s="3">
        <v>8.6</v>
      </c>
    </row>
    <row r="125" spans="1:19" x14ac:dyDescent="0.3">
      <c r="A125">
        <v>10</v>
      </c>
      <c r="J125" s="3">
        <v>7.1</v>
      </c>
      <c r="K125" s="3">
        <v>5</v>
      </c>
      <c r="N125" s="3">
        <v>10.4</v>
      </c>
      <c r="Q125">
        <v>6.6</v>
      </c>
      <c r="S125" s="3">
        <v>8.8000000000000007</v>
      </c>
    </row>
    <row r="126" spans="1:19" x14ac:dyDescent="0.3">
      <c r="A126">
        <v>20</v>
      </c>
      <c r="J126" s="3">
        <v>7.9</v>
      </c>
      <c r="K126" s="3">
        <v>6.4</v>
      </c>
      <c r="N126" s="3">
        <v>11.4</v>
      </c>
      <c r="Q126">
        <v>7</v>
      </c>
      <c r="S126" s="3">
        <v>8.9</v>
      </c>
    </row>
    <row r="127" spans="1:19" x14ac:dyDescent="0.3">
      <c r="A127">
        <v>30</v>
      </c>
      <c r="J127" s="3">
        <v>10.199999999999999</v>
      </c>
      <c r="K127" s="3">
        <v>4</v>
      </c>
      <c r="N127" s="3">
        <v>11</v>
      </c>
      <c r="Q127">
        <v>6.9</v>
      </c>
      <c r="S127" s="3">
        <v>8.8000000000000007</v>
      </c>
    </row>
    <row r="128" spans="1:19" x14ac:dyDescent="0.3">
      <c r="A128">
        <v>45</v>
      </c>
      <c r="J128" s="3">
        <v>7.7</v>
      </c>
      <c r="K128" s="3">
        <v>3.7</v>
      </c>
      <c r="N128" s="3">
        <v>12.1</v>
      </c>
      <c r="Q128">
        <v>6.3</v>
      </c>
      <c r="S128" s="3">
        <v>11</v>
      </c>
    </row>
    <row r="129" spans="1:19" x14ac:dyDescent="0.3">
      <c r="A129">
        <v>60</v>
      </c>
      <c r="J129" s="3">
        <v>6.9</v>
      </c>
      <c r="K129" s="3">
        <v>3.2</v>
      </c>
      <c r="N129" s="3">
        <v>10.9</v>
      </c>
      <c r="Q129">
        <v>6.3</v>
      </c>
      <c r="S129" s="3">
        <v>9.3000000000000007</v>
      </c>
    </row>
    <row r="130" spans="1:19" x14ac:dyDescent="0.3">
      <c r="A130">
        <v>90</v>
      </c>
      <c r="J130" s="3">
        <v>7.2</v>
      </c>
      <c r="K130" s="3">
        <v>3.7</v>
      </c>
      <c r="N130" s="3">
        <v>9.8000000000000007</v>
      </c>
      <c r="Q130" s="3">
        <v>6.1</v>
      </c>
      <c r="S130" s="3">
        <v>6.3</v>
      </c>
    </row>
    <row r="131" spans="1:19" x14ac:dyDescent="0.3">
      <c r="A131">
        <v>120</v>
      </c>
      <c r="J131" s="3">
        <v>7.2</v>
      </c>
      <c r="K131" s="3">
        <v>3.4</v>
      </c>
      <c r="N131" s="3">
        <v>11.6</v>
      </c>
      <c r="Q131" s="3">
        <v>6.1</v>
      </c>
      <c r="S131" s="3">
        <v>8.4</v>
      </c>
    </row>
    <row r="132" spans="1:19" x14ac:dyDescent="0.3">
      <c r="A132">
        <v>180</v>
      </c>
      <c r="J132" s="3">
        <v>9.4</v>
      </c>
      <c r="K132" s="3">
        <v>3.9</v>
      </c>
      <c r="N132" s="3">
        <v>10.3</v>
      </c>
      <c r="Q132" s="3">
        <v>7.5</v>
      </c>
      <c r="S132" s="3">
        <v>9.1</v>
      </c>
    </row>
  </sheetData>
  <pageMargins left="0.25" right="0.25" top="0.75" bottom="0.75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Manell</dc:creator>
  <cp:lastModifiedBy>Cook Joshua</cp:lastModifiedBy>
  <cp:lastPrinted>2015-12-21T15:14:06Z</cp:lastPrinted>
  <dcterms:created xsi:type="dcterms:W3CDTF">2015-12-21T09:06:49Z</dcterms:created>
  <dcterms:modified xsi:type="dcterms:W3CDTF">2019-07-30T15:54:45Z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7ae4ac78-f645-46c8-8d73-2c0aa311a4f0</vt:lpwstr>
  </property>
</Properties>
</file>