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e Genetics Program\Spawning Form\"/>
    </mc:Choice>
  </mc:AlternateContent>
  <bookViews>
    <workbookView xWindow="0" yWindow="0" windowWidth="16530" windowHeight="1075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I34" i="3" l="1"/>
  <c r="E21" i="1"/>
  <c r="E18" i="1"/>
  <c r="E19" i="1"/>
  <c r="E20" i="1"/>
  <c r="E17" i="1"/>
  <c r="E16" i="1"/>
  <c r="F28" i="3"/>
  <c r="E28" i="3"/>
  <c r="F27" i="3"/>
  <c r="B34" i="3"/>
  <c r="A34" i="3"/>
  <c r="H9" i="3" l="1"/>
  <c r="G7" i="3"/>
  <c r="G8" i="3" s="1"/>
  <c r="G9" i="3" s="1"/>
  <c r="G10" i="3" s="1"/>
  <c r="G11" i="3" s="1"/>
  <c r="G6" i="3"/>
  <c r="D27" i="2"/>
  <c r="D21" i="1"/>
  <c r="D13" i="1"/>
</calcChain>
</file>

<file path=xl/sharedStrings.xml><?xml version="1.0" encoding="utf-8"?>
<sst xmlns="http://schemas.openxmlformats.org/spreadsheetml/2006/main" count="415" uniqueCount="68">
  <si>
    <t>3D6.00088D22DF</t>
  </si>
  <si>
    <t>Male</t>
  </si>
  <si>
    <t>Penobscot</t>
  </si>
  <si>
    <t>3DD.003BB4AB2D</t>
  </si>
  <si>
    <t>Sheepscot</t>
  </si>
  <si>
    <t>3DD.003BD44424</t>
  </si>
  <si>
    <t>Female</t>
  </si>
  <si>
    <t>Narraguagus</t>
  </si>
  <si>
    <t>3D9.1BF13B47A7</t>
  </si>
  <si>
    <t>Pleasant</t>
  </si>
  <si>
    <t>Drainage</t>
  </si>
  <si>
    <t>PropSharedAlleles</t>
  </si>
  <si>
    <t>Batch</t>
  </si>
  <si>
    <t>Date</t>
  </si>
  <si>
    <t>Time</t>
  </si>
  <si>
    <t>Comments</t>
  </si>
  <si>
    <t>3D6.001805FA9F</t>
  </si>
  <si>
    <t>3D6.001805FA19</t>
  </si>
  <si>
    <t/>
  </si>
  <si>
    <t>3D6.00154F668A</t>
  </si>
  <si>
    <t>3D6.00154F6673</t>
  </si>
  <si>
    <t>3D6.00154F657B</t>
  </si>
  <si>
    <t>3D6.001805F9F0</t>
  </si>
  <si>
    <t>3D6.00154F5F34</t>
  </si>
  <si>
    <t>3D6.001805FAC2</t>
  </si>
  <si>
    <t>3D6.00154F666A</t>
  </si>
  <si>
    <t>3D6.00154F5F5D</t>
  </si>
  <si>
    <t>Not Optimized</t>
  </si>
  <si>
    <t>Strain</t>
  </si>
  <si>
    <t>Dam</t>
  </si>
  <si>
    <t>Sire</t>
  </si>
  <si>
    <t>TakeDate</t>
  </si>
  <si>
    <t>TakeTime</t>
  </si>
  <si>
    <t>Dispositionid</t>
  </si>
  <si>
    <t>Optimized</t>
  </si>
  <si>
    <t>FemalePicNum</t>
  </si>
  <si>
    <t>FemaleWeight</t>
  </si>
  <si>
    <t>MalePicNum</t>
  </si>
  <si>
    <t>MaleWeight</t>
  </si>
  <si>
    <t>ReleasedF</t>
  </si>
  <si>
    <t>ReleasedM</t>
  </si>
  <si>
    <t>TableEditor</t>
  </si>
  <si>
    <t>TableEditDate</t>
  </si>
  <si>
    <t>PE</t>
  </si>
  <si>
    <t>YES</t>
  </si>
  <si>
    <t>Prop SA</t>
  </si>
  <si>
    <t>x</t>
  </si>
  <si>
    <t>3D6.001805FAD9</t>
  </si>
  <si>
    <t>3D6.001805F9DF</t>
  </si>
  <si>
    <t>3D6.001805FA21</t>
  </si>
  <si>
    <t>3D6.001805FA11</t>
  </si>
  <si>
    <t>3D6.00154F5F48</t>
  </si>
  <si>
    <t>3D6.00154F5F43</t>
  </si>
  <si>
    <t>3D6.00154F664C</t>
  </si>
  <si>
    <t>3D6.00154F667D</t>
  </si>
  <si>
    <t>3D6.001805FAF8</t>
  </si>
  <si>
    <t>3D6.00154F5F4B</t>
  </si>
  <si>
    <t>4;</t>
  </si>
  <si>
    <t>3;</t>
  </si>
  <si>
    <t>2;</t>
  </si>
  <si>
    <t>1;</t>
  </si>
  <si>
    <t>1 2 3 4;</t>
  </si>
  <si>
    <t xml:space="preserve">1 2 4 3; </t>
  </si>
  <si>
    <t xml:space="preserve">1 3 2 4; </t>
  </si>
  <si>
    <t xml:space="preserve">1 3 4 2; </t>
  </si>
  <si>
    <t xml:space="preserve">1 4 2 3; </t>
  </si>
  <si>
    <t xml:space="preserve">1 4 3 2; </t>
  </si>
  <si>
    <t>1,2,7,8,3,4,5,6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</si>
</sst>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d\-mmm\-yyyy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20" fontId="1" fillId="0" borderId="2" xfId="1" applyNumberFormat="1" applyFont="1" applyFill="1" applyBorder="1" applyAlignment="1">
      <alignment horizontal="right" wrapText="1"/>
    </xf>
    <xf numFmtId="165" fontId="1" fillId="0" borderId="2" xfId="1" applyNumberFormat="1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right" wrapText="1"/>
    </xf>
    <xf numFmtId="20" fontId="1" fillId="0" borderId="0" xfId="1" applyNumberFormat="1" applyFont="1" applyFill="1" applyBorder="1" applyAlignment="1">
      <alignment horizontal="right" wrapText="1"/>
    </xf>
    <xf numFmtId="166" fontId="0" fillId="0" borderId="0" xfId="0" applyNumberFormat="1"/>
    <xf numFmtId="166" fontId="0" fillId="3" borderId="0" xfId="0" applyNumberFormat="1" applyFill="1"/>
    <xf numFmtId="166" fontId="0" fillId="4" borderId="0" xfId="0" applyNumberFormat="1" applyFill="1"/>
    <xf numFmtId="0" fontId="1" fillId="5" borderId="2" xfId="1" applyFont="1" applyFill="1" applyBorder="1" applyAlignment="1">
      <alignment wrapText="1"/>
    </xf>
    <xf numFmtId="166" fontId="0" fillId="5" borderId="0" xfId="0" applyNumberFormat="1" applyFill="1"/>
    <xf numFmtId="0" fontId="0" fillId="5" borderId="0" xfId="0" applyFill="1"/>
    <xf numFmtId="166" fontId="0" fillId="0" borderId="0" xfId="0" applyNumberFormat="1" applyFill="1"/>
    <xf numFmtId="0" fontId="0" fillId="0" borderId="0" xfId="0" applyFill="1"/>
    <xf numFmtId="0" fontId="0" fillId="6" borderId="0" xfId="0" applyFill="1"/>
    <xf numFmtId="0" fontId="0" fillId="0" borderId="3" xfId="0" applyBorder="1"/>
    <xf numFmtId="0" fontId="1" fillId="0" borderId="4" xfId="1" applyFont="1" applyFill="1" applyBorder="1" applyAlignment="1">
      <alignment horizontal="right" wrapText="1"/>
    </xf>
    <xf numFmtId="166" fontId="0" fillId="0" borderId="0" xfId="0" applyNumberForma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4" workbookViewId="0">
      <selection activeCell="C34" sqref="C34"/>
    </sheetView>
  </sheetViews>
  <sheetFormatPr defaultRowHeight="15" x14ac:dyDescent="0.25"/>
  <cols>
    <col min="1" max="1" width="16.28515625" bestFit="1" customWidth="1"/>
    <col min="2" max="2" width="15.28515625" bestFit="1" customWidth="1"/>
    <col min="3" max="3" width="15.42578125" bestFit="1" customWidth="1"/>
    <col min="4" max="4" width="17.7109375" bestFit="1" customWidth="1"/>
    <col min="5" max="5" width="11.5703125" bestFit="1" customWidth="1"/>
    <col min="6" max="6" width="12" bestFit="1" customWidth="1"/>
    <col min="7" max="7" width="5.5703125" bestFit="1" customWidth="1"/>
    <col min="8" max="8" width="10.5703125" bestFit="1" customWidth="1"/>
  </cols>
  <sheetData>
    <row r="1" spans="1:19" x14ac:dyDescent="0.25">
      <c r="A1" s="1" t="s">
        <v>0</v>
      </c>
      <c r="B1" t="s">
        <v>1</v>
      </c>
      <c r="C1" t="s">
        <v>2</v>
      </c>
      <c r="D1">
        <v>2016</v>
      </c>
      <c r="E1" s="2">
        <v>42543</v>
      </c>
    </row>
    <row r="2" spans="1:19" x14ac:dyDescent="0.25">
      <c r="A2" t="s">
        <v>3</v>
      </c>
      <c r="B2" t="s">
        <v>1</v>
      </c>
      <c r="C2" t="s">
        <v>4</v>
      </c>
      <c r="D2">
        <v>2016</v>
      </c>
      <c r="E2" s="2">
        <v>42543</v>
      </c>
    </row>
    <row r="3" spans="1:19" x14ac:dyDescent="0.25">
      <c r="A3" t="s">
        <v>5</v>
      </c>
      <c r="B3" t="s">
        <v>6</v>
      </c>
      <c r="C3" t="s">
        <v>7</v>
      </c>
      <c r="D3">
        <v>2016</v>
      </c>
      <c r="E3" s="2">
        <v>42543</v>
      </c>
    </row>
    <row r="4" spans="1:19" x14ac:dyDescent="0.25">
      <c r="A4" t="s">
        <v>8</v>
      </c>
      <c r="B4" t="s">
        <v>6</v>
      </c>
      <c r="C4" t="s">
        <v>9</v>
      </c>
      <c r="D4">
        <v>2016</v>
      </c>
      <c r="E4" s="2">
        <v>42676</v>
      </c>
    </row>
    <row r="6" spans="1:19" x14ac:dyDescent="0.25">
      <c r="A6" t="s">
        <v>27</v>
      </c>
    </row>
    <row r="7" spans="1:19" x14ac:dyDescent="0.25">
      <c r="A7" s="3" t="s">
        <v>10</v>
      </c>
      <c r="B7" s="3" t="s">
        <v>6</v>
      </c>
      <c r="C7" s="3" t="s">
        <v>1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</row>
    <row r="8" spans="1:19" x14ac:dyDescent="0.25">
      <c r="A8" s="4" t="s">
        <v>2</v>
      </c>
      <c r="B8" s="4" t="s">
        <v>16</v>
      </c>
      <c r="C8" s="4" t="s">
        <v>17</v>
      </c>
      <c r="D8" s="5">
        <v>0.36099999999999999</v>
      </c>
      <c r="E8" s="5">
        <v>1</v>
      </c>
      <c r="F8" s="6">
        <v>42332</v>
      </c>
      <c r="G8" s="7">
        <v>0.58819444444444446</v>
      </c>
      <c r="H8" s="4" t="s">
        <v>18</v>
      </c>
    </row>
    <row r="9" spans="1:19" x14ac:dyDescent="0.25">
      <c r="A9" s="4" t="s">
        <v>2</v>
      </c>
      <c r="B9" s="4" t="s">
        <v>19</v>
      </c>
      <c r="C9" s="4" t="s">
        <v>20</v>
      </c>
      <c r="D9" s="5">
        <v>0.47199999999999998</v>
      </c>
      <c r="E9" s="5">
        <v>1</v>
      </c>
      <c r="F9" s="6">
        <v>42332</v>
      </c>
      <c r="G9" s="7">
        <v>0.58819444444444446</v>
      </c>
      <c r="H9" s="4" t="s">
        <v>18</v>
      </c>
    </row>
    <row r="10" spans="1:19" x14ac:dyDescent="0.25">
      <c r="A10" s="4" t="s">
        <v>2</v>
      </c>
      <c r="B10" s="4" t="s">
        <v>21</v>
      </c>
      <c r="C10" s="4" t="s">
        <v>22</v>
      </c>
      <c r="D10" s="5">
        <v>0.38900000000000001</v>
      </c>
      <c r="E10" s="5">
        <v>1</v>
      </c>
      <c r="F10" s="6">
        <v>42332</v>
      </c>
      <c r="G10" s="7">
        <v>0.58819444444444446</v>
      </c>
      <c r="H10" s="4" t="s">
        <v>18</v>
      </c>
    </row>
    <row r="11" spans="1:19" x14ac:dyDescent="0.25">
      <c r="A11" s="4" t="s">
        <v>2</v>
      </c>
      <c r="B11" s="4" t="s">
        <v>23</v>
      </c>
      <c r="C11" s="4" t="s">
        <v>24</v>
      </c>
      <c r="D11" s="5">
        <v>0.36099999999999999</v>
      </c>
      <c r="E11" s="5">
        <v>1</v>
      </c>
      <c r="F11" s="6">
        <v>42332</v>
      </c>
      <c r="G11" s="7">
        <v>0.58819444444444446</v>
      </c>
      <c r="H11" s="4" t="s">
        <v>18</v>
      </c>
    </row>
    <row r="12" spans="1:19" x14ac:dyDescent="0.25">
      <c r="A12" s="4" t="s">
        <v>2</v>
      </c>
      <c r="B12" s="4" t="s">
        <v>25</v>
      </c>
      <c r="C12" s="4" t="s">
        <v>26</v>
      </c>
      <c r="D12" s="5">
        <v>0.47199999999999998</v>
      </c>
      <c r="E12" s="5">
        <v>1</v>
      </c>
      <c r="F12" s="6">
        <v>42332</v>
      </c>
      <c r="G12" s="7">
        <v>0.58819444444444446</v>
      </c>
      <c r="H12" s="4" t="s">
        <v>18</v>
      </c>
    </row>
    <row r="13" spans="1:19" x14ac:dyDescent="0.25">
      <c r="A13" s="9"/>
      <c r="B13" s="9"/>
      <c r="C13" s="9"/>
      <c r="D13" s="10">
        <f>AVERAGE(D8:D12)</f>
        <v>0.41099999999999992</v>
      </c>
      <c r="E13" s="10"/>
      <c r="F13" s="11"/>
      <c r="G13" s="12"/>
      <c r="H13" s="9"/>
    </row>
    <row r="14" spans="1:19" x14ac:dyDescent="0.25">
      <c r="A14" s="9" t="s">
        <v>34</v>
      </c>
    </row>
    <row r="15" spans="1:19" x14ac:dyDescent="0.25">
      <c r="A15" s="3" t="s">
        <v>28</v>
      </c>
      <c r="B15" s="3" t="s">
        <v>29</v>
      </c>
      <c r="C15" s="3" t="s">
        <v>30</v>
      </c>
      <c r="D15" s="3" t="s">
        <v>11</v>
      </c>
      <c r="E15" s="3"/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12</v>
      </c>
      <c r="O15" s="3" t="s">
        <v>39</v>
      </c>
      <c r="P15" s="3" t="s">
        <v>40</v>
      </c>
      <c r="Q15" s="3" t="s">
        <v>15</v>
      </c>
      <c r="R15" s="3" t="s">
        <v>41</v>
      </c>
      <c r="S15" s="3" t="s">
        <v>42</v>
      </c>
    </row>
    <row r="16" spans="1:19" x14ac:dyDescent="0.25">
      <c r="A16" s="4" t="s">
        <v>43</v>
      </c>
      <c r="B16" s="4" t="s">
        <v>16</v>
      </c>
      <c r="C16" s="4" t="s">
        <v>26</v>
      </c>
      <c r="D16" s="5">
        <v>0.41699999999999998</v>
      </c>
      <c r="E16" s="5">
        <f>-LN(D16)</f>
        <v>0.87466905718333565</v>
      </c>
      <c r="F16" s="8">
        <v>42332</v>
      </c>
      <c r="G16" s="7">
        <v>0.58825231481481477</v>
      </c>
      <c r="H16" s="5">
        <v>1</v>
      </c>
      <c r="I16" s="4" t="s">
        <v>44</v>
      </c>
      <c r="J16" s="4" t="s">
        <v>18</v>
      </c>
      <c r="K16" s="5">
        <v>0</v>
      </c>
      <c r="L16" s="4" t="s">
        <v>18</v>
      </c>
      <c r="M16" s="5">
        <v>0</v>
      </c>
      <c r="N16" s="5">
        <v>1</v>
      </c>
      <c r="O16" s="5" t="b">
        <v>0</v>
      </c>
      <c r="P16" s="5" t="b">
        <v>0</v>
      </c>
      <c r="Q16" s="4" t="s">
        <v>18</v>
      </c>
      <c r="R16" s="5">
        <v>3</v>
      </c>
      <c r="S16" s="8">
        <v>42332</v>
      </c>
    </row>
    <row r="17" spans="1:19" x14ac:dyDescent="0.25">
      <c r="A17" s="4" t="s">
        <v>43</v>
      </c>
      <c r="B17" s="4" t="s">
        <v>19</v>
      </c>
      <c r="C17" s="4" t="s">
        <v>24</v>
      </c>
      <c r="D17" s="5">
        <v>0.38900000000000001</v>
      </c>
      <c r="E17" s="5">
        <f>-LN(D17)</f>
        <v>0.94417593536369071</v>
      </c>
      <c r="F17" s="8">
        <v>42332</v>
      </c>
      <c r="G17" s="7">
        <v>0.58825231481481477</v>
      </c>
      <c r="H17" s="5">
        <v>1</v>
      </c>
      <c r="I17" s="4" t="s">
        <v>44</v>
      </c>
      <c r="J17" s="4" t="s">
        <v>18</v>
      </c>
      <c r="K17" s="5">
        <v>0</v>
      </c>
      <c r="L17" s="4" t="s">
        <v>18</v>
      </c>
      <c r="M17" s="5">
        <v>0</v>
      </c>
      <c r="N17" s="5">
        <v>1</v>
      </c>
      <c r="O17" s="5" t="b">
        <v>0</v>
      </c>
      <c r="P17" s="5" t="b">
        <v>0</v>
      </c>
      <c r="Q17" s="4" t="s">
        <v>18</v>
      </c>
      <c r="R17" s="5">
        <v>3</v>
      </c>
      <c r="S17" s="8">
        <v>42332</v>
      </c>
    </row>
    <row r="18" spans="1:19" x14ac:dyDescent="0.25">
      <c r="A18" s="4" t="s">
        <v>43</v>
      </c>
      <c r="B18" s="4" t="s">
        <v>21</v>
      </c>
      <c r="C18" s="4" t="s">
        <v>17</v>
      </c>
      <c r="D18" s="5">
        <v>0.36099999999999999</v>
      </c>
      <c r="E18" s="5">
        <f>-LN(D18)</f>
        <v>1.0188773206492561</v>
      </c>
      <c r="F18" s="8">
        <v>42332</v>
      </c>
      <c r="G18" s="7">
        <v>0.58825231481481477</v>
      </c>
      <c r="H18" s="5">
        <v>1</v>
      </c>
      <c r="I18" s="4" t="s">
        <v>44</v>
      </c>
      <c r="J18" s="4" t="s">
        <v>18</v>
      </c>
      <c r="K18" s="5">
        <v>0</v>
      </c>
      <c r="L18" s="4" t="s">
        <v>18</v>
      </c>
      <c r="M18" s="5">
        <v>0</v>
      </c>
      <c r="N18" s="5">
        <v>1</v>
      </c>
      <c r="O18" s="5" t="b">
        <v>0</v>
      </c>
      <c r="P18" s="5" t="b">
        <v>0</v>
      </c>
      <c r="Q18" s="4" t="s">
        <v>18</v>
      </c>
      <c r="R18" s="5">
        <v>3</v>
      </c>
      <c r="S18" s="8">
        <v>42332</v>
      </c>
    </row>
    <row r="19" spans="1:19" x14ac:dyDescent="0.25">
      <c r="A19" s="4" t="s">
        <v>43</v>
      </c>
      <c r="B19" s="4" t="s">
        <v>23</v>
      </c>
      <c r="C19" s="4" t="s">
        <v>22</v>
      </c>
      <c r="D19" s="5">
        <v>0.33300000000000002</v>
      </c>
      <c r="E19" s="5">
        <f>-LN(D19)</f>
        <v>1.0996127890016931</v>
      </c>
      <c r="F19" s="8">
        <v>42332</v>
      </c>
      <c r="G19" s="7">
        <v>0.58825231481481477</v>
      </c>
      <c r="H19" s="5">
        <v>1</v>
      </c>
      <c r="I19" s="4" t="s">
        <v>44</v>
      </c>
      <c r="J19" s="4" t="s">
        <v>18</v>
      </c>
      <c r="K19" s="5">
        <v>0</v>
      </c>
      <c r="L19" s="4" t="s">
        <v>18</v>
      </c>
      <c r="M19" s="5">
        <v>0</v>
      </c>
      <c r="N19" s="5">
        <v>1</v>
      </c>
      <c r="O19" s="5" t="b">
        <v>0</v>
      </c>
      <c r="P19" s="5" t="b">
        <v>0</v>
      </c>
      <c r="Q19" s="4" t="s">
        <v>18</v>
      </c>
      <c r="R19" s="5">
        <v>3</v>
      </c>
      <c r="S19" s="8">
        <v>42332</v>
      </c>
    </row>
    <row r="20" spans="1:19" x14ac:dyDescent="0.25">
      <c r="A20" s="4" t="s">
        <v>43</v>
      </c>
      <c r="B20" s="4" t="s">
        <v>25</v>
      </c>
      <c r="C20" s="4" t="s">
        <v>20</v>
      </c>
      <c r="D20" s="5">
        <v>0.44400000000000001</v>
      </c>
      <c r="E20" s="5">
        <f>-LN(D20)</f>
        <v>0.81193071654991233</v>
      </c>
      <c r="F20" s="8">
        <v>42332</v>
      </c>
      <c r="G20" s="7">
        <v>0.58825231481481477</v>
      </c>
      <c r="H20" s="5">
        <v>1</v>
      </c>
      <c r="I20" s="4" t="s">
        <v>44</v>
      </c>
      <c r="J20" s="4" t="s">
        <v>18</v>
      </c>
      <c r="K20" s="5">
        <v>0</v>
      </c>
      <c r="L20" s="4" t="s">
        <v>18</v>
      </c>
      <c r="M20" s="5">
        <v>0</v>
      </c>
      <c r="N20" s="5">
        <v>1</v>
      </c>
      <c r="O20" s="5" t="b">
        <v>0</v>
      </c>
      <c r="P20" s="5" t="b">
        <v>0</v>
      </c>
      <c r="Q20" s="4" t="s">
        <v>18</v>
      </c>
      <c r="R20" s="5">
        <v>3</v>
      </c>
      <c r="S20" s="8">
        <v>42332</v>
      </c>
    </row>
    <row r="21" spans="1:19" x14ac:dyDescent="0.25">
      <c r="D21" s="10">
        <f>AVERAGE(D19:D20)</f>
        <v>0.38850000000000001</v>
      </c>
      <c r="E21" s="23">
        <f>SUM(E16:E20)</f>
        <v>4.7492658187478876</v>
      </c>
    </row>
    <row r="29" spans="1:19" x14ac:dyDescent="0.25">
      <c r="A29" s="3" t="s">
        <v>10</v>
      </c>
      <c r="B29" s="3" t="s">
        <v>6</v>
      </c>
      <c r="C29" s="3" t="s">
        <v>1</v>
      </c>
      <c r="D29" s="3" t="s">
        <v>11</v>
      </c>
      <c r="E29" s="3" t="s">
        <v>12</v>
      </c>
      <c r="F29" s="3" t="s">
        <v>13</v>
      </c>
      <c r="G29" s="3" t="s">
        <v>14</v>
      </c>
      <c r="H29" s="3" t="s">
        <v>15</v>
      </c>
    </row>
    <row r="30" spans="1:19" ht="30" x14ac:dyDescent="0.25">
      <c r="A30" s="4" t="s">
        <v>2</v>
      </c>
      <c r="B30" s="4" t="s">
        <v>47</v>
      </c>
      <c r="C30" s="4" t="s">
        <v>48</v>
      </c>
      <c r="D30" s="5">
        <v>0.44400000000000001</v>
      </c>
      <c r="E30" s="5">
        <v>1</v>
      </c>
      <c r="F30" s="6">
        <v>42332</v>
      </c>
      <c r="G30" s="7">
        <v>0.57777777777777772</v>
      </c>
      <c r="H30" s="4" t="s">
        <v>18</v>
      </c>
    </row>
    <row r="31" spans="1:19" x14ac:dyDescent="0.25">
      <c r="A31" s="4" t="s">
        <v>2</v>
      </c>
      <c r="B31" s="4" t="s">
        <v>49</v>
      </c>
      <c r="C31" s="4" t="s">
        <v>50</v>
      </c>
      <c r="D31" s="5">
        <v>0.30599999999999999</v>
      </c>
      <c r="E31" s="5">
        <v>1</v>
      </c>
      <c r="F31" s="6">
        <v>42332</v>
      </c>
      <c r="G31" s="7">
        <v>0.57777777777777772</v>
      </c>
      <c r="H31" s="4" t="s">
        <v>18</v>
      </c>
    </row>
    <row r="32" spans="1:19" x14ac:dyDescent="0.25">
      <c r="A32" s="4" t="s">
        <v>2</v>
      </c>
      <c r="B32" s="4" t="s">
        <v>51</v>
      </c>
      <c r="C32" s="4" t="s">
        <v>52</v>
      </c>
      <c r="D32" s="5">
        <v>0.41199999999999998</v>
      </c>
      <c r="E32" s="5">
        <v>1</v>
      </c>
      <c r="F32" s="6">
        <v>42332</v>
      </c>
      <c r="G32" s="7">
        <v>0.57777777777777772</v>
      </c>
      <c r="H32" s="4" t="s">
        <v>18</v>
      </c>
    </row>
    <row r="33" spans="1:8" x14ac:dyDescent="0.25">
      <c r="A33" s="4" t="s">
        <v>2</v>
      </c>
      <c r="B33" s="4" t="s">
        <v>53</v>
      </c>
      <c r="C33" s="4" t="s">
        <v>54</v>
      </c>
      <c r="D33" s="5">
        <v>0.38900000000000001</v>
      </c>
      <c r="E33" s="5">
        <v>1</v>
      </c>
      <c r="F33" s="6">
        <v>42332</v>
      </c>
      <c r="G33" s="7">
        <v>0.57777777777777772</v>
      </c>
      <c r="H33" s="4" t="s">
        <v>18</v>
      </c>
    </row>
    <row r="34" spans="1:8" x14ac:dyDescent="0.25">
      <c r="A34" s="4" t="s">
        <v>2</v>
      </c>
      <c r="B34" s="4" t="s">
        <v>55</v>
      </c>
      <c r="C34" s="4" t="s">
        <v>56</v>
      </c>
      <c r="D34" s="5">
        <v>0.47199999999999998</v>
      </c>
      <c r="E34" s="5">
        <v>1</v>
      </c>
      <c r="F34" s="6">
        <v>42332</v>
      </c>
      <c r="G34" s="7">
        <v>0.57777777777777772</v>
      </c>
      <c r="H34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31" sqref="C31"/>
    </sheetView>
  </sheetViews>
  <sheetFormatPr defaultRowHeight="15" x14ac:dyDescent="0.25"/>
  <cols>
    <col min="1" max="1" width="24.140625" customWidth="1"/>
    <col min="2" max="2" width="22.85546875" customWidth="1"/>
    <col min="7" max="7" width="15.5703125" bestFit="1" customWidth="1"/>
    <col min="8" max="8" width="15.42578125" bestFit="1" customWidth="1"/>
  </cols>
  <sheetData>
    <row r="1" spans="1:10" x14ac:dyDescent="0.25">
      <c r="A1" t="s">
        <v>29</v>
      </c>
      <c r="B1" t="s">
        <v>30</v>
      </c>
      <c r="C1" t="s">
        <v>45</v>
      </c>
      <c r="G1" t="s">
        <v>29</v>
      </c>
      <c r="H1" t="s">
        <v>30</v>
      </c>
      <c r="I1" t="s">
        <v>45</v>
      </c>
    </row>
    <row r="2" spans="1:10" x14ac:dyDescent="0.25">
      <c r="A2" s="4" t="s">
        <v>16</v>
      </c>
      <c r="B2" s="4" t="s">
        <v>17</v>
      </c>
      <c r="C2" s="14">
        <v>0.36099999999999999</v>
      </c>
      <c r="E2">
        <v>1</v>
      </c>
      <c r="G2" t="s">
        <v>16</v>
      </c>
      <c r="H2" t="s">
        <v>17</v>
      </c>
      <c r="I2" s="13">
        <v>0.36099999999999999</v>
      </c>
      <c r="J2">
        <v>1</v>
      </c>
    </row>
    <row r="3" spans="1:10" x14ac:dyDescent="0.25">
      <c r="A3" t="s">
        <v>16</v>
      </c>
      <c r="B3" s="4" t="s">
        <v>20</v>
      </c>
      <c r="C3" s="13">
        <v>0.5</v>
      </c>
      <c r="E3">
        <v>2</v>
      </c>
      <c r="G3" t="s">
        <v>16</v>
      </c>
      <c r="H3" t="s">
        <v>20</v>
      </c>
      <c r="I3" s="13">
        <v>0.5</v>
      </c>
      <c r="J3">
        <v>2</v>
      </c>
    </row>
    <row r="4" spans="1:10" x14ac:dyDescent="0.25">
      <c r="A4" t="s">
        <v>16</v>
      </c>
      <c r="B4" s="4" t="s">
        <v>22</v>
      </c>
      <c r="C4" s="14">
        <v>0.36099999999999999</v>
      </c>
      <c r="E4">
        <v>3</v>
      </c>
      <c r="G4" t="s">
        <v>16</v>
      </c>
      <c r="H4" t="s">
        <v>22</v>
      </c>
      <c r="I4" s="13">
        <v>0.36099999999999999</v>
      </c>
      <c r="J4">
        <v>3</v>
      </c>
    </row>
    <row r="5" spans="1:10" x14ac:dyDescent="0.25">
      <c r="A5" t="s">
        <v>16</v>
      </c>
      <c r="B5" s="4" t="s">
        <v>24</v>
      </c>
      <c r="C5" s="13">
        <v>0.5</v>
      </c>
      <c r="E5">
        <v>4</v>
      </c>
      <c r="G5" t="s">
        <v>16</v>
      </c>
      <c r="H5" t="s">
        <v>24</v>
      </c>
      <c r="I5" s="13">
        <v>0.5</v>
      </c>
      <c r="J5">
        <v>4</v>
      </c>
    </row>
    <row r="6" spans="1:10" x14ac:dyDescent="0.25">
      <c r="A6" t="s">
        <v>16</v>
      </c>
      <c r="B6" s="4" t="s">
        <v>26</v>
      </c>
      <c r="C6" s="15">
        <v>0.41699999999999998</v>
      </c>
      <c r="D6" t="s">
        <v>46</v>
      </c>
      <c r="E6">
        <v>5</v>
      </c>
      <c r="G6" t="s">
        <v>16</v>
      </c>
      <c r="H6" t="s">
        <v>26</v>
      </c>
      <c r="I6" s="13">
        <v>0.41699999999999998</v>
      </c>
      <c r="J6">
        <v>5</v>
      </c>
    </row>
    <row r="7" spans="1:10" x14ac:dyDescent="0.25">
      <c r="A7" s="16" t="s">
        <v>19</v>
      </c>
      <c r="B7" s="16" t="s">
        <v>17</v>
      </c>
      <c r="C7" s="17">
        <v>0.38900000000000001</v>
      </c>
      <c r="D7" s="18"/>
      <c r="E7">
        <v>1</v>
      </c>
      <c r="G7" t="s">
        <v>16</v>
      </c>
      <c r="H7" t="s">
        <v>48</v>
      </c>
      <c r="I7" s="13">
        <v>0.41699999999999998</v>
      </c>
      <c r="J7">
        <v>6</v>
      </c>
    </row>
    <row r="8" spans="1:10" x14ac:dyDescent="0.25">
      <c r="A8" s="18" t="s">
        <v>19</v>
      </c>
      <c r="B8" s="16" t="s">
        <v>20</v>
      </c>
      <c r="C8" s="17">
        <v>0.47199999999999998</v>
      </c>
      <c r="D8" s="18"/>
      <c r="E8">
        <v>2</v>
      </c>
      <c r="G8" t="s">
        <v>16</v>
      </c>
      <c r="H8" t="s">
        <v>50</v>
      </c>
      <c r="I8" s="13">
        <v>0.25</v>
      </c>
      <c r="J8">
        <v>7</v>
      </c>
    </row>
    <row r="9" spans="1:10" x14ac:dyDescent="0.25">
      <c r="A9" s="18" t="s">
        <v>19</v>
      </c>
      <c r="B9" s="16" t="s">
        <v>22</v>
      </c>
      <c r="C9" s="17">
        <v>0.38900000000000001</v>
      </c>
      <c r="D9" s="18"/>
      <c r="E9">
        <v>3</v>
      </c>
      <c r="G9" t="s">
        <v>16</v>
      </c>
      <c r="H9" t="s">
        <v>52</v>
      </c>
      <c r="I9" s="13">
        <v>0.41199999999999998</v>
      </c>
      <c r="J9">
        <v>8</v>
      </c>
    </row>
    <row r="10" spans="1:10" x14ac:dyDescent="0.25">
      <c r="A10" s="18" t="s">
        <v>19</v>
      </c>
      <c r="B10" s="16" t="s">
        <v>24</v>
      </c>
      <c r="C10" s="14">
        <v>0.38900000000000001</v>
      </c>
      <c r="D10" s="18" t="s">
        <v>46</v>
      </c>
      <c r="E10">
        <v>4</v>
      </c>
      <c r="G10" t="s">
        <v>16</v>
      </c>
      <c r="H10" t="s">
        <v>54</v>
      </c>
      <c r="I10" s="13">
        <v>0.47199999999999998</v>
      </c>
      <c r="J10">
        <v>9</v>
      </c>
    </row>
    <row r="11" spans="1:10" x14ac:dyDescent="0.25">
      <c r="A11" s="18" t="s">
        <v>19</v>
      </c>
      <c r="B11" s="16" t="s">
        <v>26</v>
      </c>
      <c r="C11" s="17">
        <v>0.44400000000000001</v>
      </c>
      <c r="D11" s="18"/>
      <c r="E11">
        <v>5</v>
      </c>
      <c r="G11" t="s">
        <v>16</v>
      </c>
      <c r="H11" t="s">
        <v>56</v>
      </c>
      <c r="I11" s="13">
        <v>0.44400000000000001</v>
      </c>
      <c r="J11">
        <v>10</v>
      </c>
    </row>
    <row r="12" spans="1:10" x14ac:dyDescent="0.25">
      <c r="A12" s="4" t="s">
        <v>21</v>
      </c>
      <c r="B12" s="4" t="s">
        <v>17</v>
      </c>
      <c r="C12" s="14">
        <v>0.36099999999999999</v>
      </c>
      <c r="D12" s="20" t="s">
        <v>46</v>
      </c>
      <c r="E12">
        <v>1</v>
      </c>
      <c r="G12" t="s">
        <v>19</v>
      </c>
      <c r="H12" t="s">
        <v>17</v>
      </c>
      <c r="I12" s="13">
        <v>0.38900000000000001</v>
      </c>
      <c r="J12">
        <v>1</v>
      </c>
    </row>
    <row r="13" spans="1:10" x14ac:dyDescent="0.25">
      <c r="A13" t="s">
        <v>21</v>
      </c>
      <c r="B13" s="4" t="s">
        <v>20</v>
      </c>
      <c r="C13" s="13">
        <v>0.55500000000000005</v>
      </c>
      <c r="E13">
        <v>2</v>
      </c>
      <c r="G13" t="s">
        <v>19</v>
      </c>
      <c r="H13" t="s">
        <v>20</v>
      </c>
      <c r="I13" s="13">
        <v>0.47199999999999998</v>
      </c>
      <c r="J13">
        <v>2</v>
      </c>
    </row>
    <row r="14" spans="1:10" x14ac:dyDescent="0.25">
      <c r="A14" t="s">
        <v>21</v>
      </c>
      <c r="B14" s="4" t="s">
        <v>22</v>
      </c>
      <c r="C14" s="13">
        <v>0.38900000000000001</v>
      </c>
      <c r="E14">
        <v>3</v>
      </c>
      <c r="G14" t="s">
        <v>19</v>
      </c>
      <c r="H14" t="s">
        <v>22</v>
      </c>
      <c r="I14" s="13">
        <v>0.38900000000000001</v>
      </c>
      <c r="J14">
        <v>3</v>
      </c>
    </row>
    <row r="15" spans="1:10" x14ac:dyDescent="0.25">
      <c r="A15" t="s">
        <v>21</v>
      </c>
      <c r="B15" s="4" t="s">
        <v>24</v>
      </c>
      <c r="C15" s="13">
        <v>0.38900000000000001</v>
      </c>
      <c r="E15">
        <v>4</v>
      </c>
      <c r="G15" t="s">
        <v>19</v>
      </c>
      <c r="H15" t="s">
        <v>24</v>
      </c>
      <c r="I15" s="13">
        <v>0.38900000000000001</v>
      </c>
      <c r="J15">
        <v>4</v>
      </c>
    </row>
    <row r="16" spans="1:10" x14ac:dyDescent="0.25">
      <c r="A16" t="s">
        <v>21</v>
      </c>
      <c r="B16" s="4" t="s">
        <v>26</v>
      </c>
      <c r="C16" s="13">
        <v>0.41699999999999998</v>
      </c>
      <c r="E16">
        <v>5</v>
      </c>
      <c r="G16" t="s">
        <v>19</v>
      </c>
      <c r="H16" t="s">
        <v>26</v>
      </c>
      <c r="I16" s="13">
        <v>0.44400000000000001</v>
      </c>
      <c r="J16">
        <v>5</v>
      </c>
    </row>
    <row r="17" spans="1:10" x14ac:dyDescent="0.25">
      <c r="A17" s="16" t="s">
        <v>23</v>
      </c>
      <c r="B17" s="16" t="s">
        <v>17</v>
      </c>
      <c r="C17" s="17">
        <v>0.36099999999999999</v>
      </c>
      <c r="D17" s="18"/>
      <c r="E17">
        <v>1</v>
      </c>
      <c r="G17" t="s">
        <v>19</v>
      </c>
      <c r="H17" t="s">
        <v>48</v>
      </c>
      <c r="I17" s="13">
        <v>0.44400000000000001</v>
      </c>
      <c r="J17">
        <v>6</v>
      </c>
    </row>
    <row r="18" spans="1:10" x14ac:dyDescent="0.25">
      <c r="A18" s="18" t="s">
        <v>23</v>
      </c>
      <c r="B18" s="16" t="s">
        <v>20</v>
      </c>
      <c r="C18" s="17">
        <v>0.44400000000000001</v>
      </c>
      <c r="D18" s="18"/>
      <c r="E18">
        <v>2</v>
      </c>
      <c r="G18" t="s">
        <v>19</v>
      </c>
      <c r="H18" t="s">
        <v>50</v>
      </c>
      <c r="I18" s="13">
        <v>0.38900000000000001</v>
      </c>
      <c r="J18">
        <v>7</v>
      </c>
    </row>
    <row r="19" spans="1:10" x14ac:dyDescent="0.25">
      <c r="A19" s="18" t="s">
        <v>23</v>
      </c>
      <c r="B19" s="16" t="s">
        <v>22</v>
      </c>
      <c r="C19" s="14">
        <v>0.33300000000000002</v>
      </c>
      <c r="D19" s="18" t="s">
        <v>46</v>
      </c>
      <c r="E19">
        <v>3</v>
      </c>
      <c r="G19" t="s">
        <v>19</v>
      </c>
      <c r="H19" t="s">
        <v>52</v>
      </c>
      <c r="I19" s="13">
        <v>0.441</v>
      </c>
      <c r="J19">
        <v>8</v>
      </c>
    </row>
    <row r="20" spans="1:10" x14ac:dyDescent="0.25">
      <c r="A20" s="18" t="s">
        <v>23</v>
      </c>
      <c r="B20" s="16" t="s">
        <v>24</v>
      </c>
      <c r="C20" s="17">
        <v>0.36099999999999999</v>
      </c>
      <c r="D20" s="18"/>
      <c r="E20">
        <v>4</v>
      </c>
      <c r="G20" t="s">
        <v>19</v>
      </c>
      <c r="H20" t="s">
        <v>54</v>
      </c>
      <c r="I20" s="13">
        <v>0.44400000000000001</v>
      </c>
      <c r="J20">
        <v>9</v>
      </c>
    </row>
    <row r="21" spans="1:10" x14ac:dyDescent="0.25">
      <c r="A21" s="18" t="s">
        <v>23</v>
      </c>
      <c r="B21" s="16" t="s">
        <v>26</v>
      </c>
      <c r="C21" s="17">
        <v>0.41699999999999998</v>
      </c>
      <c r="D21" s="18"/>
      <c r="E21">
        <v>5</v>
      </c>
      <c r="G21" t="s">
        <v>19</v>
      </c>
      <c r="H21" t="s">
        <v>56</v>
      </c>
      <c r="I21" s="13">
        <v>0.38900000000000001</v>
      </c>
      <c r="J21">
        <v>10</v>
      </c>
    </row>
    <row r="22" spans="1:10" x14ac:dyDescent="0.25">
      <c r="A22" s="4" t="s">
        <v>25</v>
      </c>
      <c r="B22" s="4" t="s">
        <v>17</v>
      </c>
      <c r="C22" s="14">
        <v>0.38900000000000001</v>
      </c>
      <c r="E22">
        <v>1</v>
      </c>
      <c r="G22" t="s">
        <v>21</v>
      </c>
      <c r="H22" t="s">
        <v>17</v>
      </c>
      <c r="I22" s="13">
        <v>0.36099999999999999</v>
      </c>
      <c r="J22">
        <v>1</v>
      </c>
    </row>
    <row r="23" spans="1:10" x14ac:dyDescent="0.25">
      <c r="A23" t="s">
        <v>25</v>
      </c>
      <c r="B23" s="4" t="s">
        <v>20</v>
      </c>
      <c r="C23" s="19">
        <v>0.44400000000000001</v>
      </c>
      <c r="D23" t="s">
        <v>46</v>
      </c>
      <c r="E23">
        <v>2</v>
      </c>
      <c r="G23" t="s">
        <v>21</v>
      </c>
      <c r="H23" t="s">
        <v>20</v>
      </c>
      <c r="I23" s="13">
        <v>0.55500000000000005</v>
      </c>
      <c r="J23">
        <v>2</v>
      </c>
    </row>
    <row r="24" spans="1:10" x14ac:dyDescent="0.25">
      <c r="A24" t="s">
        <v>25</v>
      </c>
      <c r="B24" s="4" t="s">
        <v>22</v>
      </c>
      <c r="C24" s="13">
        <v>0.41699999999999998</v>
      </c>
      <c r="E24">
        <v>3</v>
      </c>
      <c r="G24" t="s">
        <v>21</v>
      </c>
      <c r="H24" t="s">
        <v>22</v>
      </c>
      <c r="I24" s="13">
        <v>0.38900000000000001</v>
      </c>
      <c r="J24">
        <v>3</v>
      </c>
    </row>
    <row r="25" spans="1:10" x14ac:dyDescent="0.25">
      <c r="A25" t="s">
        <v>25</v>
      </c>
      <c r="B25" s="4" t="s">
        <v>24</v>
      </c>
      <c r="C25" s="13">
        <v>0.44400000000000001</v>
      </c>
      <c r="E25">
        <v>4</v>
      </c>
      <c r="G25" t="s">
        <v>21</v>
      </c>
      <c r="H25" t="s">
        <v>24</v>
      </c>
      <c r="I25" s="13">
        <v>0.38900000000000001</v>
      </c>
      <c r="J25">
        <v>4</v>
      </c>
    </row>
    <row r="26" spans="1:10" x14ac:dyDescent="0.25">
      <c r="A26" t="s">
        <v>25</v>
      </c>
      <c r="B26" s="4" t="s">
        <v>26</v>
      </c>
      <c r="C26" s="13">
        <v>0.47199999999999998</v>
      </c>
      <c r="E26">
        <v>5</v>
      </c>
      <c r="G26" t="s">
        <v>21</v>
      </c>
      <c r="H26" t="s">
        <v>26</v>
      </c>
      <c r="I26" s="13">
        <v>0.41699999999999998</v>
      </c>
      <c r="J26">
        <v>5</v>
      </c>
    </row>
    <row r="27" spans="1:10" x14ac:dyDescent="0.25">
      <c r="D27" s="13">
        <f>SUM(C6,C10,C12,C19,C22)</f>
        <v>1.889</v>
      </c>
      <c r="G27" t="s">
        <v>21</v>
      </c>
      <c r="H27" t="s">
        <v>48</v>
      </c>
      <c r="I27" s="13">
        <v>0.38900000000000001</v>
      </c>
      <c r="J27">
        <v>6</v>
      </c>
    </row>
    <row r="28" spans="1:10" x14ac:dyDescent="0.25">
      <c r="C28" s="24">
        <v>0.36099999999999999</v>
      </c>
      <c r="G28" t="s">
        <v>21</v>
      </c>
      <c r="H28" t="s">
        <v>50</v>
      </c>
      <c r="I28" s="13">
        <v>0.38900000000000001</v>
      </c>
      <c r="J28">
        <v>7</v>
      </c>
    </row>
    <row r="29" spans="1:10" x14ac:dyDescent="0.25">
      <c r="C29" s="24">
        <v>0.36099999999999999</v>
      </c>
      <c r="G29" t="s">
        <v>21</v>
      </c>
      <c r="H29" t="s">
        <v>52</v>
      </c>
      <c r="I29" s="13">
        <v>0.441</v>
      </c>
      <c r="J29">
        <v>8</v>
      </c>
    </row>
    <row r="30" spans="1:10" x14ac:dyDescent="0.25">
      <c r="C30" s="24">
        <v>0.44400000000000001</v>
      </c>
      <c r="G30" t="s">
        <v>21</v>
      </c>
      <c r="H30" t="s">
        <v>54</v>
      </c>
      <c r="I30" s="13">
        <v>0.41699999999999998</v>
      </c>
      <c r="J30">
        <v>9</v>
      </c>
    </row>
    <row r="31" spans="1:10" x14ac:dyDescent="0.25">
      <c r="C31" s="24">
        <v>0.38900000000000001</v>
      </c>
      <c r="G31" t="s">
        <v>21</v>
      </c>
      <c r="H31" t="s">
        <v>56</v>
      </c>
      <c r="I31" s="13">
        <v>0.44400000000000001</v>
      </c>
      <c r="J31">
        <v>10</v>
      </c>
    </row>
    <row r="32" spans="1:10" x14ac:dyDescent="0.25">
      <c r="C32" s="13">
        <f>AVERAGE(C28:C31)</f>
        <v>0.38874999999999998</v>
      </c>
      <c r="G32" t="s">
        <v>23</v>
      </c>
      <c r="H32" t="s">
        <v>17</v>
      </c>
      <c r="I32" s="13">
        <v>0.36099999999999999</v>
      </c>
      <c r="J32">
        <v>1</v>
      </c>
    </row>
    <row r="33" spans="7:10" x14ac:dyDescent="0.25">
      <c r="G33" t="s">
        <v>23</v>
      </c>
      <c r="H33" t="s">
        <v>20</v>
      </c>
      <c r="I33" s="13">
        <v>0.44400000000000001</v>
      </c>
      <c r="J33">
        <v>2</v>
      </c>
    </row>
    <row r="34" spans="7:10" x14ac:dyDescent="0.25">
      <c r="G34" t="s">
        <v>23</v>
      </c>
      <c r="H34" t="s">
        <v>22</v>
      </c>
      <c r="I34" s="13">
        <v>0.33300000000000002</v>
      </c>
      <c r="J34">
        <v>3</v>
      </c>
    </row>
    <row r="35" spans="7:10" x14ac:dyDescent="0.25">
      <c r="G35" t="s">
        <v>23</v>
      </c>
      <c r="H35" t="s">
        <v>24</v>
      </c>
      <c r="I35" s="13">
        <v>0.36099999999999999</v>
      </c>
      <c r="J35">
        <v>4</v>
      </c>
    </row>
    <row r="36" spans="7:10" x14ac:dyDescent="0.25">
      <c r="G36" t="s">
        <v>23</v>
      </c>
      <c r="H36" t="s">
        <v>26</v>
      </c>
      <c r="I36" s="13">
        <v>0.41699999999999998</v>
      </c>
      <c r="J36">
        <v>5</v>
      </c>
    </row>
    <row r="37" spans="7:10" x14ac:dyDescent="0.25">
      <c r="G37" t="s">
        <v>23</v>
      </c>
      <c r="H37" t="s">
        <v>48</v>
      </c>
      <c r="I37" s="13">
        <v>0.41699999999999998</v>
      </c>
      <c r="J37">
        <v>6</v>
      </c>
    </row>
    <row r="38" spans="7:10" x14ac:dyDescent="0.25">
      <c r="G38" t="s">
        <v>23</v>
      </c>
      <c r="H38" t="s">
        <v>50</v>
      </c>
      <c r="I38" s="13">
        <v>0.30499999999999999</v>
      </c>
      <c r="J38">
        <v>7</v>
      </c>
    </row>
    <row r="39" spans="7:10" x14ac:dyDescent="0.25">
      <c r="G39" t="s">
        <v>23</v>
      </c>
      <c r="H39" t="s">
        <v>52</v>
      </c>
      <c r="I39" s="13">
        <v>0.41199999999999998</v>
      </c>
      <c r="J39">
        <v>8</v>
      </c>
    </row>
    <row r="40" spans="7:10" x14ac:dyDescent="0.25">
      <c r="G40" t="s">
        <v>23</v>
      </c>
      <c r="H40" t="s">
        <v>54</v>
      </c>
      <c r="I40" s="13">
        <v>0.5</v>
      </c>
      <c r="J40">
        <v>9</v>
      </c>
    </row>
    <row r="41" spans="7:10" x14ac:dyDescent="0.25">
      <c r="G41" t="s">
        <v>23</v>
      </c>
      <c r="H41" t="s">
        <v>56</v>
      </c>
      <c r="I41" s="13">
        <v>0.44400000000000001</v>
      </c>
      <c r="J41">
        <v>10</v>
      </c>
    </row>
    <row r="42" spans="7:10" x14ac:dyDescent="0.25">
      <c r="G42" t="s">
        <v>25</v>
      </c>
      <c r="H42" t="s">
        <v>17</v>
      </c>
      <c r="I42" s="13">
        <v>0.38900000000000001</v>
      </c>
      <c r="J42">
        <v>1</v>
      </c>
    </row>
    <row r="43" spans="7:10" x14ac:dyDescent="0.25">
      <c r="G43" t="s">
        <v>25</v>
      </c>
      <c r="H43" t="s">
        <v>20</v>
      </c>
      <c r="I43" s="13">
        <v>0.44400000000000001</v>
      </c>
      <c r="J43">
        <v>2</v>
      </c>
    </row>
    <row r="44" spans="7:10" x14ac:dyDescent="0.25">
      <c r="G44" t="s">
        <v>25</v>
      </c>
      <c r="H44" t="s">
        <v>22</v>
      </c>
      <c r="I44" s="13">
        <v>0.41699999999999998</v>
      </c>
      <c r="J44">
        <v>3</v>
      </c>
    </row>
    <row r="45" spans="7:10" x14ac:dyDescent="0.25">
      <c r="G45" t="s">
        <v>25</v>
      </c>
      <c r="H45" t="s">
        <v>24</v>
      </c>
      <c r="I45" s="13">
        <v>0.44400000000000001</v>
      </c>
      <c r="J45">
        <v>4</v>
      </c>
    </row>
    <row r="46" spans="7:10" x14ac:dyDescent="0.25">
      <c r="G46" t="s">
        <v>25</v>
      </c>
      <c r="H46" t="s">
        <v>26</v>
      </c>
      <c r="I46" s="13">
        <v>0.47199999999999998</v>
      </c>
      <c r="J46">
        <v>5</v>
      </c>
    </row>
    <row r="47" spans="7:10" x14ac:dyDescent="0.25">
      <c r="G47" t="s">
        <v>25</v>
      </c>
      <c r="H47" t="s">
        <v>48</v>
      </c>
      <c r="I47" s="13">
        <v>0.47199999999999998</v>
      </c>
      <c r="J47">
        <v>6</v>
      </c>
    </row>
    <row r="48" spans="7:10" x14ac:dyDescent="0.25">
      <c r="G48" t="s">
        <v>25</v>
      </c>
      <c r="H48" t="s">
        <v>50</v>
      </c>
      <c r="I48" s="13">
        <v>0.38900000000000001</v>
      </c>
      <c r="J48">
        <v>7</v>
      </c>
    </row>
    <row r="49" spans="7:10" x14ac:dyDescent="0.25">
      <c r="G49" t="s">
        <v>25</v>
      </c>
      <c r="H49" t="s">
        <v>52</v>
      </c>
      <c r="I49" s="13">
        <v>0.5</v>
      </c>
      <c r="J49">
        <v>8</v>
      </c>
    </row>
    <row r="50" spans="7:10" x14ac:dyDescent="0.25">
      <c r="G50" t="s">
        <v>25</v>
      </c>
      <c r="H50" t="s">
        <v>54</v>
      </c>
      <c r="I50" s="13">
        <v>0.41699999999999998</v>
      </c>
      <c r="J50">
        <v>9</v>
      </c>
    </row>
    <row r="51" spans="7:10" x14ac:dyDescent="0.25">
      <c r="G51" t="s">
        <v>25</v>
      </c>
      <c r="H51" t="s">
        <v>56</v>
      </c>
      <c r="I51" s="13">
        <v>0.41699999999999998</v>
      </c>
      <c r="J51">
        <v>10</v>
      </c>
    </row>
    <row r="52" spans="7:10" x14ac:dyDescent="0.25">
      <c r="G52" t="s">
        <v>47</v>
      </c>
      <c r="H52" t="s">
        <v>17</v>
      </c>
      <c r="I52" s="13">
        <v>0.41699999999999998</v>
      </c>
      <c r="J52">
        <v>1</v>
      </c>
    </row>
    <row r="53" spans="7:10" x14ac:dyDescent="0.25">
      <c r="G53" t="s">
        <v>47</v>
      </c>
      <c r="H53" t="s">
        <v>20</v>
      </c>
      <c r="I53" s="13">
        <v>0.36099999999999999</v>
      </c>
      <c r="J53">
        <v>2</v>
      </c>
    </row>
    <row r="54" spans="7:10" x14ac:dyDescent="0.25">
      <c r="G54" t="s">
        <v>47</v>
      </c>
      <c r="H54" t="s">
        <v>22</v>
      </c>
      <c r="I54" s="13">
        <v>0.33300000000000002</v>
      </c>
      <c r="J54">
        <v>3</v>
      </c>
    </row>
    <row r="55" spans="7:10" x14ac:dyDescent="0.25">
      <c r="G55" t="s">
        <v>47</v>
      </c>
      <c r="H55" t="s">
        <v>24</v>
      </c>
      <c r="I55" s="13">
        <v>0.36099999999999999</v>
      </c>
      <c r="J55">
        <v>4</v>
      </c>
    </row>
    <row r="56" spans="7:10" x14ac:dyDescent="0.25">
      <c r="G56" t="s">
        <v>47</v>
      </c>
      <c r="H56" t="s">
        <v>26</v>
      </c>
      <c r="I56" s="13">
        <v>0.36099999999999999</v>
      </c>
      <c r="J56">
        <v>5</v>
      </c>
    </row>
    <row r="57" spans="7:10" x14ac:dyDescent="0.25">
      <c r="G57" t="s">
        <v>47</v>
      </c>
      <c r="H57" t="s">
        <v>48</v>
      </c>
      <c r="I57" s="13">
        <v>0.44400000000000001</v>
      </c>
      <c r="J57">
        <v>6</v>
      </c>
    </row>
    <row r="58" spans="7:10" x14ac:dyDescent="0.25">
      <c r="G58" t="s">
        <v>47</v>
      </c>
      <c r="H58" t="s">
        <v>50</v>
      </c>
      <c r="I58" s="13">
        <v>0.36099999999999999</v>
      </c>
      <c r="J58">
        <v>7</v>
      </c>
    </row>
    <row r="59" spans="7:10" x14ac:dyDescent="0.25">
      <c r="G59" t="s">
        <v>47</v>
      </c>
      <c r="H59" t="s">
        <v>52</v>
      </c>
      <c r="I59" s="13">
        <v>0.41199999999999998</v>
      </c>
      <c r="J59">
        <v>8</v>
      </c>
    </row>
    <row r="60" spans="7:10" x14ac:dyDescent="0.25">
      <c r="G60" t="s">
        <v>47</v>
      </c>
      <c r="H60" t="s">
        <v>54</v>
      </c>
      <c r="I60" s="13">
        <v>0.5</v>
      </c>
      <c r="J60">
        <v>9</v>
      </c>
    </row>
    <row r="61" spans="7:10" x14ac:dyDescent="0.25">
      <c r="G61" t="s">
        <v>47</v>
      </c>
      <c r="H61" t="s">
        <v>56</v>
      </c>
      <c r="I61" s="13">
        <v>0.47199999999999998</v>
      </c>
      <c r="J61">
        <v>10</v>
      </c>
    </row>
    <row r="62" spans="7:10" x14ac:dyDescent="0.25">
      <c r="G62" t="s">
        <v>49</v>
      </c>
      <c r="H62" t="s">
        <v>17</v>
      </c>
      <c r="I62" s="13">
        <v>0.38900000000000001</v>
      </c>
      <c r="J62">
        <v>1</v>
      </c>
    </row>
    <row r="63" spans="7:10" x14ac:dyDescent="0.25">
      <c r="G63" t="s">
        <v>49</v>
      </c>
      <c r="H63" t="s">
        <v>20</v>
      </c>
      <c r="I63" s="13">
        <v>0.38900000000000001</v>
      </c>
      <c r="J63">
        <v>2</v>
      </c>
    </row>
    <row r="64" spans="7:10" x14ac:dyDescent="0.25">
      <c r="G64" t="s">
        <v>49</v>
      </c>
      <c r="H64" t="s">
        <v>22</v>
      </c>
      <c r="I64" s="13">
        <v>0.47199999999999998</v>
      </c>
      <c r="J64">
        <v>3</v>
      </c>
    </row>
    <row r="65" spans="7:10" x14ac:dyDescent="0.25">
      <c r="G65" t="s">
        <v>49</v>
      </c>
      <c r="H65" t="s">
        <v>24</v>
      </c>
      <c r="I65" s="13">
        <v>0.30499999999999999</v>
      </c>
      <c r="J65">
        <v>4</v>
      </c>
    </row>
    <row r="66" spans="7:10" x14ac:dyDescent="0.25">
      <c r="G66" t="s">
        <v>49</v>
      </c>
      <c r="H66" t="s">
        <v>26</v>
      </c>
      <c r="I66" s="13">
        <v>0.41699999999999998</v>
      </c>
      <c r="J66">
        <v>5</v>
      </c>
    </row>
    <row r="67" spans="7:10" x14ac:dyDescent="0.25">
      <c r="G67" t="s">
        <v>49</v>
      </c>
      <c r="H67" t="s">
        <v>48</v>
      </c>
      <c r="I67" s="13">
        <v>0.33300000000000002</v>
      </c>
      <c r="J67">
        <v>6</v>
      </c>
    </row>
    <row r="68" spans="7:10" x14ac:dyDescent="0.25">
      <c r="G68" t="s">
        <v>49</v>
      </c>
      <c r="H68" t="s">
        <v>50</v>
      </c>
      <c r="I68" s="13">
        <v>0.30499999999999999</v>
      </c>
      <c r="J68">
        <v>7</v>
      </c>
    </row>
    <row r="69" spans="7:10" x14ac:dyDescent="0.25">
      <c r="G69" t="s">
        <v>49</v>
      </c>
      <c r="H69" t="s">
        <v>52</v>
      </c>
      <c r="I69" s="13">
        <v>0.38300000000000001</v>
      </c>
      <c r="J69">
        <v>8</v>
      </c>
    </row>
    <row r="70" spans="7:10" x14ac:dyDescent="0.25">
      <c r="G70" t="s">
        <v>49</v>
      </c>
      <c r="H70" t="s">
        <v>54</v>
      </c>
      <c r="I70" s="13">
        <v>0.38900000000000001</v>
      </c>
      <c r="J70">
        <v>9</v>
      </c>
    </row>
    <row r="71" spans="7:10" x14ac:dyDescent="0.25">
      <c r="G71" t="s">
        <v>49</v>
      </c>
      <c r="H71" t="s">
        <v>56</v>
      </c>
      <c r="I71" s="13">
        <v>0.47199999999999998</v>
      </c>
      <c r="J71">
        <v>10</v>
      </c>
    </row>
    <row r="72" spans="7:10" x14ac:dyDescent="0.25">
      <c r="G72" t="s">
        <v>51</v>
      </c>
      <c r="H72" t="s">
        <v>17</v>
      </c>
      <c r="I72" s="13">
        <v>0.33300000000000002</v>
      </c>
      <c r="J72">
        <v>1</v>
      </c>
    </row>
    <row r="73" spans="7:10" x14ac:dyDescent="0.25">
      <c r="G73" t="s">
        <v>51</v>
      </c>
      <c r="H73" t="s">
        <v>20</v>
      </c>
      <c r="I73" s="13">
        <v>0.5</v>
      </c>
      <c r="J73">
        <v>2</v>
      </c>
    </row>
    <row r="74" spans="7:10" x14ac:dyDescent="0.25">
      <c r="G74" t="s">
        <v>51</v>
      </c>
      <c r="H74" t="s">
        <v>22</v>
      </c>
      <c r="I74" s="13">
        <v>0.36099999999999999</v>
      </c>
      <c r="J74">
        <v>3</v>
      </c>
    </row>
    <row r="75" spans="7:10" x14ac:dyDescent="0.25">
      <c r="G75" t="s">
        <v>51</v>
      </c>
      <c r="H75" t="s">
        <v>24</v>
      </c>
      <c r="I75" s="13">
        <v>0.33300000000000002</v>
      </c>
      <c r="J75">
        <v>4</v>
      </c>
    </row>
    <row r="76" spans="7:10" x14ac:dyDescent="0.25">
      <c r="G76" t="s">
        <v>51</v>
      </c>
      <c r="H76" t="s">
        <v>26</v>
      </c>
      <c r="I76" s="13">
        <v>0.36099999999999999</v>
      </c>
      <c r="J76">
        <v>5</v>
      </c>
    </row>
    <row r="77" spans="7:10" x14ac:dyDescent="0.25">
      <c r="G77" t="s">
        <v>51</v>
      </c>
      <c r="H77" t="s">
        <v>48</v>
      </c>
      <c r="I77" s="13">
        <v>0.36099999999999999</v>
      </c>
      <c r="J77">
        <v>6</v>
      </c>
    </row>
    <row r="78" spans="7:10" x14ac:dyDescent="0.25">
      <c r="G78" t="s">
        <v>51</v>
      </c>
      <c r="H78" t="s">
        <v>50</v>
      </c>
      <c r="I78" s="13">
        <v>0.30499999999999999</v>
      </c>
      <c r="J78">
        <v>7</v>
      </c>
    </row>
    <row r="79" spans="7:10" x14ac:dyDescent="0.25">
      <c r="G79" t="s">
        <v>51</v>
      </c>
      <c r="H79" t="s">
        <v>52</v>
      </c>
      <c r="I79" s="13">
        <v>0.41199999999999998</v>
      </c>
      <c r="J79">
        <v>8</v>
      </c>
    </row>
    <row r="80" spans="7:10" x14ac:dyDescent="0.25">
      <c r="G80" t="s">
        <v>51</v>
      </c>
      <c r="H80" t="s">
        <v>54</v>
      </c>
      <c r="I80" s="13">
        <v>0.38900000000000001</v>
      </c>
      <c r="J80">
        <v>9</v>
      </c>
    </row>
    <row r="81" spans="7:10" x14ac:dyDescent="0.25">
      <c r="G81" t="s">
        <v>51</v>
      </c>
      <c r="H81" t="s">
        <v>56</v>
      </c>
      <c r="I81" s="13">
        <v>0.33300000000000002</v>
      </c>
      <c r="J81">
        <v>10</v>
      </c>
    </row>
    <row r="82" spans="7:10" x14ac:dyDescent="0.25">
      <c r="G82" t="s">
        <v>53</v>
      </c>
      <c r="H82" t="s">
        <v>17</v>
      </c>
      <c r="I82" s="13">
        <v>0.25</v>
      </c>
      <c r="J82">
        <v>1</v>
      </c>
    </row>
    <row r="83" spans="7:10" x14ac:dyDescent="0.25">
      <c r="G83" t="s">
        <v>53</v>
      </c>
      <c r="H83" t="s">
        <v>20</v>
      </c>
      <c r="I83" s="13">
        <v>0.47199999999999998</v>
      </c>
      <c r="J83">
        <v>2</v>
      </c>
    </row>
    <row r="84" spans="7:10" x14ac:dyDescent="0.25">
      <c r="G84" t="s">
        <v>53</v>
      </c>
      <c r="H84" t="s">
        <v>22</v>
      </c>
      <c r="I84" s="13">
        <v>0.33300000000000002</v>
      </c>
      <c r="J84">
        <v>3</v>
      </c>
    </row>
    <row r="85" spans="7:10" x14ac:dyDescent="0.25">
      <c r="G85" t="s">
        <v>53</v>
      </c>
      <c r="H85" t="s">
        <v>24</v>
      </c>
      <c r="I85" s="13">
        <v>0.30499999999999999</v>
      </c>
      <c r="J85">
        <v>4</v>
      </c>
    </row>
    <row r="86" spans="7:10" x14ac:dyDescent="0.25">
      <c r="G86" t="s">
        <v>53</v>
      </c>
      <c r="H86" t="s">
        <v>26</v>
      </c>
      <c r="I86" s="13">
        <v>0.36099999999999999</v>
      </c>
      <c r="J86">
        <v>5</v>
      </c>
    </row>
    <row r="87" spans="7:10" x14ac:dyDescent="0.25">
      <c r="G87" t="s">
        <v>53</v>
      </c>
      <c r="H87" t="s">
        <v>48</v>
      </c>
      <c r="I87" s="13">
        <v>0.36099999999999999</v>
      </c>
      <c r="J87">
        <v>6</v>
      </c>
    </row>
    <row r="88" spans="7:10" x14ac:dyDescent="0.25">
      <c r="G88" t="s">
        <v>53</v>
      </c>
      <c r="H88" t="s">
        <v>50</v>
      </c>
      <c r="I88" s="13">
        <v>0.36099999999999999</v>
      </c>
      <c r="J88">
        <v>7</v>
      </c>
    </row>
    <row r="89" spans="7:10" x14ac:dyDescent="0.25">
      <c r="G89" t="s">
        <v>53</v>
      </c>
      <c r="H89" t="s">
        <v>52</v>
      </c>
      <c r="I89" s="13">
        <v>0.38300000000000001</v>
      </c>
      <c r="J89">
        <v>8</v>
      </c>
    </row>
    <row r="90" spans="7:10" x14ac:dyDescent="0.25">
      <c r="G90" t="s">
        <v>53</v>
      </c>
      <c r="H90" t="s">
        <v>54</v>
      </c>
      <c r="I90" s="13">
        <v>0.38900000000000001</v>
      </c>
      <c r="J90">
        <v>9</v>
      </c>
    </row>
    <row r="91" spans="7:10" x14ac:dyDescent="0.25">
      <c r="G91" t="s">
        <v>53</v>
      </c>
      <c r="H91" t="s">
        <v>56</v>
      </c>
      <c r="I91" s="13">
        <v>0.44400000000000001</v>
      </c>
      <c r="J91">
        <v>10</v>
      </c>
    </row>
    <row r="92" spans="7:10" x14ac:dyDescent="0.25">
      <c r="G92" t="s">
        <v>55</v>
      </c>
      <c r="H92" t="s">
        <v>17</v>
      </c>
      <c r="I92" s="13">
        <v>0.47199999999999998</v>
      </c>
      <c r="J92">
        <v>1</v>
      </c>
    </row>
    <row r="93" spans="7:10" x14ac:dyDescent="0.25">
      <c r="G93" t="s">
        <v>55</v>
      </c>
      <c r="H93" t="s">
        <v>20</v>
      </c>
      <c r="I93" s="13">
        <v>0.55500000000000005</v>
      </c>
      <c r="J93">
        <v>2</v>
      </c>
    </row>
    <row r="94" spans="7:10" x14ac:dyDescent="0.25">
      <c r="G94" t="s">
        <v>55</v>
      </c>
      <c r="H94" t="s">
        <v>22</v>
      </c>
      <c r="I94" s="13">
        <v>0.41699999999999998</v>
      </c>
      <c r="J94">
        <v>3</v>
      </c>
    </row>
    <row r="95" spans="7:10" x14ac:dyDescent="0.25">
      <c r="G95" t="s">
        <v>55</v>
      </c>
      <c r="H95" t="s">
        <v>24</v>
      </c>
      <c r="I95" s="13">
        <v>0.41699999999999998</v>
      </c>
      <c r="J95">
        <v>4</v>
      </c>
    </row>
    <row r="96" spans="7:10" x14ac:dyDescent="0.25">
      <c r="G96" t="s">
        <v>55</v>
      </c>
      <c r="H96" t="s">
        <v>26</v>
      </c>
      <c r="I96" s="13">
        <v>0.52800000000000002</v>
      </c>
      <c r="J96">
        <v>5</v>
      </c>
    </row>
    <row r="97" spans="7:10" x14ac:dyDescent="0.25">
      <c r="G97" t="s">
        <v>55</v>
      </c>
      <c r="H97" t="s">
        <v>48</v>
      </c>
      <c r="I97" s="13">
        <v>0.44400000000000001</v>
      </c>
      <c r="J97">
        <v>6</v>
      </c>
    </row>
    <row r="98" spans="7:10" x14ac:dyDescent="0.25">
      <c r="G98" t="s">
        <v>55</v>
      </c>
      <c r="H98" t="s">
        <v>50</v>
      </c>
      <c r="I98" s="13">
        <v>0.33300000000000002</v>
      </c>
      <c r="J98">
        <v>7</v>
      </c>
    </row>
    <row r="99" spans="7:10" x14ac:dyDescent="0.25">
      <c r="G99" t="s">
        <v>55</v>
      </c>
      <c r="H99" t="s">
        <v>52</v>
      </c>
      <c r="I99" s="13">
        <v>0.47</v>
      </c>
      <c r="J99">
        <v>8</v>
      </c>
    </row>
    <row r="100" spans="7:10" x14ac:dyDescent="0.25">
      <c r="G100" t="s">
        <v>55</v>
      </c>
      <c r="H100" t="s">
        <v>54</v>
      </c>
      <c r="I100" s="13">
        <v>0.47199999999999998</v>
      </c>
      <c r="J100">
        <v>9</v>
      </c>
    </row>
    <row r="101" spans="7:10" x14ac:dyDescent="0.25">
      <c r="G101" t="s">
        <v>55</v>
      </c>
      <c r="H101" t="s">
        <v>56</v>
      </c>
      <c r="I101" s="13">
        <v>0.47199999999999998</v>
      </c>
      <c r="J10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3" workbookViewId="0">
      <selection activeCell="I35" sqref="I35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 t="s">
        <v>57</v>
      </c>
      <c r="F1">
        <v>1</v>
      </c>
      <c r="G1">
        <v>1</v>
      </c>
    </row>
    <row r="2" spans="1:8" x14ac:dyDescent="0.25">
      <c r="A2">
        <v>1</v>
      </c>
      <c r="B2">
        <v>2</v>
      </c>
      <c r="C2">
        <v>4</v>
      </c>
      <c r="D2" t="s">
        <v>58</v>
      </c>
      <c r="F2">
        <v>2</v>
      </c>
      <c r="G2">
        <v>2</v>
      </c>
    </row>
    <row r="3" spans="1:8" x14ac:dyDescent="0.25">
      <c r="A3">
        <v>1</v>
      </c>
      <c r="B3">
        <v>3</v>
      </c>
      <c r="C3">
        <v>2</v>
      </c>
      <c r="D3" t="s">
        <v>57</v>
      </c>
      <c r="F3">
        <v>3</v>
      </c>
      <c r="G3">
        <v>6</v>
      </c>
    </row>
    <row r="4" spans="1:8" x14ac:dyDescent="0.25">
      <c r="A4">
        <v>1</v>
      </c>
      <c r="B4">
        <v>3</v>
      </c>
      <c r="C4">
        <v>4</v>
      </c>
      <c r="D4" t="s">
        <v>59</v>
      </c>
      <c r="F4">
        <v>4</v>
      </c>
      <c r="G4">
        <v>24</v>
      </c>
    </row>
    <row r="5" spans="1:8" x14ac:dyDescent="0.25">
      <c r="A5">
        <v>1</v>
      </c>
      <c r="B5">
        <v>4</v>
      </c>
      <c r="C5">
        <v>2</v>
      </c>
      <c r="D5" t="s">
        <v>58</v>
      </c>
      <c r="F5">
        <v>5</v>
      </c>
      <c r="G5">
        <v>120</v>
      </c>
    </row>
    <row r="6" spans="1:8" x14ac:dyDescent="0.25">
      <c r="A6">
        <v>1</v>
      </c>
      <c r="B6">
        <v>4</v>
      </c>
      <c r="C6">
        <v>3</v>
      </c>
      <c r="D6" t="s">
        <v>59</v>
      </c>
      <c r="F6">
        <v>6</v>
      </c>
      <c r="G6">
        <f t="shared" ref="G6:G11" si="0">G5*F6</f>
        <v>720</v>
      </c>
    </row>
    <row r="7" spans="1:8" x14ac:dyDescent="0.25">
      <c r="A7">
        <v>2</v>
      </c>
      <c r="B7">
        <v>1</v>
      </c>
      <c r="C7">
        <v>3</v>
      </c>
      <c r="D7" t="s">
        <v>57</v>
      </c>
      <c r="F7">
        <v>7</v>
      </c>
      <c r="G7">
        <f t="shared" si="0"/>
        <v>5040</v>
      </c>
    </row>
    <row r="8" spans="1:8" x14ac:dyDescent="0.25">
      <c r="A8">
        <v>2</v>
      </c>
      <c r="B8">
        <v>1</v>
      </c>
      <c r="C8">
        <v>4</v>
      </c>
      <c r="D8" t="s">
        <v>58</v>
      </c>
      <c r="F8">
        <v>8</v>
      </c>
      <c r="G8">
        <f t="shared" si="0"/>
        <v>40320</v>
      </c>
    </row>
    <row r="9" spans="1:8" x14ac:dyDescent="0.25">
      <c r="A9">
        <v>2</v>
      </c>
      <c r="B9">
        <v>3</v>
      </c>
      <c r="C9">
        <v>1</v>
      </c>
      <c r="D9" t="s">
        <v>57</v>
      </c>
      <c r="F9">
        <v>9</v>
      </c>
      <c r="G9">
        <f t="shared" si="0"/>
        <v>362880</v>
      </c>
      <c r="H9">
        <f>FACT(9)</f>
        <v>362880</v>
      </c>
    </row>
    <row r="10" spans="1:8" x14ac:dyDescent="0.25">
      <c r="A10">
        <v>2</v>
      </c>
      <c r="B10">
        <v>3</v>
      </c>
      <c r="C10">
        <v>4</v>
      </c>
      <c r="D10" t="s">
        <v>60</v>
      </c>
      <c r="F10">
        <v>10</v>
      </c>
      <c r="G10">
        <f t="shared" si="0"/>
        <v>3628800</v>
      </c>
    </row>
    <row r="11" spans="1:8" x14ac:dyDescent="0.25">
      <c r="A11">
        <v>2</v>
      </c>
      <c r="B11">
        <v>4</v>
      </c>
      <c r="C11">
        <v>1</v>
      </c>
      <c r="D11" t="s">
        <v>58</v>
      </c>
      <c r="F11">
        <v>11</v>
      </c>
      <c r="G11">
        <f t="shared" si="0"/>
        <v>39916800</v>
      </c>
    </row>
    <row r="12" spans="1:8" x14ac:dyDescent="0.25">
      <c r="A12">
        <v>2</v>
      </c>
      <c r="B12">
        <v>4</v>
      </c>
      <c r="C12">
        <v>3</v>
      </c>
      <c r="D12" t="s">
        <v>60</v>
      </c>
    </row>
    <row r="13" spans="1:8" x14ac:dyDescent="0.25">
      <c r="A13">
        <v>3</v>
      </c>
      <c r="B13">
        <v>1</v>
      </c>
      <c r="C13">
        <v>2</v>
      </c>
      <c r="D13" t="s">
        <v>57</v>
      </c>
    </row>
    <row r="14" spans="1:8" x14ac:dyDescent="0.25">
      <c r="A14">
        <v>3</v>
      </c>
      <c r="B14">
        <v>1</v>
      </c>
      <c r="C14">
        <v>4</v>
      </c>
      <c r="D14" t="s">
        <v>59</v>
      </c>
      <c r="F14" t="s">
        <v>61</v>
      </c>
    </row>
    <row r="15" spans="1:8" x14ac:dyDescent="0.25">
      <c r="A15">
        <v>3</v>
      </c>
      <c r="B15">
        <v>2</v>
      </c>
      <c r="C15">
        <v>1</v>
      </c>
      <c r="D15" t="s">
        <v>57</v>
      </c>
      <c r="F15" s="21" t="s">
        <v>62</v>
      </c>
    </row>
    <row r="16" spans="1:8" x14ac:dyDescent="0.25">
      <c r="A16">
        <v>3</v>
      </c>
      <c r="B16">
        <v>2</v>
      </c>
      <c r="C16">
        <v>4</v>
      </c>
      <c r="D16" t="s">
        <v>60</v>
      </c>
      <c r="F16" t="s">
        <v>63</v>
      </c>
    </row>
    <row r="17" spans="1:9" x14ac:dyDescent="0.25">
      <c r="A17">
        <v>3</v>
      </c>
      <c r="B17">
        <v>4</v>
      </c>
      <c r="C17">
        <v>1</v>
      </c>
      <c r="D17" t="s">
        <v>59</v>
      </c>
      <c r="F17" s="21" t="s">
        <v>64</v>
      </c>
    </row>
    <row r="18" spans="1:9" x14ac:dyDescent="0.25">
      <c r="A18">
        <v>3</v>
      </c>
      <c r="B18">
        <v>4</v>
      </c>
      <c r="C18">
        <v>2</v>
      </c>
      <c r="D18" t="s">
        <v>60</v>
      </c>
      <c r="F18" t="s">
        <v>65</v>
      </c>
    </row>
    <row r="19" spans="1:9" x14ac:dyDescent="0.25">
      <c r="A19">
        <v>4</v>
      </c>
      <c r="B19">
        <v>1</v>
      </c>
      <c r="C19">
        <v>2</v>
      </c>
      <c r="D19" t="s">
        <v>58</v>
      </c>
      <c r="F19" s="21" t="s">
        <v>66</v>
      </c>
    </row>
    <row r="20" spans="1:9" x14ac:dyDescent="0.25">
      <c r="A20">
        <v>4</v>
      </c>
      <c r="B20">
        <v>1</v>
      </c>
      <c r="C20">
        <v>3</v>
      </c>
      <c r="D20" t="s">
        <v>59</v>
      </c>
    </row>
    <row r="21" spans="1:9" x14ac:dyDescent="0.25">
      <c r="A21">
        <v>4</v>
      </c>
      <c r="B21">
        <v>2</v>
      </c>
      <c r="C21">
        <v>1</v>
      </c>
      <c r="D21" t="s">
        <v>58</v>
      </c>
    </row>
    <row r="22" spans="1:9" x14ac:dyDescent="0.25">
      <c r="A22">
        <v>4</v>
      </c>
      <c r="B22">
        <v>2</v>
      </c>
      <c r="C22">
        <v>3</v>
      </c>
      <c r="D22" t="s">
        <v>60</v>
      </c>
      <c r="F22" t="s">
        <v>67</v>
      </c>
    </row>
    <row r="23" spans="1:9" x14ac:dyDescent="0.25">
      <c r="A23">
        <v>4</v>
      </c>
      <c r="B23">
        <v>3</v>
      </c>
      <c r="C23">
        <v>1</v>
      </c>
      <c r="D23" t="s">
        <v>59</v>
      </c>
    </row>
    <row r="24" spans="1:9" x14ac:dyDescent="0.25">
      <c r="A24">
        <v>4</v>
      </c>
      <c r="B24">
        <v>3</v>
      </c>
      <c r="C24">
        <v>2</v>
      </c>
      <c r="D24" t="s">
        <v>60</v>
      </c>
    </row>
    <row r="26" spans="1:9" x14ac:dyDescent="0.25">
      <c r="I26">
        <v>0.36099999999999999</v>
      </c>
    </row>
    <row r="27" spans="1:9" x14ac:dyDescent="0.25">
      <c r="A27">
        <v>0.36099999999999999</v>
      </c>
      <c r="B27">
        <v>0.36099999999999999</v>
      </c>
      <c r="E27">
        <v>4.5179999999999998</v>
      </c>
      <c r="F27">
        <f>EXP(-E27)</f>
        <v>1.0910823508464855E-2</v>
      </c>
      <c r="I27">
        <v>0.36099999999999999</v>
      </c>
    </row>
    <row r="28" spans="1:9" x14ac:dyDescent="0.25">
      <c r="A28">
        <v>0.41699999999999998</v>
      </c>
      <c r="B28">
        <v>0.36099999999999999</v>
      </c>
      <c r="E28">
        <f>E27/5</f>
        <v>0.90359999999999996</v>
      </c>
      <c r="F28">
        <f>EXP(-E28)</f>
        <v>0.4051086403782857</v>
      </c>
      <c r="I28">
        <v>0.36099999999999999</v>
      </c>
    </row>
    <row r="29" spans="1:9" x14ac:dyDescent="0.25">
      <c r="A29">
        <v>0.36099999999999999</v>
      </c>
      <c r="B29">
        <v>0.36099999999999999</v>
      </c>
      <c r="I29">
        <v>0.38900000000000001</v>
      </c>
    </row>
    <row r="30" spans="1:9" x14ac:dyDescent="0.25">
      <c r="A30">
        <v>0.38900000000000001</v>
      </c>
      <c r="B30">
        <v>0.38900000000000001</v>
      </c>
      <c r="I30">
        <v>0.44400000000000001</v>
      </c>
    </row>
    <row r="31" spans="1:9" x14ac:dyDescent="0.25">
      <c r="A31">
        <v>0.38900000000000001</v>
      </c>
      <c r="B31">
        <v>0.47199999999999998</v>
      </c>
      <c r="I31">
        <v>0.44400000000000001</v>
      </c>
    </row>
    <row r="32" spans="1:9" x14ac:dyDescent="0.25">
      <c r="A32">
        <v>0.33300000000000002</v>
      </c>
      <c r="B32">
        <v>0.38900000000000001</v>
      </c>
      <c r="I32">
        <v>0.47199999999999998</v>
      </c>
    </row>
    <row r="33" spans="1:9" x14ac:dyDescent="0.25">
      <c r="A33" s="22">
        <v>0.36099999999999999</v>
      </c>
      <c r="B33" s="22">
        <v>0.36099999999999999</v>
      </c>
      <c r="I33">
        <v>0.38900000000000001</v>
      </c>
    </row>
    <row r="34" spans="1:9" x14ac:dyDescent="0.25">
      <c r="A34">
        <f>AVERAGE(A27:A33)</f>
        <v>0.37299999999999994</v>
      </c>
      <c r="B34">
        <f>AVERAGE(B27:B33)</f>
        <v>0.38485714285714284</v>
      </c>
      <c r="I34" s="22">
        <f>AVERAGE(I26:I33)</f>
        <v>0.40262500000000001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Coombs</dc:creator>
  <cp:lastModifiedBy>Jason Coombs</cp:lastModifiedBy>
  <dcterms:created xsi:type="dcterms:W3CDTF">2017-09-06T17:21:34Z</dcterms:created>
  <dcterms:modified xsi:type="dcterms:W3CDTF">2017-10-23T21:19:51Z</dcterms:modified>
</cp:coreProperties>
</file>