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aquincordero/Downloads/"/>
    </mc:Choice>
  </mc:AlternateContent>
  <xr:revisionPtr revIDLastSave="0" documentId="13_ncr:1_{ED9CA459-E141-DE4C-8AED-F62F3C2ADFDD}" xr6:coauthVersionLast="47" xr6:coauthVersionMax="47" xr10:uidLastSave="{00000000-0000-0000-0000-000000000000}"/>
  <bookViews>
    <workbookView xWindow="0" yWindow="500" windowWidth="28800" windowHeight="16280" tabRatio="726" activeTab="2" xr2:uid="{00000000-000D-0000-FFFF-FFFF00000000}"/>
  </bookViews>
  <sheets>
    <sheet name="Sales Transactions" sheetId="1" r:id="rId1"/>
    <sheet name="Item Look Up Table" sheetId="4" r:id="rId2"/>
    <sheet name="Profit" sheetId="7" r:id="rId3"/>
    <sheet name="Calories" sheetId="8" r:id="rId4"/>
    <sheet name="Sum of Sale Price" sheetId="5" r:id="rId5"/>
  </sheets>
  <definedNames>
    <definedName name="_xlnm._FilterDatabase" localSheetId="0" hidden="1">'Sales Transactions'!$B$1:$D$200</definedName>
  </definedNames>
  <calcPr calcId="191029"/>
  <pivotCaches>
    <pivotCache cacheId="7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2" i="8"/>
  <c r="P2" i="7"/>
  <c r="Q2" i="7" s="1"/>
  <c r="P3" i="7"/>
  <c r="Q3" i="7" s="1"/>
  <c r="I3" i="7"/>
  <c r="J3" i="8" s="1"/>
  <c r="I4" i="7"/>
  <c r="I21" i="7" s="1"/>
  <c r="I5" i="7"/>
  <c r="J5" i="8" s="1"/>
  <c r="I6" i="7"/>
  <c r="I7" i="7"/>
  <c r="I8" i="7"/>
  <c r="I25" i="7" s="1"/>
  <c r="I9" i="7"/>
  <c r="I26" i="7" s="1"/>
  <c r="I10" i="7"/>
  <c r="I27" i="7" s="1"/>
  <c r="I11" i="7"/>
  <c r="J11" i="8" s="1"/>
  <c r="I12" i="7"/>
  <c r="I29" i="7" s="1"/>
  <c r="I13" i="7"/>
  <c r="J13" i="8" s="1"/>
  <c r="I14" i="7"/>
  <c r="I15" i="7"/>
  <c r="H3" i="7"/>
  <c r="I3" i="8" s="1"/>
  <c r="H4" i="7"/>
  <c r="I4" i="8" s="1"/>
  <c r="H5" i="7"/>
  <c r="I5" i="8" s="1"/>
  <c r="H6" i="7"/>
  <c r="H7" i="7"/>
  <c r="H8" i="7"/>
  <c r="H25" i="7" s="1"/>
  <c r="H9" i="7"/>
  <c r="H26" i="7" s="1"/>
  <c r="H10" i="7"/>
  <c r="H27" i="7" s="1"/>
  <c r="H11" i="7"/>
  <c r="I11" i="8" s="1"/>
  <c r="H12" i="7"/>
  <c r="I12" i="8" s="1"/>
  <c r="H13" i="7"/>
  <c r="I13" i="8" s="1"/>
  <c r="H14" i="7"/>
  <c r="H15" i="7"/>
  <c r="H32" i="7" s="1"/>
  <c r="G3" i="7"/>
  <c r="G20" i="7" s="1"/>
  <c r="G4" i="7"/>
  <c r="H4" i="8" s="1"/>
  <c r="G5" i="7"/>
  <c r="H5" i="8" s="1"/>
  <c r="G6" i="7"/>
  <c r="H6" i="8" s="1"/>
  <c r="G7" i="7"/>
  <c r="G24" i="7" s="1"/>
  <c r="G8" i="7"/>
  <c r="G25" i="7" s="1"/>
  <c r="G9" i="7"/>
  <c r="G26" i="7" s="1"/>
  <c r="G10" i="7"/>
  <c r="G27" i="7" s="1"/>
  <c r="G11" i="7"/>
  <c r="H11" i="8" s="1"/>
  <c r="G12" i="7"/>
  <c r="H12" i="8" s="1"/>
  <c r="G13" i="7"/>
  <c r="H13" i="8" s="1"/>
  <c r="G14" i="7"/>
  <c r="H14" i="8" s="1"/>
  <c r="G15" i="7"/>
  <c r="G32" i="7" s="1"/>
  <c r="F3" i="7"/>
  <c r="G3" i="8" s="1"/>
  <c r="F4" i="7"/>
  <c r="G4" i="8" s="1"/>
  <c r="F5" i="7"/>
  <c r="G5" i="8" s="1"/>
  <c r="F6" i="7"/>
  <c r="F7" i="7"/>
  <c r="F24" i="7" s="1"/>
  <c r="F8" i="7"/>
  <c r="F25" i="7" s="1"/>
  <c r="F9" i="7"/>
  <c r="F26" i="7" s="1"/>
  <c r="F10" i="7"/>
  <c r="F11" i="7"/>
  <c r="G11" i="8" s="1"/>
  <c r="F12" i="7"/>
  <c r="F13" i="7"/>
  <c r="G13" i="8" s="1"/>
  <c r="F14" i="7"/>
  <c r="F15" i="7"/>
  <c r="F32" i="7" s="1"/>
  <c r="E3" i="7"/>
  <c r="F3" i="8" s="1"/>
  <c r="E4" i="7"/>
  <c r="F4" i="8" s="1"/>
  <c r="E5" i="7"/>
  <c r="F5" i="8" s="1"/>
  <c r="E6" i="7"/>
  <c r="E23" i="7" s="1"/>
  <c r="E7" i="7"/>
  <c r="E24" i="7" s="1"/>
  <c r="E8" i="7"/>
  <c r="E25" i="7" s="1"/>
  <c r="E9" i="7"/>
  <c r="E10" i="7"/>
  <c r="E27" i="7" s="1"/>
  <c r="E11" i="7"/>
  <c r="F11" i="8" s="1"/>
  <c r="E12" i="7"/>
  <c r="F12" i="8" s="1"/>
  <c r="E13" i="7"/>
  <c r="F13" i="8" s="1"/>
  <c r="E14" i="7"/>
  <c r="E31" i="7" s="1"/>
  <c r="E15" i="7"/>
  <c r="E32" i="7" s="1"/>
  <c r="D3" i="7"/>
  <c r="E3" i="8" s="1"/>
  <c r="D4" i="7"/>
  <c r="E4" i="8" s="1"/>
  <c r="D5" i="7"/>
  <c r="E5" i="8" s="1"/>
  <c r="D6" i="7"/>
  <c r="D23" i="7" s="1"/>
  <c r="D7" i="7"/>
  <c r="D24" i="7" s="1"/>
  <c r="D8" i="7"/>
  <c r="E8" i="8" s="1"/>
  <c r="D9" i="7"/>
  <c r="E9" i="8" s="1"/>
  <c r="D10" i="7"/>
  <c r="D27" i="7" s="1"/>
  <c r="D11" i="7"/>
  <c r="E11" i="8" s="1"/>
  <c r="D12" i="7"/>
  <c r="E12" i="8" s="1"/>
  <c r="D13" i="7"/>
  <c r="E13" i="8" s="1"/>
  <c r="D14" i="7"/>
  <c r="D31" i="7" s="1"/>
  <c r="D15" i="7"/>
  <c r="D32" i="7" s="1"/>
  <c r="C3" i="7"/>
  <c r="D3" i="8" s="1"/>
  <c r="C4" i="7"/>
  <c r="D4" i="8" s="1"/>
  <c r="C5" i="7"/>
  <c r="C22" i="7" s="1"/>
  <c r="C6" i="7"/>
  <c r="C23" i="7" s="1"/>
  <c r="C7" i="7"/>
  <c r="C8" i="7"/>
  <c r="C9" i="7"/>
  <c r="C26" i="7" s="1"/>
  <c r="C10" i="7"/>
  <c r="C11" i="7"/>
  <c r="D11" i="8" s="1"/>
  <c r="C12" i="7"/>
  <c r="D12" i="8" s="1"/>
  <c r="C13" i="7"/>
  <c r="C30" i="7" s="1"/>
  <c r="C14" i="7"/>
  <c r="C31" i="7" s="1"/>
  <c r="C15" i="7"/>
  <c r="I2" i="7"/>
  <c r="H2" i="7"/>
  <c r="G2" i="7"/>
  <c r="H2" i="8" s="1"/>
  <c r="F2" i="7"/>
  <c r="G2" i="8" s="1"/>
  <c r="E2" i="7"/>
  <c r="F2" i="8" s="1"/>
  <c r="D2" i="7"/>
  <c r="C2" i="7"/>
  <c r="C19" i="7" s="1"/>
  <c r="B3" i="7"/>
  <c r="B20" i="7" s="1"/>
  <c r="B4" i="7"/>
  <c r="C4" i="8" s="1"/>
  <c r="B5" i="7"/>
  <c r="B6" i="7"/>
  <c r="B23" i="7" s="1"/>
  <c r="B7" i="7"/>
  <c r="B24" i="7" s="1"/>
  <c r="B8" i="7"/>
  <c r="B25" i="7" s="1"/>
  <c r="B9" i="7"/>
  <c r="B26" i="7" s="1"/>
  <c r="B10" i="7"/>
  <c r="B27" i="7" s="1"/>
  <c r="B11" i="7"/>
  <c r="B28" i="7" s="1"/>
  <c r="B12" i="7"/>
  <c r="C12" i="8" s="1"/>
  <c r="B13" i="7"/>
  <c r="B14" i="7"/>
  <c r="B31" i="7" s="1"/>
  <c r="B15" i="7"/>
  <c r="B32" i="7" s="1"/>
  <c r="B2" i="7"/>
  <c r="B19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Q5" i="7" s="1"/>
  <c r="P4" i="7"/>
  <c r="Q4" i="7" s="1"/>
  <c r="T2" i="7"/>
  <c r="P4" i="5"/>
  <c r="I2" i="8" l="1"/>
  <c r="D10" i="8"/>
  <c r="J2" i="8"/>
  <c r="J14" i="8"/>
  <c r="D15" i="8"/>
  <c r="F9" i="8"/>
  <c r="G14" i="8"/>
  <c r="G6" i="8"/>
  <c r="G10" i="8"/>
  <c r="J15" i="8"/>
  <c r="I7" i="8"/>
  <c r="J7" i="8"/>
  <c r="D8" i="8"/>
  <c r="J6" i="8"/>
  <c r="D7" i="8"/>
  <c r="E2" i="8"/>
  <c r="G12" i="8"/>
  <c r="I14" i="8"/>
  <c r="I6" i="8"/>
  <c r="G28" i="7"/>
  <c r="J8" i="8"/>
  <c r="J13" i="7"/>
  <c r="K13" i="7" s="1"/>
  <c r="J5" i="7"/>
  <c r="K5" i="7" s="1"/>
  <c r="F27" i="7"/>
  <c r="C11" i="8"/>
  <c r="H7" i="8"/>
  <c r="E26" i="7"/>
  <c r="C3" i="8"/>
  <c r="F6" i="8"/>
  <c r="D25" i="7"/>
  <c r="I15" i="8"/>
  <c r="J4" i="8"/>
  <c r="E19" i="7"/>
  <c r="C24" i="7"/>
  <c r="F14" i="8"/>
  <c r="H3" i="8"/>
  <c r="C32" i="7"/>
  <c r="I22" i="7"/>
  <c r="J12" i="8"/>
  <c r="I30" i="7"/>
  <c r="H21" i="7"/>
  <c r="J12" i="7"/>
  <c r="K12" i="7" s="1"/>
  <c r="H29" i="7"/>
  <c r="F10" i="8"/>
  <c r="J4" i="7"/>
  <c r="K4" i="7" s="1"/>
  <c r="B22" i="7"/>
  <c r="T12" i="7"/>
  <c r="B29" i="7"/>
  <c r="B21" i="7"/>
  <c r="D19" i="7"/>
  <c r="I31" i="7"/>
  <c r="H30" i="7"/>
  <c r="G29" i="7"/>
  <c r="F28" i="7"/>
  <c r="D26" i="7"/>
  <c r="C25" i="7"/>
  <c r="J25" i="7" s="1"/>
  <c r="I23" i="7"/>
  <c r="H22" i="7"/>
  <c r="G21" i="7"/>
  <c r="F20" i="7"/>
  <c r="C10" i="8"/>
  <c r="D2" i="8"/>
  <c r="H15" i="8"/>
  <c r="E14" i="8"/>
  <c r="E10" i="8"/>
  <c r="I8" i="8"/>
  <c r="G7" i="8"/>
  <c r="E6" i="8"/>
  <c r="J11" i="7"/>
  <c r="K11" i="7" s="1"/>
  <c r="J3" i="7"/>
  <c r="K3" i="7" s="1"/>
  <c r="D9" i="8"/>
  <c r="I32" i="7"/>
  <c r="H31" i="7"/>
  <c r="G30" i="7"/>
  <c r="F29" i="7"/>
  <c r="E28" i="7"/>
  <c r="I24" i="7"/>
  <c r="H23" i="7"/>
  <c r="G22" i="7"/>
  <c r="F21" i="7"/>
  <c r="E20" i="7"/>
  <c r="C9" i="8"/>
  <c r="G15" i="8"/>
  <c r="J9" i="8"/>
  <c r="H8" i="8"/>
  <c r="F7" i="8"/>
  <c r="J10" i="7"/>
  <c r="K10" i="7" s="1"/>
  <c r="B30" i="7"/>
  <c r="G31" i="7"/>
  <c r="F30" i="7"/>
  <c r="E29" i="7"/>
  <c r="D28" i="7"/>
  <c r="C27" i="7"/>
  <c r="H24" i="7"/>
  <c r="G23" i="7"/>
  <c r="F22" i="7"/>
  <c r="E21" i="7"/>
  <c r="D20" i="7"/>
  <c r="C2" i="8"/>
  <c r="C8" i="8"/>
  <c r="D14" i="8"/>
  <c r="D6" i="8"/>
  <c r="F15" i="8"/>
  <c r="I9" i="8"/>
  <c r="G8" i="8"/>
  <c r="E7" i="8"/>
  <c r="J9" i="7"/>
  <c r="K9" i="7" s="1"/>
  <c r="I19" i="7"/>
  <c r="F31" i="7"/>
  <c r="E30" i="7"/>
  <c r="D29" i="7"/>
  <c r="C28" i="7"/>
  <c r="F23" i="7"/>
  <c r="E22" i="7"/>
  <c r="D21" i="7"/>
  <c r="C20" i="7"/>
  <c r="C15" i="8"/>
  <c r="C7" i="8"/>
  <c r="D13" i="8"/>
  <c r="D5" i="8"/>
  <c r="E15" i="8"/>
  <c r="J10" i="8"/>
  <c r="H9" i="8"/>
  <c r="F8" i="8"/>
  <c r="J2" i="7"/>
  <c r="K2" i="7" s="1"/>
  <c r="J8" i="7"/>
  <c r="K8" i="7" s="1"/>
  <c r="H19" i="7"/>
  <c r="D30" i="7"/>
  <c r="C29" i="7"/>
  <c r="D22" i="7"/>
  <c r="C21" i="7"/>
  <c r="C14" i="8"/>
  <c r="C6" i="8"/>
  <c r="I10" i="8"/>
  <c r="G9" i="8"/>
  <c r="J15" i="7"/>
  <c r="K15" i="7" s="1"/>
  <c r="J7" i="7"/>
  <c r="K7" i="7" s="1"/>
  <c r="G19" i="7"/>
  <c r="I28" i="7"/>
  <c r="I20" i="7"/>
  <c r="C13" i="8"/>
  <c r="C5" i="8"/>
  <c r="H10" i="8"/>
  <c r="J14" i="7"/>
  <c r="K14" i="7" s="1"/>
  <c r="J6" i="7"/>
  <c r="K6" i="7" s="1"/>
  <c r="F19" i="7"/>
  <c r="H28" i="7"/>
  <c r="H20" i="7"/>
  <c r="J23" i="7" l="1"/>
  <c r="H17" i="8"/>
  <c r="L6" i="7"/>
  <c r="L8" i="7"/>
  <c r="C17" i="8"/>
  <c r="J24" i="7"/>
  <c r="L7" i="7" s="1"/>
  <c r="J27" i="7"/>
  <c r="L10" i="7" s="1"/>
  <c r="J32" i="7"/>
  <c r="L15" i="7" s="1"/>
  <c r="I17" i="8"/>
  <c r="J26" i="7"/>
  <c r="L9" i="7" s="1"/>
  <c r="G17" i="8"/>
  <c r="J28" i="7"/>
  <c r="L11" i="7" s="1"/>
  <c r="J31" i="7"/>
  <c r="L14" i="7" s="1"/>
  <c r="F17" i="8"/>
  <c r="J20" i="7"/>
  <c r="L3" i="7" s="1"/>
  <c r="J19" i="7"/>
  <c r="L2" i="7" s="1"/>
  <c r="J17" i="8"/>
  <c r="E17" i="8"/>
  <c r="J21" i="7"/>
  <c r="L4" i="7" s="1"/>
  <c r="J30" i="7"/>
  <c r="L13" i="7" s="1"/>
  <c r="J29" i="7"/>
  <c r="L12" i="7" s="1"/>
  <c r="D17" i="8"/>
  <c r="J22" i="7"/>
  <c r="L5" i="7" s="1"/>
  <c r="D33" i="7"/>
  <c r="U4" i="7" s="1"/>
  <c r="E33" i="7"/>
  <c r="U5" i="7" s="1"/>
  <c r="G33" i="7"/>
  <c r="U7" i="7" s="1"/>
  <c r="B33" i="7"/>
  <c r="U2" i="7" s="1"/>
  <c r="F33" i="7"/>
  <c r="U6" i="7" s="1"/>
  <c r="C33" i="7"/>
  <c r="U3" i="7" s="1"/>
  <c r="H33" i="7"/>
  <c r="U8" i="7" s="1"/>
  <c r="I33" i="7"/>
  <c r="U9" i="7" s="1"/>
  <c r="C19" i="8" l="1"/>
  <c r="U12" i="7"/>
</calcChain>
</file>

<file path=xl/sharedStrings.xml><?xml version="1.0" encoding="utf-8"?>
<sst xmlns="http://schemas.openxmlformats.org/spreadsheetml/2006/main" count="529" uniqueCount="47">
  <si>
    <t>Item</t>
  </si>
  <si>
    <t>Category</t>
  </si>
  <si>
    <t>Hot Dog</t>
  </si>
  <si>
    <t>Hot Food</t>
  </si>
  <si>
    <t>Nachos</t>
  </si>
  <si>
    <t>Pizza</t>
  </si>
  <si>
    <t>Hamburger</t>
  </si>
  <si>
    <t>Popcorn</t>
  </si>
  <si>
    <t>Beer</t>
  </si>
  <si>
    <t>Soda</t>
  </si>
  <si>
    <t>Bottled Water</t>
  </si>
  <si>
    <t>Licorice Rope</t>
  </si>
  <si>
    <t>Chocolate Bar</t>
  </si>
  <si>
    <t>Gummy Bears</t>
  </si>
  <si>
    <t>Beverages</t>
  </si>
  <si>
    <t>Candy</t>
  </si>
  <si>
    <t>Ice Cream Sandwich</t>
  </si>
  <si>
    <t>Chocolate Dipped Cone</t>
  </si>
  <si>
    <t>Popsicle</t>
  </si>
  <si>
    <t>Calories</t>
  </si>
  <si>
    <t>Frozen Treat</t>
  </si>
  <si>
    <t>Date</t>
  </si>
  <si>
    <t>Cost of Goods Sold</t>
  </si>
  <si>
    <t>Sale Price</t>
  </si>
  <si>
    <t>Row Labels</t>
  </si>
  <si>
    <t>Grand Total</t>
  </si>
  <si>
    <t>Sum of Sale Price</t>
  </si>
  <si>
    <t>Column Labels</t>
  </si>
  <si>
    <t>Total Sum Sale Price</t>
  </si>
  <si>
    <t>Total Profit in all Sales</t>
  </si>
  <si>
    <t>Most Profitable</t>
  </si>
  <si>
    <t>Least Profitable</t>
  </si>
  <si>
    <t>Sum Sale Price/day</t>
  </si>
  <si>
    <t>Profit/day</t>
  </si>
  <si>
    <t>Quantity of Items sold/day</t>
  </si>
  <si>
    <t>Cost of Item/day</t>
  </si>
  <si>
    <t>Sum of Cost/day</t>
  </si>
  <si>
    <t>Total Calories/day</t>
  </si>
  <si>
    <t>Total Calories all sales</t>
  </si>
  <si>
    <t>Days with the Most Caloric Content</t>
  </si>
  <si>
    <t>Days with the Least Caloric Content</t>
  </si>
  <si>
    <t>Sale Price/Item</t>
  </si>
  <si>
    <t>Profit/Item</t>
  </si>
  <si>
    <t>TOTAL SALE PRICE/ITEM SOLD</t>
  </si>
  <si>
    <t>TOTAL COST/ITEM</t>
  </si>
  <si>
    <t>TOTAL ITEMS SOLD</t>
  </si>
  <si>
    <t>Profit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</si>
</sst>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0" xfId="0" applyNumberFormat="1"/>
    <xf numFmtId="14" fontId="0" fillId="0" borderId="0" xfId="0" applyNumberFormat="1"/>
    <xf numFmtId="44" fontId="0" fillId="0" borderId="1" xfId="0" applyNumberFormat="1" applyBorder="1"/>
    <xf numFmtId="44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4" fontId="0" fillId="0" borderId="0" xfId="1" applyFont="1" applyBorder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44" fontId="0" fillId="3" borderId="0" xfId="0" applyNumberFormat="1" applyFill="1"/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44" fontId="0" fillId="0" borderId="0" xfId="1" applyFont="1" applyFill="1" applyAlignment="1">
      <alignment horizontal="left"/>
    </xf>
    <xf numFmtId="44" fontId="0" fillId="0" borderId="0" xfId="2" applyNumberFormat="1" applyFont="1" applyFill="1"/>
    <xf numFmtId="44" fontId="0" fillId="0" borderId="0" xfId="1" applyFont="1" applyFill="1"/>
    <xf numFmtId="44" fontId="0" fillId="2" borderId="0" xfId="1" applyFont="1" applyFill="1" applyAlignment="1">
      <alignment horizontal="left"/>
    </xf>
    <xf numFmtId="44" fontId="0" fillId="2" borderId="0" xfId="0" applyNumberFormat="1" applyFill="1"/>
    <xf numFmtId="0" fontId="0" fillId="0" borderId="2" xfId="0" applyBorder="1"/>
    <xf numFmtId="0" fontId="0" fillId="3" borderId="1" xfId="0" applyFill="1" applyBorder="1" applyAlignment="1">
      <alignment horizontal="left"/>
    </xf>
    <xf numFmtId="0" fontId="0" fillId="2" borderId="3" xfId="0" applyFill="1" applyBorder="1"/>
    <xf numFmtId="14" fontId="0" fillId="0" borderId="1" xfId="0" applyNumberFormat="1" applyBorder="1"/>
    <xf numFmtId="0" fontId="0" fillId="2" borderId="0" xfId="0" applyFill="1" applyAlignment="1">
      <alignment wrapText="1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0" fillId="5" borderId="0" xfId="0" applyFill="1"/>
    <xf numFmtId="9" fontId="0" fillId="0" borderId="0" xfId="2" applyFont="1" applyAlignment="1">
      <alignment horizontal="center"/>
    </xf>
  </cellXfs>
  <cellStyles count="4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2" builtinId="5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 Cordero" refreshedDate="45325.517255092593" createdVersion="8" refreshedVersion="8" minRefreshableVersion="3" recordCount="199" xr:uid="{21833EC8-F885-784A-B316-96A627DAF156}">
  <cacheSource type="worksheet">
    <worksheetSource ref="A1:D200" sheet="Sales Transactions"/>
  </cacheSource>
  <cacheFields count="4">
    <cacheField name="Date" numFmtId="14">
      <sharedItems containsSemiMixedTypes="0" containsNonDate="0" containsDate="1" containsString="0" minDate="2022-01-01T00:00:00" maxDate="2022-01-10T00:00:00" count="8">
        <d v="2022-01-01T00:00:00"/>
        <d v="2022-01-02T00:00:00"/>
        <d v="2022-01-04T00:00:00"/>
        <d v="2022-01-03T00:00:00"/>
        <d v="2022-01-06T00:00:00"/>
        <d v="2022-01-07T00:00:00"/>
        <d v="2022-01-08T00:00:00"/>
        <d v="2022-01-09T00:00:00"/>
      </sharedItems>
    </cacheField>
    <cacheField name="Item" numFmtId="0">
      <sharedItems count="14">
        <s v="Beer"/>
        <s v="Hamburger"/>
        <s v="Popcorn"/>
        <s v="Pizza"/>
        <s v="Bottled Water"/>
        <s v="Hot Dog"/>
        <s v="Chocolate Dipped Cone"/>
        <s v="Soda"/>
        <s v="Chocolate Bar"/>
        <s v="Licorice Rope"/>
        <s v="Nachos"/>
        <s v="Gummy Bears"/>
        <s v="Ice Cream Sandwich"/>
        <s v="Popsicle"/>
      </sharedItems>
    </cacheField>
    <cacheField name="Category" numFmtId="0">
      <sharedItems/>
    </cacheField>
    <cacheField name="Sale Price" numFmtId="44">
      <sharedItems containsSemiMixedTypes="0" containsString="0" containsNumber="1" minValue="1.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Beverages"/>
    <n v="4"/>
  </r>
  <r>
    <x v="0"/>
    <x v="1"/>
    <s v="Hot Food"/>
    <n v="3"/>
  </r>
  <r>
    <x v="0"/>
    <x v="2"/>
    <s v="Hot Food"/>
    <n v="5"/>
  </r>
  <r>
    <x v="1"/>
    <x v="3"/>
    <s v="Hot Food"/>
    <n v="2"/>
  </r>
  <r>
    <x v="1"/>
    <x v="4"/>
    <s v="Beverages"/>
    <n v="3"/>
  </r>
  <r>
    <x v="1"/>
    <x v="5"/>
    <s v="Hot Food"/>
    <n v="1.5"/>
  </r>
  <r>
    <x v="1"/>
    <x v="6"/>
    <s v="Frozen Treat"/>
    <n v="3"/>
  </r>
  <r>
    <x v="1"/>
    <x v="7"/>
    <s v="Beverages"/>
    <n v="2.5"/>
  </r>
  <r>
    <x v="1"/>
    <x v="8"/>
    <s v="Candy"/>
    <n v="2"/>
  </r>
  <r>
    <x v="1"/>
    <x v="1"/>
    <s v="Hot Food"/>
    <n v="3"/>
  </r>
  <r>
    <x v="2"/>
    <x v="0"/>
    <s v="Beverages"/>
    <n v="4"/>
  </r>
  <r>
    <x v="2"/>
    <x v="5"/>
    <s v="Hot Food"/>
    <n v="1.5"/>
  </r>
  <r>
    <x v="2"/>
    <x v="9"/>
    <s v="Candy"/>
    <n v="2"/>
  </r>
  <r>
    <x v="3"/>
    <x v="6"/>
    <s v="Frozen Treat"/>
    <n v="3"/>
  </r>
  <r>
    <x v="3"/>
    <x v="10"/>
    <s v="Hot Food"/>
    <n v="3"/>
  </r>
  <r>
    <x v="3"/>
    <x v="3"/>
    <s v="Hot Food"/>
    <n v="2"/>
  </r>
  <r>
    <x v="4"/>
    <x v="0"/>
    <s v="Beverages"/>
    <n v="4"/>
  </r>
  <r>
    <x v="4"/>
    <x v="7"/>
    <s v="Beverages"/>
    <n v="2.5"/>
  </r>
  <r>
    <x v="4"/>
    <x v="0"/>
    <s v="Beverages"/>
    <n v="4"/>
  </r>
  <r>
    <x v="4"/>
    <x v="1"/>
    <s v="Hot Food"/>
    <n v="3"/>
  </r>
  <r>
    <x v="4"/>
    <x v="11"/>
    <s v="Candy"/>
    <n v="2"/>
  </r>
  <r>
    <x v="4"/>
    <x v="2"/>
    <s v="Hot Food"/>
    <n v="5"/>
  </r>
  <r>
    <x v="4"/>
    <x v="1"/>
    <s v="Hot Food"/>
    <n v="3"/>
  </r>
  <r>
    <x v="4"/>
    <x v="10"/>
    <s v="Hot Food"/>
    <n v="3"/>
  </r>
  <r>
    <x v="5"/>
    <x v="10"/>
    <s v="Hot Food"/>
    <n v="3"/>
  </r>
  <r>
    <x v="5"/>
    <x v="6"/>
    <s v="Frozen Treat"/>
    <n v="3"/>
  </r>
  <r>
    <x v="5"/>
    <x v="8"/>
    <s v="Candy"/>
    <n v="2"/>
  </r>
  <r>
    <x v="5"/>
    <x v="1"/>
    <s v="Hot Food"/>
    <n v="3"/>
  </r>
  <r>
    <x v="5"/>
    <x v="0"/>
    <s v="Beverages"/>
    <n v="4"/>
  </r>
  <r>
    <x v="5"/>
    <x v="6"/>
    <s v="Frozen Treat"/>
    <n v="3"/>
  </r>
  <r>
    <x v="0"/>
    <x v="7"/>
    <s v="Beverages"/>
    <n v="2.5"/>
  </r>
  <r>
    <x v="0"/>
    <x v="11"/>
    <s v="Candy"/>
    <n v="2"/>
  </r>
  <r>
    <x v="0"/>
    <x v="6"/>
    <s v="Frozen Treat"/>
    <n v="3"/>
  </r>
  <r>
    <x v="1"/>
    <x v="9"/>
    <s v="Candy"/>
    <n v="2"/>
  </r>
  <r>
    <x v="1"/>
    <x v="10"/>
    <s v="Hot Food"/>
    <n v="3"/>
  </r>
  <r>
    <x v="1"/>
    <x v="4"/>
    <s v="Beverages"/>
    <n v="3"/>
  </r>
  <r>
    <x v="1"/>
    <x v="4"/>
    <s v="Beverages"/>
    <n v="3"/>
  </r>
  <r>
    <x v="1"/>
    <x v="2"/>
    <s v="Hot Food"/>
    <n v="5"/>
  </r>
  <r>
    <x v="1"/>
    <x v="8"/>
    <s v="Candy"/>
    <n v="2"/>
  </r>
  <r>
    <x v="1"/>
    <x v="6"/>
    <s v="Frozen Treat"/>
    <n v="3"/>
  </r>
  <r>
    <x v="2"/>
    <x v="9"/>
    <s v="Candy"/>
    <n v="2"/>
  </r>
  <r>
    <x v="2"/>
    <x v="0"/>
    <s v="Beverages"/>
    <n v="4"/>
  </r>
  <r>
    <x v="2"/>
    <x v="5"/>
    <s v="Hot Food"/>
    <n v="1.5"/>
  </r>
  <r>
    <x v="3"/>
    <x v="8"/>
    <s v="Candy"/>
    <n v="2"/>
  </r>
  <r>
    <x v="3"/>
    <x v="3"/>
    <s v="Hot Food"/>
    <n v="2"/>
  </r>
  <r>
    <x v="3"/>
    <x v="1"/>
    <s v="Hot Food"/>
    <n v="3"/>
  </r>
  <r>
    <x v="4"/>
    <x v="6"/>
    <s v="Frozen Treat"/>
    <n v="3"/>
  </r>
  <r>
    <x v="4"/>
    <x v="9"/>
    <s v="Candy"/>
    <n v="2"/>
  </r>
  <r>
    <x v="4"/>
    <x v="10"/>
    <s v="Hot Food"/>
    <n v="3"/>
  </r>
  <r>
    <x v="4"/>
    <x v="2"/>
    <s v="Hot Food"/>
    <n v="5"/>
  </r>
  <r>
    <x v="4"/>
    <x v="8"/>
    <s v="Candy"/>
    <n v="2"/>
  </r>
  <r>
    <x v="4"/>
    <x v="5"/>
    <s v="Hot Food"/>
    <n v="1.5"/>
  </r>
  <r>
    <x v="4"/>
    <x v="2"/>
    <s v="Hot Food"/>
    <n v="5"/>
  </r>
  <r>
    <x v="4"/>
    <x v="0"/>
    <s v="Beverages"/>
    <n v="4"/>
  </r>
  <r>
    <x v="5"/>
    <x v="6"/>
    <s v="Frozen Treat"/>
    <n v="3"/>
  </r>
  <r>
    <x v="5"/>
    <x v="11"/>
    <s v="Candy"/>
    <n v="2"/>
  </r>
  <r>
    <x v="5"/>
    <x v="9"/>
    <s v="Candy"/>
    <n v="2"/>
  </r>
  <r>
    <x v="5"/>
    <x v="0"/>
    <s v="Beverages"/>
    <n v="4"/>
  </r>
  <r>
    <x v="5"/>
    <x v="9"/>
    <s v="Candy"/>
    <n v="2"/>
  </r>
  <r>
    <x v="5"/>
    <x v="0"/>
    <s v="Beverages"/>
    <n v="4"/>
  </r>
  <r>
    <x v="0"/>
    <x v="7"/>
    <s v="Beverages"/>
    <n v="2.5"/>
  </r>
  <r>
    <x v="0"/>
    <x v="5"/>
    <s v="Hot Food"/>
    <n v="1.5"/>
  </r>
  <r>
    <x v="0"/>
    <x v="3"/>
    <s v="Hot Food"/>
    <n v="2"/>
  </r>
  <r>
    <x v="1"/>
    <x v="7"/>
    <s v="Beverages"/>
    <n v="2.5"/>
  </r>
  <r>
    <x v="1"/>
    <x v="11"/>
    <s v="Candy"/>
    <n v="2"/>
  </r>
  <r>
    <x v="1"/>
    <x v="6"/>
    <s v="Frozen Treat"/>
    <n v="3"/>
  </r>
  <r>
    <x v="1"/>
    <x v="7"/>
    <s v="Beverages"/>
    <n v="2.5"/>
  </r>
  <r>
    <x v="1"/>
    <x v="8"/>
    <s v="Candy"/>
    <n v="2"/>
  </r>
  <r>
    <x v="1"/>
    <x v="0"/>
    <s v="Beverages"/>
    <n v="4"/>
  </r>
  <r>
    <x v="1"/>
    <x v="6"/>
    <s v="Frozen Treat"/>
    <n v="3"/>
  </r>
  <r>
    <x v="2"/>
    <x v="0"/>
    <s v="Beverages"/>
    <n v="4"/>
  </r>
  <r>
    <x v="2"/>
    <x v="10"/>
    <s v="Hot Food"/>
    <n v="3"/>
  </r>
  <r>
    <x v="2"/>
    <x v="10"/>
    <s v="Hot Food"/>
    <n v="3"/>
  </r>
  <r>
    <x v="3"/>
    <x v="10"/>
    <s v="Hot Food"/>
    <n v="3"/>
  </r>
  <r>
    <x v="3"/>
    <x v="11"/>
    <s v="Candy"/>
    <n v="2"/>
  </r>
  <r>
    <x v="3"/>
    <x v="5"/>
    <s v="Hot Food"/>
    <n v="1.5"/>
  </r>
  <r>
    <x v="4"/>
    <x v="3"/>
    <s v="Hot Food"/>
    <n v="2"/>
  </r>
  <r>
    <x v="4"/>
    <x v="4"/>
    <s v="Beverages"/>
    <n v="3"/>
  </r>
  <r>
    <x v="4"/>
    <x v="1"/>
    <s v="Hot Food"/>
    <n v="3"/>
  </r>
  <r>
    <x v="4"/>
    <x v="6"/>
    <s v="Frozen Treat"/>
    <n v="3"/>
  </r>
  <r>
    <x v="4"/>
    <x v="2"/>
    <s v="Hot Food"/>
    <n v="5"/>
  </r>
  <r>
    <x v="4"/>
    <x v="5"/>
    <s v="Hot Food"/>
    <n v="1.5"/>
  </r>
  <r>
    <x v="4"/>
    <x v="12"/>
    <s v="Frozen Treat"/>
    <n v="3"/>
  </r>
  <r>
    <x v="4"/>
    <x v="8"/>
    <s v="Candy"/>
    <n v="2"/>
  </r>
  <r>
    <x v="5"/>
    <x v="9"/>
    <s v="Candy"/>
    <n v="2"/>
  </r>
  <r>
    <x v="5"/>
    <x v="0"/>
    <s v="Beverages"/>
    <n v="4"/>
  </r>
  <r>
    <x v="5"/>
    <x v="5"/>
    <s v="Hot Food"/>
    <n v="1.5"/>
  </r>
  <r>
    <x v="5"/>
    <x v="12"/>
    <s v="Frozen Treat"/>
    <n v="3"/>
  </r>
  <r>
    <x v="5"/>
    <x v="5"/>
    <s v="Hot Food"/>
    <n v="1.5"/>
  </r>
  <r>
    <x v="5"/>
    <x v="12"/>
    <s v="Frozen Treat"/>
    <n v="3"/>
  </r>
  <r>
    <x v="6"/>
    <x v="7"/>
    <s v="Beverages"/>
    <n v="2.5"/>
  </r>
  <r>
    <x v="6"/>
    <x v="8"/>
    <s v="Candy"/>
    <n v="2"/>
  </r>
  <r>
    <x v="6"/>
    <x v="11"/>
    <s v="Candy"/>
    <n v="2"/>
  </r>
  <r>
    <x v="6"/>
    <x v="3"/>
    <s v="Hot Food"/>
    <n v="2"/>
  </r>
  <r>
    <x v="6"/>
    <x v="5"/>
    <s v="Hot Food"/>
    <n v="1.5"/>
  </r>
  <r>
    <x v="6"/>
    <x v="11"/>
    <s v="Candy"/>
    <n v="2"/>
  </r>
  <r>
    <x v="6"/>
    <x v="12"/>
    <s v="Frozen Treat"/>
    <n v="3"/>
  </r>
  <r>
    <x v="6"/>
    <x v="9"/>
    <s v="Candy"/>
    <n v="2"/>
  </r>
  <r>
    <x v="6"/>
    <x v="0"/>
    <s v="Beverages"/>
    <n v="4"/>
  </r>
  <r>
    <x v="6"/>
    <x v="1"/>
    <s v="Hot Food"/>
    <n v="3"/>
  </r>
  <r>
    <x v="6"/>
    <x v="0"/>
    <s v="Beverages"/>
    <n v="4"/>
  </r>
  <r>
    <x v="6"/>
    <x v="12"/>
    <s v="Frozen Treat"/>
    <n v="3"/>
  </r>
  <r>
    <x v="6"/>
    <x v="11"/>
    <s v="Candy"/>
    <n v="2"/>
  </r>
  <r>
    <x v="6"/>
    <x v="1"/>
    <s v="Hot Food"/>
    <n v="3"/>
  </r>
  <r>
    <x v="6"/>
    <x v="9"/>
    <s v="Candy"/>
    <n v="2"/>
  </r>
  <r>
    <x v="6"/>
    <x v="1"/>
    <s v="Hot Food"/>
    <n v="3"/>
  </r>
  <r>
    <x v="6"/>
    <x v="7"/>
    <s v="Beverages"/>
    <n v="2.5"/>
  </r>
  <r>
    <x v="7"/>
    <x v="4"/>
    <s v="Beverages"/>
    <n v="3"/>
  </r>
  <r>
    <x v="7"/>
    <x v="1"/>
    <s v="Hot Food"/>
    <n v="3"/>
  </r>
  <r>
    <x v="7"/>
    <x v="12"/>
    <s v="Frozen Treat"/>
    <n v="3"/>
  </r>
  <r>
    <x v="7"/>
    <x v="11"/>
    <s v="Candy"/>
    <n v="2"/>
  </r>
  <r>
    <x v="7"/>
    <x v="4"/>
    <s v="Beverages"/>
    <n v="3"/>
  </r>
  <r>
    <x v="7"/>
    <x v="5"/>
    <s v="Hot Food"/>
    <n v="1.5"/>
  </r>
  <r>
    <x v="7"/>
    <x v="7"/>
    <s v="Beverages"/>
    <n v="2.5"/>
  </r>
  <r>
    <x v="7"/>
    <x v="3"/>
    <s v="Hot Food"/>
    <n v="2"/>
  </r>
  <r>
    <x v="7"/>
    <x v="2"/>
    <s v="Hot Food"/>
    <n v="5"/>
  </r>
  <r>
    <x v="7"/>
    <x v="2"/>
    <s v="Hot Food"/>
    <n v="5"/>
  </r>
  <r>
    <x v="7"/>
    <x v="12"/>
    <s v="Frozen Treat"/>
    <n v="3"/>
  </r>
  <r>
    <x v="7"/>
    <x v="2"/>
    <s v="Hot Food"/>
    <n v="5"/>
  </r>
  <r>
    <x v="7"/>
    <x v="4"/>
    <s v="Beverages"/>
    <n v="3"/>
  </r>
  <r>
    <x v="7"/>
    <x v="9"/>
    <s v="Candy"/>
    <n v="2"/>
  </r>
  <r>
    <x v="7"/>
    <x v="4"/>
    <s v="Beverages"/>
    <n v="3"/>
  </r>
  <r>
    <x v="7"/>
    <x v="12"/>
    <s v="Frozen Treat"/>
    <n v="3"/>
  </r>
  <r>
    <x v="7"/>
    <x v="3"/>
    <s v="Hot Food"/>
    <n v="2"/>
  </r>
  <r>
    <x v="7"/>
    <x v="3"/>
    <s v="Hot Food"/>
    <n v="2"/>
  </r>
  <r>
    <x v="5"/>
    <x v="12"/>
    <s v="Frozen Treat"/>
    <n v="3"/>
  </r>
  <r>
    <x v="5"/>
    <x v="3"/>
    <s v="Hot Food"/>
    <n v="2"/>
  </r>
  <r>
    <x v="5"/>
    <x v="11"/>
    <s v="Candy"/>
    <n v="2"/>
  </r>
  <r>
    <x v="5"/>
    <x v="8"/>
    <s v="Candy"/>
    <n v="2"/>
  </r>
  <r>
    <x v="5"/>
    <x v="0"/>
    <s v="Beverages"/>
    <n v="4"/>
  </r>
  <r>
    <x v="5"/>
    <x v="12"/>
    <s v="Frozen Treat"/>
    <n v="3"/>
  </r>
  <r>
    <x v="0"/>
    <x v="10"/>
    <s v="Hot Food"/>
    <n v="3"/>
  </r>
  <r>
    <x v="0"/>
    <x v="4"/>
    <s v="Beverages"/>
    <n v="3"/>
  </r>
  <r>
    <x v="0"/>
    <x v="0"/>
    <s v="Beverages"/>
    <n v="4"/>
  </r>
  <r>
    <x v="1"/>
    <x v="1"/>
    <s v="Hot Food"/>
    <n v="3"/>
  </r>
  <r>
    <x v="1"/>
    <x v="8"/>
    <s v="Candy"/>
    <n v="2"/>
  </r>
  <r>
    <x v="1"/>
    <x v="2"/>
    <s v="Hot Food"/>
    <n v="5"/>
  </r>
  <r>
    <x v="1"/>
    <x v="1"/>
    <s v="Hot Food"/>
    <n v="3"/>
  </r>
  <r>
    <x v="1"/>
    <x v="7"/>
    <s v="Beverages"/>
    <n v="2.5"/>
  </r>
  <r>
    <x v="1"/>
    <x v="3"/>
    <s v="Hot Food"/>
    <n v="2"/>
  </r>
  <r>
    <x v="1"/>
    <x v="5"/>
    <s v="Hot Food"/>
    <n v="1.5"/>
  </r>
  <r>
    <x v="2"/>
    <x v="5"/>
    <s v="Hot Food"/>
    <n v="1.5"/>
  </r>
  <r>
    <x v="2"/>
    <x v="10"/>
    <s v="Hot Food"/>
    <n v="3"/>
  </r>
  <r>
    <x v="2"/>
    <x v="1"/>
    <s v="Hot Food"/>
    <n v="3"/>
  </r>
  <r>
    <x v="3"/>
    <x v="10"/>
    <s v="Hot Food"/>
    <n v="3"/>
  </r>
  <r>
    <x v="3"/>
    <x v="1"/>
    <s v="Hot Food"/>
    <n v="3"/>
  </r>
  <r>
    <x v="3"/>
    <x v="5"/>
    <s v="Hot Food"/>
    <n v="1.5"/>
  </r>
  <r>
    <x v="4"/>
    <x v="10"/>
    <s v="Hot Food"/>
    <n v="3"/>
  </r>
  <r>
    <x v="4"/>
    <x v="13"/>
    <s v="Frozen Treat"/>
    <n v="3"/>
  </r>
  <r>
    <x v="4"/>
    <x v="2"/>
    <s v="Hot Food"/>
    <n v="5"/>
  </r>
  <r>
    <x v="4"/>
    <x v="2"/>
    <s v="Hot Food"/>
    <n v="5"/>
  </r>
  <r>
    <x v="4"/>
    <x v="4"/>
    <s v="Beverages"/>
    <n v="3"/>
  </r>
  <r>
    <x v="4"/>
    <x v="1"/>
    <s v="Hot Food"/>
    <n v="3"/>
  </r>
  <r>
    <x v="4"/>
    <x v="3"/>
    <s v="Hot Food"/>
    <n v="2"/>
  </r>
  <r>
    <x v="4"/>
    <x v="13"/>
    <s v="Frozen Treat"/>
    <n v="3"/>
  </r>
  <r>
    <x v="5"/>
    <x v="3"/>
    <s v="Hot Food"/>
    <n v="2"/>
  </r>
  <r>
    <x v="5"/>
    <x v="2"/>
    <s v="Hot Food"/>
    <n v="5"/>
  </r>
  <r>
    <x v="5"/>
    <x v="7"/>
    <s v="Beverages"/>
    <n v="2.5"/>
  </r>
  <r>
    <x v="5"/>
    <x v="10"/>
    <s v="Hot Food"/>
    <n v="3"/>
  </r>
  <r>
    <x v="5"/>
    <x v="11"/>
    <s v="Candy"/>
    <n v="2"/>
  </r>
  <r>
    <x v="5"/>
    <x v="10"/>
    <s v="Hot Food"/>
    <n v="3"/>
  </r>
  <r>
    <x v="0"/>
    <x v="9"/>
    <s v="Candy"/>
    <n v="2"/>
  </r>
  <r>
    <x v="0"/>
    <x v="13"/>
    <s v="Frozen Treat"/>
    <n v="3"/>
  </r>
  <r>
    <x v="0"/>
    <x v="2"/>
    <s v="Hot Food"/>
    <n v="5"/>
  </r>
  <r>
    <x v="1"/>
    <x v="13"/>
    <s v="Frozen Treat"/>
    <n v="3"/>
  </r>
  <r>
    <x v="1"/>
    <x v="7"/>
    <s v="Beverages"/>
    <n v="2.5"/>
  </r>
  <r>
    <x v="1"/>
    <x v="8"/>
    <s v="Candy"/>
    <n v="2"/>
  </r>
  <r>
    <x v="1"/>
    <x v="13"/>
    <s v="Frozen Treat"/>
    <n v="3"/>
  </r>
  <r>
    <x v="1"/>
    <x v="11"/>
    <s v="Candy"/>
    <n v="2"/>
  </r>
  <r>
    <x v="1"/>
    <x v="8"/>
    <s v="Candy"/>
    <n v="2"/>
  </r>
  <r>
    <x v="1"/>
    <x v="10"/>
    <s v="Hot Food"/>
    <n v="3"/>
  </r>
  <r>
    <x v="2"/>
    <x v="9"/>
    <s v="Candy"/>
    <n v="2"/>
  </r>
  <r>
    <x v="2"/>
    <x v="0"/>
    <s v="Beverages"/>
    <n v="4"/>
  </r>
  <r>
    <x v="2"/>
    <x v="13"/>
    <s v="Frozen Treat"/>
    <n v="3"/>
  </r>
  <r>
    <x v="3"/>
    <x v="13"/>
    <s v="Frozen Treat"/>
    <n v="3"/>
  </r>
  <r>
    <x v="3"/>
    <x v="13"/>
    <s v="Frozen Treat"/>
    <n v="3"/>
  </r>
  <r>
    <x v="3"/>
    <x v="0"/>
    <s v="Beverages"/>
    <n v="4"/>
  </r>
  <r>
    <x v="4"/>
    <x v="13"/>
    <s v="Frozen Treat"/>
    <n v="3"/>
  </r>
  <r>
    <x v="4"/>
    <x v="11"/>
    <s v="Candy"/>
    <n v="2"/>
  </r>
  <r>
    <x v="4"/>
    <x v="3"/>
    <s v="Hot Food"/>
    <n v="2"/>
  </r>
  <r>
    <x v="4"/>
    <x v="0"/>
    <s v="Beverages"/>
    <n v="4"/>
  </r>
  <r>
    <x v="4"/>
    <x v="2"/>
    <s v="Hot Food"/>
    <n v="5"/>
  </r>
  <r>
    <x v="4"/>
    <x v="13"/>
    <s v="Frozen Treat"/>
    <n v="3"/>
  </r>
  <r>
    <x v="4"/>
    <x v="5"/>
    <s v="Hot Food"/>
    <n v="1.5"/>
  </r>
  <r>
    <x v="4"/>
    <x v="7"/>
    <s v="Beverages"/>
    <n v="2.5"/>
  </r>
  <r>
    <x v="5"/>
    <x v="9"/>
    <s v="Candy"/>
    <n v="2"/>
  </r>
  <r>
    <x v="5"/>
    <x v="4"/>
    <s v="Beverages"/>
    <n v="3"/>
  </r>
  <r>
    <x v="5"/>
    <x v="3"/>
    <s v="Hot Food"/>
    <n v="2"/>
  </r>
  <r>
    <x v="5"/>
    <x v="13"/>
    <s v="Frozen Treat"/>
    <n v="3"/>
  </r>
  <r>
    <x v="5"/>
    <x v="11"/>
    <s v="Candy"/>
    <n v="2"/>
  </r>
  <r>
    <x v="5"/>
    <x v="3"/>
    <s v="Hot Food"/>
    <n v="2"/>
  </r>
  <r>
    <x v="6"/>
    <x v="4"/>
    <s v="Beverages"/>
    <n v="3"/>
  </r>
  <r>
    <x v="6"/>
    <x v="2"/>
    <s v="Hot Food"/>
    <n v="5"/>
  </r>
  <r>
    <x v="6"/>
    <x v="0"/>
    <s v="Beverages"/>
    <n v="4"/>
  </r>
  <r>
    <x v="6"/>
    <x v="3"/>
    <s v="Hot Food"/>
    <n v="2"/>
  </r>
  <r>
    <x v="6"/>
    <x v="13"/>
    <s v="Frozen Treat"/>
    <n v="3"/>
  </r>
  <r>
    <x v="6"/>
    <x v="8"/>
    <s v="Candy"/>
    <n v="2"/>
  </r>
  <r>
    <x v="6"/>
    <x v="4"/>
    <s v="Beverages"/>
    <n v="3"/>
  </r>
  <r>
    <x v="6"/>
    <x v="13"/>
    <s v="Frozen Treat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06917-C1A7-274E-95AA-E20BE65C5416}" name="PivotTable1" cacheId="7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9" firstHeaderRow="1" firstDataRow="2" firstDataCol="1"/>
  <pivotFields count="4">
    <pivotField axis="axisCol" showAll="0" sortType="ascending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axis="axisRow" showAll="0">
      <items count="15">
        <item x="0"/>
        <item x="4"/>
        <item x="8"/>
        <item x="6"/>
        <item x="11"/>
        <item x="1"/>
        <item x="5"/>
        <item x="12"/>
        <item x="9"/>
        <item x="10"/>
        <item x="3"/>
        <item x="2"/>
        <item x="13"/>
        <item x="7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 Price" fld="3" baseField="0" baseItem="0" numFmtId="44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workbookViewId="0">
      <pane ySplit="1" topLeftCell="A2" activePane="bottomLeft" state="frozen"/>
      <selection pane="bottomLeft" activeCell="M12" sqref="M12"/>
    </sheetView>
  </sheetViews>
  <sheetFormatPr baseColWidth="10" defaultColWidth="11" defaultRowHeight="16" x14ac:dyDescent="0.2"/>
  <cols>
    <col min="1" max="1" width="11" style="4"/>
    <col min="2" max="2" width="20.33203125" bestFit="1" customWidth="1"/>
    <col min="4" max="4" width="11" style="3"/>
  </cols>
  <sheetData>
    <row r="1" spans="1:4" x14ac:dyDescent="0.2">
      <c r="A1" s="4" t="s">
        <v>21</v>
      </c>
      <c r="B1" s="2" t="s">
        <v>0</v>
      </c>
      <c r="C1" s="2" t="s">
        <v>1</v>
      </c>
      <c r="D1" s="5" t="s">
        <v>23</v>
      </c>
    </row>
    <row r="2" spans="1:4" x14ac:dyDescent="0.2">
      <c r="A2" s="4">
        <v>44562</v>
      </c>
      <c r="B2" t="s">
        <v>8</v>
      </c>
      <c r="C2" t="s">
        <v>14</v>
      </c>
      <c r="D2" s="10">
        <v>4</v>
      </c>
    </row>
    <row r="3" spans="1:4" x14ac:dyDescent="0.2">
      <c r="A3" s="4">
        <v>44562</v>
      </c>
      <c r="B3" t="s">
        <v>6</v>
      </c>
      <c r="C3" t="s">
        <v>3</v>
      </c>
      <c r="D3" s="1">
        <v>3</v>
      </c>
    </row>
    <row r="4" spans="1:4" x14ac:dyDescent="0.2">
      <c r="A4" s="4">
        <v>44562</v>
      </c>
      <c r="B4" t="s">
        <v>7</v>
      </c>
      <c r="C4" t="s">
        <v>3</v>
      </c>
      <c r="D4" s="1">
        <v>5</v>
      </c>
    </row>
    <row r="5" spans="1:4" x14ac:dyDescent="0.2">
      <c r="A5" s="4">
        <v>44562</v>
      </c>
      <c r="B5" t="s">
        <v>9</v>
      </c>
      <c r="C5" t="s">
        <v>14</v>
      </c>
      <c r="D5" s="1">
        <v>2.5</v>
      </c>
    </row>
    <row r="6" spans="1:4" x14ac:dyDescent="0.2">
      <c r="A6" s="4">
        <v>44562</v>
      </c>
      <c r="B6" t="s">
        <v>13</v>
      </c>
      <c r="C6" t="s">
        <v>15</v>
      </c>
      <c r="D6" s="1">
        <v>2</v>
      </c>
    </row>
    <row r="7" spans="1:4" x14ac:dyDescent="0.2">
      <c r="A7" s="4">
        <v>44562</v>
      </c>
      <c r="B7" t="s">
        <v>17</v>
      </c>
      <c r="C7" t="s">
        <v>20</v>
      </c>
      <c r="D7" s="1">
        <v>3</v>
      </c>
    </row>
    <row r="8" spans="1:4" x14ac:dyDescent="0.2">
      <c r="A8" s="4">
        <v>44562</v>
      </c>
      <c r="B8" t="s">
        <v>9</v>
      </c>
      <c r="C8" t="s">
        <v>14</v>
      </c>
      <c r="D8" s="1">
        <v>2.5</v>
      </c>
    </row>
    <row r="9" spans="1:4" x14ac:dyDescent="0.2">
      <c r="A9" s="4">
        <v>44562</v>
      </c>
      <c r="B9" t="s">
        <v>2</v>
      </c>
      <c r="C9" t="s">
        <v>3</v>
      </c>
      <c r="D9" s="1">
        <v>1.5</v>
      </c>
    </row>
    <row r="10" spans="1:4" x14ac:dyDescent="0.2">
      <c r="A10" s="4">
        <v>44562</v>
      </c>
      <c r="B10" t="s">
        <v>5</v>
      </c>
      <c r="C10" t="s">
        <v>3</v>
      </c>
      <c r="D10" s="1">
        <v>2</v>
      </c>
    </row>
    <row r="11" spans="1:4" x14ac:dyDescent="0.2">
      <c r="A11" s="4">
        <v>44562</v>
      </c>
      <c r="B11" t="s">
        <v>4</v>
      </c>
      <c r="C11" t="s">
        <v>3</v>
      </c>
      <c r="D11" s="1">
        <v>3</v>
      </c>
    </row>
    <row r="12" spans="1:4" x14ac:dyDescent="0.2">
      <c r="A12" s="4">
        <v>44562</v>
      </c>
      <c r="B12" t="s">
        <v>10</v>
      </c>
      <c r="C12" t="s">
        <v>14</v>
      </c>
      <c r="D12" s="1">
        <v>3</v>
      </c>
    </row>
    <row r="13" spans="1:4" x14ac:dyDescent="0.2">
      <c r="A13" s="4">
        <v>44562</v>
      </c>
      <c r="B13" t="s">
        <v>8</v>
      </c>
      <c r="C13" t="s">
        <v>14</v>
      </c>
      <c r="D13" s="1">
        <v>4</v>
      </c>
    </row>
    <row r="14" spans="1:4" x14ac:dyDescent="0.2">
      <c r="A14" s="4">
        <v>44562</v>
      </c>
      <c r="B14" t="s">
        <v>11</v>
      </c>
      <c r="C14" t="s">
        <v>15</v>
      </c>
      <c r="D14" s="1">
        <v>2</v>
      </c>
    </row>
    <row r="15" spans="1:4" x14ac:dyDescent="0.2">
      <c r="A15" s="4">
        <v>44562</v>
      </c>
      <c r="B15" t="s">
        <v>18</v>
      </c>
      <c r="C15" t="s">
        <v>20</v>
      </c>
      <c r="D15" s="1">
        <v>3</v>
      </c>
    </row>
    <row r="16" spans="1:4" x14ac:dyDescent="0.2">
      <c r="A16" s="4">
        <v>44562</v>
      </c>
      <c r="B16" t="s">
        <v>7</v>
      </c>
      <c r="C16" t="s">
        <v>3</v>
      </c>
      <c r="D16" s="1">
        <v>5</v>
      </c>
    </row>
    <row r="17" spans="1:4" x14ac:dyDescent="0.2">
      <c r="A17" s="4">
        <v>44563</v>
      </c>
      <c r="B17" t="s">
        <v>5</v>
      </c>
      <c r="C17" t="s">
        <v>3</v>
      </c>
      <c r="D17" s="1">
        <v>2</v>
      </c>
    </row>
    <row r="18" spans="1:4" x14ac:dyDescent="0.2">
      <c r="A18" s="4">
        <v>44563</v>
      </c>
      <c r="B18" t="s">
        <v>10</v>
      </c>
      <c r="C18" t="s">
        <v>14</v>
      </c>
      <c r="D18" s="1">
        <v>3</v>
      </c>
    </row>
    <row r="19" spans="1:4" x14ac:dyDescent="0.2">
      <c r="A19" s="4">
        <v>44563</v>
      </c>
      <c r="B19" t="s">
        <v>2</v>
      </c>
      <c r="C19" t="s">
        <v>3</v>
      </c>
      <c r="D19" s="1">
        <v>1.5</v>
      </c>
    </row>
    <row r="20" spans="1:4" x14ac:dyDescent="0.2">
      <c r="A20" s="4">
        <v>44563</v>
      </c>
      <c r="B20" t="s">
        <v>17</v>
      </c>
      <c r="C20" t="s">
        <v>20</v>
      </c>
      <c r="D20" s="1">
        <v>3</v>
      </c>
    </row>
    <row r="21" spans="1:4" x14ac:dyDescent="0.2">
      <c r="A21" s="4">
        <v>44563</v>
      </c>
      <c r="B21" t="s">
        <v>9</v>
      </c>
      <c r="C21" t="s">
        <v>14</v>
      </c>
      <c r="D21" s="1">
        <v>2.5</v>
      </c>
    </row>
    <row r="22" spans="1:4" x14ac:dyDescent="0.2">
      <c r="A22" s="4">
        <v>44563</v>
      </c>
      <c r="B22" t="s">
        <v>12</v>
      </c>
      <c r="C22" t="s">
        <v>15</v>
      </c>
      <c r="D22" s="1">
        <v>2</v>
      </c>
    </row>
    <row r="23" spans="1:4" x14ac:dyDescent="0.2">
      <c r="A23" s="4">
        <v>44563</v>
      </c>
      <c r="B23" t="s">
        <v>6</v>
      </c>
      <c r="C23" t="s">
        <v>3</v>
      </c>
      <c r="D23" s="1">
        <v>3</v>
      </c>
    </row>
    <row r="24" spans="1:4" x14ac:dyDescent="0.2">
      <c r="A24" s="4">
        <v>44563</v>
      </c>
      <c r="B24" t="s">
        <v>11</v>
      </c>
      <c r="C24" t="s">
        <v>15</v>
      </c>
      <c r="D24" s="1">
        <v>2</v>
      </c>
    </row>
    <row r="25" spans="1:4" x14ac:dyDescent="0.2">
      <c r="A25" s="4">
        <v>44563</v>
      </c>
      <c r="B25" t="s">
        <v>4</v>
      </c>
      <c r="C25" t="s">
        <v>3</v>
      </c>
      <c r="D25" s="1">
        <v>3</v>
      </c>
    </row>
    <row r="26" spans="1:4" x14ac:dyDescent="0.2">
      <c r="A26" s="4">
        <v>44563</v>
      </c>
      <c r="B26" t="s">
        <v>10</v>
      </c>
      <c r="C26" t="s">
        <v>14</v>
      </c>
      <c r="D26" s="1">
        <v>3</v>
      </c>
    </row>
    <row r="27" spans="1:4" x14ac:dyDescent="0.2">
      <c r="A27" s="4">
        <v>44563</v>
      </c>
      <c r="B27" t="s">
        <v>10</v>
      </c>
      <c r="C27" t="s">
        <v>14</v>
      </c>
      <c r="D27" s="1">
        <v>3</v>
      </c>
    </row>
    <row r="28" spans="1:4" x14ac:dyDescent="0.2">
      <c r="A28" s="4">
        <v>44563</v>
      </c>
      <c r="B28" t="s">
        <v>7</v>
      </c>
      <c r="C28" t="s">
        <v>3</v>
      </c>
      <c r="D28" s="1">
        <v>5</v>
      </c>
    </row>
    <row r="29" spans="1:4" x14ac:dyDescent="0.2">
      <c r="A29" s="4">
        <v>44563</v>
      </c>
      <c r="B29" t="s">
        <v>12</v>
      </c>
      <c r="C29" t="s">
        <v>15</v>
      </c>
      <c r="D29" s="1">
        <v>2</v>
      </c>
    </row>
    <row r="30" spans="1:4" x14ac:dyDescent="0.2">
      <c r="A30" s="4">
        <v>44563</v>
      </c>
      <c r="B30" t="s">
        <v>17</v>
      </c>
      <c r="C30" t="s">
        <v>20</v>
      </c>
      <c r="D30" s="1">
        <v>3</v>
      </c>
    </row>
    <row r="31" spans="1:4" x14ac:dyDescent="0.2">
      <c r="A31" s="4">
        <v>44563</v>
      </c>
      <c r="B31" t="s">
        <v>9</v>
      </c>
      <c r="C31" t="s">
        <v>14</v>
      </c>
      <c r="D31" s="1">
        <v>2.5</v>
      </c>
    </row>
    <row r="32" spans="1:4" x14ac:dyDescent="0.2">
      <c r="A32" s="4">
        <v>44563</v>
      </c>
      <c r="B32" t="s">
        <v>13</v>
      </c>
      <c r="C32" t="s">
        <v>15</v>
      </c>
      <c r="D32" s="1">
        <v>2</v>
      </c>
    </row>
    <row r="33" spans="1:4" x14ac:dyDescent="0.2">
      <c r="A33" s="4">
        <v>44563</v>
      </c>
      <c r="B33" t="s">
        <v>17</v>
      </c>
      <c r="C33" t="s">
        <v>20</v>
      </c>
      <c r="D33" s="1">
        <v>3</v>
      </c>
    </row>
    <row r="34" spans="1:4" x14ac:dyDescent="0.2">
      <c r="A34" s="4">
        <v>44563</v>
      </c>
      <c r="B34" t="s">
        <v>9</v>
      </c>
      <c r="C34" t="s">
        <v>14</v>
      </c>
      <c r="D34" s="1">
        <v>2.5</v>
      </c>
    </row>
    <row r="35" spans="1:4" x14ac:dyDescent="0.2">
      <c r="A35" s="4">
        <v>44563</v>
      </c>
      <c r="B35" t="s">
        <v>12</v>
      </c>
      <c r="C35" t="s">
        <v>15</v>
      </c>
      <c r="D35" s="1">
        <v>2</v>
      </c>
    </row>
    <row r="36" spans="1:4" x14ac:dyDescent="0.2">
      <c r="A36" s="4">
        <v>44563</v>
      </c>
      <c r="B36" t="s">
        <v>8</v>
      </c>
      <c r="C36" t="s">
        <v>14</v>
      </c>
      <c r="D36" s="1">
        <v>4</v>
      </c>
    </row>
    <row r="37" spans="1:4" x14ac:dyDescent="0.2">
      <c r="A37" s="4">
        <v>44563</v>
      </c>
      <c r="B37" t="s">
        <v>17</v>
      </c>
      <c r="C37" t="s">
        <v>20</v>
      </c>
      <c r="D37" s="1">
        <v>3</v>
      </c>
    </row>
    <row r="38" spans="1:4" x14ac:dyDescent="0.2">
      <c r="A38" s="4">
        <v>44563</v>
      </c>
      <c r="B38" t="s">
        <v>6</v>
      </c>
      <c r="C38" t="s">
        <v>3</v>
      </c>
      <c r="D38" s="1">
        <v>3</v>
      </c>
    </row>
    <row r="39" spans="1:4" x14ac:dyDescent="0.2">
      <c r="A39" s="4">
        <v>44563</v>
      </c>
      <c r="B39" t="s">
        <v>12</v>
      </c>
      <c r="C39" t="s">
        <v>15</v>
      </c>
      <c r="D39" s="1">
        <v>2</v>
      </c>
    </row>
    <row r="40" spans="1:4" x14ac:dyDescent="0.2">
      <c r="A40" s="4">
        <v>44563</v>
      </c>
      <c r="B40" t="s">
        <v>7</v>
      </c>
      <c r="C40" t="s">
        <v>3</v>
      </c>
      <c r="D40" s="1">
        <v>5</v>
      </c>
    </row>
    <row r="41" spans="1:4" x14ac:dyDescent="0.2">
      <c r="A41" s="4">
        <v>44563</v>
      </c>
      <c r="B41" t="s">
        <v>6</v>
      </c>
      <c r="C41" t="s">
        <v>3</v>
      </c>
      <c r="D41" s="1">
        <v>3</v>
      </c>
    </row>
    <row r="42" spans="1:4" x14ac:dyDescent="0.2">
      <c r="A42" s="4">
        <v>44563</v>
      </c>
      <c r="B42" t="s">
        <v>9</v>
      </c>
      <c r="C42" t="s">
        <v>14</v>
      </c>
      <c r="D42" s="1">
        <v>2.5</v>
      </c>
    </row>
    <row r="43" spans="1:4" x14ac:dyDescent="0.2">
      <c r="A43" s="4">
        <v>44563</v>
      </c>
      <c r="B43" t="s">
        <v>5</v>
      </c>
      <c r="C43" t="s">
        <v>3</v>
      </c>
      <c r="D43" s="1">
        <v>2</v>
      </c>
    </row>
    <row r="44" spans="1:4" x14ac:dyDescent="0.2">
      <c r="A44" s="4">
        <v>44563</v>
      </c>
      <c r="B44" t="s">
        <v>2</v>
      </c>
      <c r="C44" t="s">
        <v>3</v>
      </c>
      <c r="D44" s="1">
        <v>1.5</v>
      </c>
    </row>
    <row r="45" spans="1:4" x14ac:dyDescent="0.2">
      <c r="A45" s="4">
        <v>44563</v>
      </c>
      <c r="B45" t="s">
        <v>18</v>
      </c>
      <c r="C45" t="s">
        <v>20</v>
      </c>
      <c r="D45" s="1">
        <v>3</v>
      </c>
    </row>
    <row r="46" spans="1:4" x14ac:dyDescent="0.2">
      <c r="A46" s="4">
        <v>44563</v>
      </c>
      <c r="B46" t="s">
        <v>9</v>
      </c>
      <c r="C46" t="s">
        <v>14</v>
      </c>
      <c r="D46" s="1">
        <v>2.5</v>
      </c>
    </row>
    <row r="47" spans="1:4" x14ac:dyDescent="0.2">
      <c r="A47" s="4">
        <v>44563</v>
      </c>
      <c r="B47" t="s">
        <v>12</v>
      </c>
      <c r="C47" t="s">
        <v>15</v>
      </c>
      <c r="D47" s="1">
        <v>2</v>
      </c>
    </row>
    <row r="48" spans="1:4" x14ac:dyDescent="0.2">
      <c r="A48" s="4">
        <v>44563</v>
      </c>
      <c r="B48" t="s">
        <v>18</v>
      </c>
      <c r="C48" t="s">
        <v>20</v>
      </c>
      <c r="D48" s="1">
        <v>3</v>
      </c>
    </row>
    <row r="49" spans="1:4" x14ac:dyDescent="0.2">
      <c r="A49" s="4">
        <v>44563</v>
      </c>
      <c r="B49" t="s">
        <v>13</v>
      </c>
      <c r="C49" t="s">
        <v>15</v>
      </c>
      <c r="D49" s="1">
        <v>2</v>
      </c>
    </row>
    <row r="50" spans="1:4" x14ac:dyDescent="0.2">
      <c r="A50" s="4">
        <v>44563</v>
      </c>
      <c r="B50" t="s">
        <v>12</v>
      </c>
      <c r="C50" t="s">
        <v>15</v>
      </c>
      <c r="D50" s="1">
        <v>2</v>
      </c>
    </row>
    <row r="51" spans="1:4" x14ac:dyDescent="0.2">
      <c r="A51" s="4">
        <v>44563</v>
      </c>
      <c r="B51" t="s">
        <v>4</v>
      </c>
      <c r="C51" t="s">
        <v>3</v>
      </c>
      <c r="D51" s="1">
        <v>3</v>
      </c>
    </row>
    <row r="52" spans="1:4" x14ac:dyDescent="0.2">
      <c r="A52" s="4">
        <v>44564</v>
      </c>
      <c r="B52" t="s">
        <v>17</v>
      </c>
      <c r="C52" t="s">
        <v>20</v>
      </c>
      <c r="D52" s="1">
        <v>3</v>
      </c>
    </row>
    <row r="53" spans="1:4" x14ac:dyDescent="0.2">
      <c r="A53" s="4">
        <v>44564</v>
      </c>
      <c r="B53" t="s">
        <v>4</v>
      </c>
      <c r="C53" t="s">
        <v>3</v>
      </c>
      <c r="D53" s="1">
        <v>3</v>
      </c>
    </row>
    <row r="54" spans="1:4" x14ac:dyDescent="0.2">
      <c r="A54" s="4">
        <v>44564</v>
      </c>
      <c r="B54" t="s">
        <v>5</v>
      </c>
      <c r="C54" t="s">
        <v>3</v>
      </c>
      <c r="D54" s="1">
        <v>2</v>
      </c>
    </row>
    <row r="55" spans="1:4" x14ac:dyDescent="0.2">
      <c r="A55" s="4">
        <v>44564</v>
      </c>
      <c r="B55" t="s">
        <v>12</v>
      </c>
      <c r="C55" t="s">
        <v>15</v>
      </c>
      <c r="D55" s="1">
        <v>2</v>
      </c>
    </row>
    <row r="56" spans="1:4" x14ac:dyDescent="0.2">
      <c r="A56" s="4">
        <v>44564</v>
      </c>
      <c r="B56" t="s">
        <v>5</v>
      </c>
      <c r="C56" t="s">
        <v>3</v>
      </c>
      <c r="D56" s="1">
        <v>2</v>
      </c>
    </row>
    <row r="57" spans="1:4" x14ac:dyDescent="0.2">
      <c r="A57" s="4">
        <v>44564</v>
      </c>
      <c r="B57" t="s">
        <v>6</v>
      </c>
      <c r="C57" t="s">
        <v>3</v>
      </c>
      <c r="D57" s="1">
        <v>3</v>
      </c>
    </row>
    <row r="58" spans="1:4" x14ac:dyDescent="0.2">
      <c r="A58" s="4">
        <v>44564</v>
      </c>
      <c r="B58" t="s">
        <v>4</v>
      </c>
      <c r="C58" t="s">
        <v>3</v>
      </c>
      <c r="D58" s="1">
        <v>3</v>
      </c>
    </row>
    <row r="59" spans="1:4" x14ac:dyDescent="0.2">
      <c r="A59" s="4">
        <v>44564</v>
      </c>
      <c r="B59" t="s">
        <v>13</v>
      </c>
      <c r="C59" t="s">
        <v>15</v>
      </c>
      <c r="D59" s="1">
        <v>2</v>
      </c>
    </row>
    <row r="60" spans="1:4" x14ac:dyDescent="0.2">
      <c r="A60" s="4">
        <v>44564</v>
      </c>
      <c r="B60" t="s">
        <v>2</v>
      </c>
      <c r="C60" t="s">
        <v>3</v>
      </c>
      <c r="D60" s="1">
        <v>1.5</v>
      </c>
    </row>
    <row r="61" spans="1:4" x14ac:dyDescent="0.2">
      <c r="A61" s="4">
        <v>44564</v>
      </c>
      <c r="B61" t="s">
        <v>4</v>
      </c>
      <c r="C61" t="s">
        <v>3</v>
      </c>
      <c r="D61" s="1">
        <v>3</v>
      </c>
    </row>
    <row r="62" spans="1:4" x14ac:dyDescent="0.2">
      <c r="A62" s="4">
        <v>44564</v>
      </c>
      <c r="B62" t="s">
        <v>6</v>
      </c>
      <c r="C62" t="s">
        <v>3</v>
      </c>
      <c r="D62" s="1">
        <v>3</v>
      </c>
    </row>
    <row r="63" spans="1:4" x14ac:dyDescent="0.2">
      <c r="A63" s="4">
        <v>44564</v>
      </c>
      <c r="B63" t="s">
        <v>2</v>
      </c>
      <c r="C63" t="s">
        <v>3</v>
      </c>
      <c r="D63" s="1">
        <v>1.5</v>
      </c>
    </row>
    <row r="64" spans="1:4" x14ac:dyDescent="0.2">
      <c r="A64" s="4">
        <v>44564</v>
      </c>
      <c r="B64" t="s">
        <v>18</v>
      </c>
      <c r="C64" t="s">
        <v>20</v>
      </c>
      <c r="D64" s="1">
        <v>3</v>
      </c>
    </row>
    <row r="65" spans="1:4" x14ac:dyDescent="0.2">
      <c r="A65" s="4">
        <v>44564</v>
      </c>
      <c r="B65" t="s">
        <v>18</v>
      </c>
      <c r="C65" t="s">
        <v>20</v>
      </c>
      <c r="D65" s="1">
        <v>3</v>
      </c>
    </row>
    <row r="66" spans="1:4" x14ac:dyDescent="0.2">
      <c r="A66" s="4">
        <v>44564</v>
      </c>
      <c r="B66" t="s">
        <v>8</v>
      </c>
      <c r="C66" t="s">
        <v>14</v>
      </c>
      <c r="D66" s="1">
        <v>4</v>
      </c>
    </row>
    <row r="67" spans="1:4" x14ac:dyDescent="0.2">
      <c r="A67" s="4">
        <v>44565</v>
      </c>
      <c r="B67" t="s">
        <v>8</v>
      </c>
      <c r="C67" t="s">
        <v>14</v>
      </c>
      <c r="D67" s="1">
        <v>4</v>
      </c>
    </row>
    <row r="68" spans="1:4" x14ac:dyDescent="0.2">
      <c r="A68" s="4">
        <v>44565</v>
      </c>
      <c r="B68" t="s">
        <v>2</v>
      </c>
      <c r="C68" t="s">
        <v>3</v>
      </c>
      <c r="D68" s="1">
        <v>1.5</v>
      </c>
    </row>
    <row r="69" spans="1:4" x14ac:dyDescent="0.2">
      <c r="A69" s="4">
        <v>44565</v>
      </c>
      <c r="B69" t="s">
        <v>11</v>
      </c>
      <c r="C69" t="s">
        <v>15</v>
      </c>
      <c r="D69" s="1">
        <v>2</v>
      </c>
    </row>
    <row r="70" spans="1:4" x14ac:dyDescent="0.2">
      <c r="A70" s="4">
        <v>44565</v>
      </c>
      <c r="B70" t="s">
        <v>11</v>
      </c>
      <c r="C70" t="s">
        <v>15</v>
      </c>
      <c r="D70" s="1">
        <v>2</v>
      </c>
    </row>
    <row r="71" spans="1:4" x14ac:dyDescent="0.2">
      <c r="A71" s="4">
        <v>44565</v>
      </c>
      <c r="B71" t="s">
        <v>8</v>
      </c>
      <c r="C71" t="s">
        <v>14</v>
      </c>
      <c r="D71" s="1">
        <v>4</v>
      </c>
    </row>
    <row r="72" spans="1:4" x14ac:dyDescent="0.2">
      <c r="A72" s="4">
        <v>44565</v>
      </c>
      <c r="B72" t="s">
        <v>2</v>
      </c>
      <c r="C72" t="s">
        <v>3</v>
      </c>
      <c r="D72" s="1">
        <v>1.5</v>
      </c>
    </row>
    <row r="73" spans="1:4" x14ac:dyDescent="0.2">
      <c r="A73" s="4">
        <v>44565</v>
      </c>
      <c r="B73" t="s">
        <v>8</v>
      </c>
      <c r="C73" t="s">
        <v>14</v>
      </c>
      <c r="D73" s="1">
        <v>4</v>
      </c>
    </row>
    <row r="74" spans="1:4" x14ac:dyDescent="0.2">
      <c r="A74" s="4">
        <v>44565</v>
      </c>
      <c r="B74" t="s">
        <v>4</v>
      </c>
      <c r="C74" t="s">
        <v>3</v>
      </c>
      <c r="D74" s="1">
        <v>3</v>
      </c>
    </row>
    <row r="75" spans="1:4" x14ac:dyDescent="0.2">
      <c r="A75" s="4">
        <v>44565</v>
      </c>
      <c r="B75" t="s">
        <v>4</v>
      </c>
      <c r="C75" t="s">
        <v>3</v>
      </c>
      <c r="D75" s="1">
        <v>3</v>
      </c>
    </row>
    <row r="76" spans="1:4" x14ac:dyDescent="0.2">
      <c r="A76" s="4">
        <v>44565</v>
      </c>
      <c r="B76" t="s">
        <v>2</v>
      </c>
      <c r="C76" t="s">
        <v>3</v>
      </c>
      <c r="D76" s="1">
        <v>1.5</v>
      </c>
    </row>
    <row r="77" spans="1:4" x14ac:dyDescent="0.2">
      <c r="A77" s="4">
        <v>44565</v>
      </c>
      <c r="B77" t="s">
        <v>4</v>
      </c>
      <c r="C77" t="s">
        <v>3</v>
      </c>
      <c r="D77" s="1">
        <v>3</v>
      </c>
    </row>
    <row r="78" spans="1:4" x14ac:dyDescent="0.2">
      <c r="A78" s="4">
        <v>44565</v>
      </c>
      <c r="B78" t="s">
        <v>6</v>
      </c>
      <c r="C78" t="s">
        <v>3</v>
      </c>
      <c r="D78" s="1">
        <v>3</v>
      </c>
    </row>
    <row r="79" spans="1:4" x14ac:dyDescent="0.2">
      <c r="A79" s="4">
        <v>44565</v>
      </c>
      <c r="B79" t="s">
        <v>11</v>
      </c>
      <c r="C79" t="s">
        <v>15</v>
      </c>
      <c r="D79" s="1">
        <v>2</v>
      </c>
    </row>
    <row r="80" spans="1:4" x14ac:dyDescent="0.2">
      <c r="A80" s="4">
        <v>44565</v>
      </c>
      <c r="B80" t="s">
        <v>8</v>
      </c>
      <c r="C80" t="s">
        <v>14</v>
      </c>
      <c r="D80" s="1">
        <v>4</v>
      </c>
    </row>
    <row r="81" spans="1:4" x14ac:dyDescent="0.2">
      <c r="A81" s="4">
        <v>44565</v>
      </c>
      <c r="B81" t="s">
        <v>18</v>
      </c>
      <c r="C81" t="s">
        <v>20</v>
      </c>
      <c r="D81" s="1">
        <v>3</v>
      </c>
    </row>
    <row r="82" spans="1:4" x14ac:dyDescent="0.2">
      <c r="A82" s="4">
        <v>44567</v>
      </c>
      <c r="B82" t="s">
        <v>8</v>
      </c>
      <c r="C82" t="s">
        <v>14</v>
      </c>
      <c r="D82" s="1">
        <v>4</v>
      </c>
    </row>
    <row r="83" spans="1:4" x14ac:dyDescent="0.2">
      <c r="A83" s="4">
        <v>44567</v>
      </c>
      <c r="B83" t="s">
        <v>9</v>
      </c>
      <c r="C83" t="s">
        <v>14</v>
      </c>
      <c r="D83" s="1">
        <v>2.5</v>
      </c>
    </row>
    <row r="84" spans="1:4" x14ac:dyDescent="0.2">
      <c r="A84" s="4">
        <v>44567</v>
      </c>
      <c r="B84" t="s">
        <v>8</v>
      </c>
      <c r="C84" t="s">
        <v>14</v>
      </c>
      <c r="D84" s="1">
        <v>4</v>
      </c>
    </row>
    <row r="85" spans="1:4" x14ac:dyDescent="0.2">
      <c r="A85" s="4">
        <v>44567</v>
      </c>
      <c r="B85" t="s">
        <v>6</v>
      </c>
      <c r="C85" t="s">
        <v>3</v>
      </c>
      <c r="D85" s="1">
        <v>3</v>
      </c>
    </row>
    <row r="86" spans="1:4" x14ac:dyDescent="0.2">
      <c r="A86" s="4">
        <v>44567</v>
      </c>
      <c r="B86" t="s">
        <v>13</v>
      </c>
      <c r="C86" t="s">
        <v>15</v>
      </c>
      <c r="D86" s="1">
        <v>2</v>
      </c>
    </row>
    <row r="87" spans="1:4" x14ac:dyDescent="0.2">
      <c r="A87" s="4">
        <v>44567</v>
      </c>
      <c r="B87" t="s">
        <v>7</v>
      </c>
      <c r="C87" t="s">
        <v>3</v>
      </c>
      <c r="D87" s="1">
        <v>5</v>
      </c>
    </row>
    <row r="88" spans="1:4" x14ac:dyDescent="0.2">
      <c r="A88" s="4">
        <v>44567</v>
      </c>
      <c r="B88" t="s">
        <v>6</v>
      </c>
      <c r="C88" t="s">
        <v>3</v>
      </c>
      <c r="D88" s="1">
        <v>3</v>
      </c>
    </row>
    <row r="89" spans="1:4" x14ac:dyDescent="0.2">
      <c r="A89" s="4">
        <v>44567</v>
      </c>
      <c r="B89" t="s">
        <v>4</v>
      </c>
      <c r="C89" t="s">
        <v>3</v>
      </c>
      <c r="D89" s="1">
        <v>3</v>
      </c>
    </row>
    <row r="90" spans="1:4" x14ac:dyDescent="0.2">
      <c r="A90" s="4">
        <v>44567</v>
      </c>
      <c r="B90" t="s">
        <v>17</v>
      </c>
      <c r="C90" t="s">
        <v>20</v>
      </c>
      <c r="D90" s="1">
        <v>3</v>
      </c>
    </row>
    <row r="91" spans="1:4" x14ac:dyDescent="0.2">
      <c r="A91" s="4">
        <v>44567</v>
      </c>
      <c r="B91" t="s">
        <v>11</v>
      </c>
      <c r="C91" t="s">
        <v>15</v>
      </c>
      <c r="D91" s="1">
        <v>2</v>
      </c>
    </row>
    <row r="92" spans="1:4" x14ac:dyDescent="0.2">
      <c r="A92" s="4">
        <v>44567</v>
      </c>
      <c r="B92" t="s">
        <v>4</v>
      </c>
      <c r="C92" t="s">
        <v>3</v>
      </c>
      <c r="D92" s="1">
        <v>3</v>
      </c>
    </row>
    <row r="93" spans="1:4" x14ac:dyDescent="0.2">
      <c r="A93" s="4">
        <v>44567</v>
      </c>
      <c r="B93" t="s">
        <v>7</v>
      </c>
      <c r="C93" t="s">
        <v>3</v>
      </c>
      <c r="D93" s="1">
        <v>5</v>
      </c>
    </row>
    <row r="94" spans="1:4" x14ac:dyDescent="0.2">
      <c r="A94" s="4">
        <v>44567</v>
      </c>
      <c r="B94" t="s">
        <v>12</v>
      </c>
      <c r="C94" t="s">
        <v>15</v>
      </c>
      <c r="D94" s="1">
        <v>2</v>
      </c>
    </row>
    <row r="95" spans="1:4" x14ac:dyDescent="0.2">
      <c r="A95" s="4">
        <v>44567</v>
      </c>
      <c r="B95" t="s">
        <v>2</v>
      </c>
      <c r="C95" t="s">
        <v>3</v>
      </c>
      <c r="D95" s="1">
        <v>1.5</v>
      </c>
    </row>
    <row r="96" spans="1:4" x14ac:dyDescent="0.2">
      <c r="A96" s="4">
        <v>44567</v>
      </c>
      <c r="B96" t="s">
        <v>7</v>
      </c>
      <c r="C96" t="s">
        <v>3</v>
      </c>
      <c r="D96" s="1">
        <v>5</v>
      </c>
    </row>
    <row r="97" spans="1:4" x14ac:dyDescent="0.2">
      <c r="A97" s="4">
        <v>44567</v>
      </c>
      <c r="B97" t="s">
        <v>8</v>
      </c>
      <c r="C97" t="s">
        <v>14</v>
      </c>
      <c r="D97" s="1">
        <v>4</v>
      </c>
    </row>
    <row r="98" spans="1:4" x14ac:dyDescent="0.2">
      <c r="A98" s="4">
        <v>44567</v>
      </c>
      <c r="B98" t="s">
        <v>5</v>
      </c>
      <c r="C98" t="s">
        <v>3</v>
      </c>
      <c r="D98" s="1">
        <v>2</v>
      </c>
    </row>
    <row r="99" spans="1:4" x14ac:dyDescent="0.2">
      <c r="A99" s="4">
        <v>44567</v>
      </c>
      <c r="B99" t="s">
        <v>10</v>
      </c>
      <c r="C99" t="s">
        <v>14</v>
      </c>
      <c r="D99" s="1">
        <v>3</v>
      </c>
    </row>
    <row r="100" spans="1:4" x14ac:dyDescent="0.2">
      <c r="A100" s="4">
        <v>44567</v>
      </c>
      <c r="B100" t="s">
        <v>6</v>
      </c>
      <c r="C100" t="s">
        <v>3</v>
      </c>
      <c r="D100" s="1">
        <v>3</v>
      </c>
    </row>
    <row r="101" spans="1:4" x14ac:dyDescent="0.2">
      <c r="A101" s="4">
        <v>44567</v>
      </c>
      <c r="B101" t="s">
        <v>17</v>
      </c>
      <c r="C101" t="s">
        <v>20</v>
      </c>
      <c r="D101" s="1">
        <v>3</v>
      </c>
    </row>
    <row r="102" spans="1:4" x14ac:dyDescent="0.2">
      <c r="A102" s="4">
        <v>44567</v>
      </c>
      <c r="B102" t="s">
        <v>7</v>
      </c>
      <c r="C102" t="s">
        <v>3</v>
      </c>
      <c r="D102" s="1">
        <v>5</v>
      </c>
    </row>
    <row r="103" spans="1:4" x14ac:dyDescent="0.2">
      <c r="A103" s="4">
        <v>44567</v>
      </c>
      <c r="B103" t="s">
        <v>2</v>
      </c>
      <c r="C103" t="s">
        <v>3</v>
      </c>
      <c r="D103" s="1">
        <v>1.5</v>
      </c>
    </row>
    <row r="104" spans="1:4" x14ac:dyDescent="0.2">
      <c r="A104" s="4">
        <v>44567</v>
      </c>
      <c r="B104" t="s">
        <v>16</v>
      </c>
      <c r="C104" t="s">
        <v>20</v>
      </c>
      <c r="D104" s="1">
        <v>3</v>
      </c>
    </row>
    <row r="105" spans="1:4" x14ac:dyDescent="0.2">
      <c r="A105" s="4">
        <v>44567</v>
      </c>
      <c r="B105" t="s">
        <v>12</v>
      </c>
      <c r="C105" t="s">
        <v>15</v>
      </c>
      <c r="D105" s="1">
        <v>2</v>
      </c>
    </row>
    <row r="106" spans="1:4" x14ac:dyDescent="0.2">
      <c r="A106" s="4">
        <v>44567</v>
      </c>
      <c r="B106" t="s">
        <v>4</v>
      </c>
      <c r="C106" t="s">
        <v>3</v>
      </c>
      <c r="D106" s="1">
        <v>3</v>
      </c>
    </row>
    <row r="107" spans="1:4" x14ac:dyDescent="0.2">
      <c r="A107" s="4">
        <v>44567</v>
      </c>
      <c r="B107" t="s">
        <v>18</v>
      </c>
      <c r="C107" t="s">
        <v>20</v>
      </c>
      <c r="D107" s="1">
        <v>3</v>
      </c>
    </row>
    <row r="108" spans="1:4" x14ac:dyDescent="0.2">
      <c r="A108" s="4">
        <v>44567</v>
      </c>
      <c r="B108" t="s">
        <v>7</v>
      </c>
      <c r="C108" t="s">
        <v>3</v>
      </c>
      <c r="D108" s="1">
        <v>5</v>
      </c>
    </row>
    <row r="109" spans="1:4" x14ac:dyDescent="0.2">
      <c r="A109" s="4">
        <v>44567</v>
      </c>
      <c r="B109" t="s">
        <v>7</v>
      </c>
      <c r="C109" t="s">
        <v>3</v>
      </c>
      <c r="D109" s="1">
        <v>5</v>
      </c>
    </row>
    <row r="110" spans="1:4" x14ac:dyDescent="0.2">
      <c r="A110" s="4">
        <v>44567</v>
      </c>
      <c r="B110" t="s">
        <v>10</v>
      </c>
      <c r="C110" t="s">
        <v>14</v>
      </c>
      <c r="D110" s="1">
        <v>3</v>
      </c>
    </row>
    <row r="111" spans="1:4" x14ac:dyDescent="0.2">
      <c r="A111" s="4">
        <v>44567</v>
      </c>
      <c r="B111" t="s">
        <v>6</v>
      </c>
      <c r="C111" t="s">
        <v>3</v>
      </c>
      <c r="D111" s="1">
        <v>3</v>
      </c>
    </row>
    <row r="112" spans="1:4" x14ac:dyDescent="0.2">
      <c r="A112" s="4">
        <v>44567</v>
      </c>
      <c r="B112" t="s">
        <v>5</v>
      </c>
      <c r="C112" t="s">
        <v>3</v>
      </c>
      <c r="D112" s="1">
        <v>2</v>
      </c>
    </row>
    <row r="113" spans="1:4" x14ac:dyDescent="0.2">
      <c r="A113" s="4">
        <v>44567</v>
      </c>
      <c r="B113" t="s">
        <v>18</v>
      </c>
      <c r="C113" t="s">
        <v>20</v>
      </c>
      <c r="D113" s="1">
        <v>3</v>
      </c>
    </row>
    <row r="114" spans="1:4" x14ac:dyDescent="0.2">
      <c r="A114" s="4">
        <v>44567</v>
      </c>
      <c r="B114" t="s">
        <v>18</v>
      </c>
      <c r="C114" t="s">
        <v>20</v>
      </c>
      <c r="D114" s="1">
        <v>3</v>
      </c>
    </row>
    <row r="115" spans="1:4" x14ac:dyDescent="0.2">
      <c r="A115" s="4">
        <v>44567</v>
      </c>
      <c r="B115" t="s">
        <v>13</v>
      </c>
      <c r="C115" t="s">
        <v>15</v>
      </c>
      <c r="D115" s="1">
        <v>2</v>
      </c>
    </row>
    <row r="116" spans="1:4" x14ac:dyDescent="0.2">
      <c r="A116" s="4">
        <v>44567</v>
      </c>
      <c r="B116" t="s">
        <v>5</v>
      </c>
      <c r="C116" t="s">
        <v>3</v>
      </c>
      <c r="D116" s="1">
        <v>2</v>
      </c>
    </row>
    <row r="117" spans="1:4" x14ac:dyDescent="0.2">
      <c r="A117" s="4">
        <v>44567</v>
      </c>
      <c r="B117" t="s">
        <v>8</v>
      </c>
      <c r="C117" t="s">
        <v>14</v>
      </c>
      <c r="D117" s="1">
        <v>4</v>
      </c>
    </row>
    <row r="118" spans="1:4" x14ac:dyDescent="0.2">
      <c r="A118" s="4">
        <v>44567</v>
      </c>
      <c r="B118" t="s">
        <v>7</v>
      </c>
      <c r="C118" t="s">
        <v>3</v>
      </c>
      <c r="D118" s="1">
        <v>5</v>
      </c>
    </row>
    <row r="119" spans="1:4" x14ac:dyDescent="0.2">
      <c r="A119" s="4">
        <v>44567</v>
      </c>
      <c r="B119" t="s">
        <v>18</v>
      </c>
      <c r="C119" t="s">
        <v>20</v>
      </c>
      <c r="D119" s="1">
        <v>3</v>
      </c>
    </row>
    <row r="120" spans="1:4" x14ac:dyDescent="0.2">
      <c r="A120" s="4">
        <v>44567</v>
      </c>
      <c r="B120" t="s">
        <v>2</v>
      </c>
      <c r="C120" t="s">
        <v>3</v>
      </c>
      <c r="D120" s="1">
        <v>1.5</v>
      </c>
    </row>
    <row r="121" spans="1:4" x14ac:dyDescent="0.2">
      <c r="A121" s="4">
        <v>44567</v>
      </c>
      <c r="B121" t="s">
        <v>9</v>
      </c>
      <c r="C121" t="s">
        <v>14</v>
      </c>
      <c r="D121" s="1">
        <v>2.5</v>
      </c>
    </row>
    <row r="122" spans="1:4" x14ac:dyDescent="0.2">
      <c r="A122" s="4">
        <v>44568</v>
      </c>
      <c r="B122" t="s">
        <v>4</v>
      </c>
      <c r="C122" t="s">
        <v>3</v>
      </c>
      <c r="D122" s="1">
        <v>3</v>
      </c>
    </row>
    <row r="123" spans="1:4" x14ac:dyDescent="0.2">
      <c r="A123" s="4">
        <v>44568</v>
      </c>
      <c r="B123" t="s">
        <v>17</v>
      </c>
      <c r="C123" t="s">
        <v>20</v>
      </c>
      <c r="D123" s="1">
        <v>3</v>
      </c>
    </row>
    <row r="124" spans="1:4" x14ac:dyDescent="0.2">
      <c r="A124" s="4">
        <v>44568</v>
      </c>
      <c r="B124" t="s">
        <v>12</v>
      </c>
      <c r="C124" t="s">
        <v>15</v>
      </c>
      <c r="D124" s="1">
        <v>2</v>
      </c>
    </row>
    <row r="125" spans="1:4" x14ac:dyDescent="0.2">
      <c r="A125" s="4">
        <v>44568</v>
      </c>
      <c r="B125" t="s">
        <v>6</v>
      </c>
      <c r="C125" t="s">
        <v>3</v>
      </c>
      <c r="D125" s="1">
        <v>3</v>
      </c>
    </row>
    <row r="126" spans="1:4" x14ac:dyDescent="0.2">
      <c r="A126" s="4">
        <v>44568</v>
      </c>
      <c r="B126" t="s">
        <v>8</v>
      </c>
      <c r="C126" t="s">
        <v>14</v>
      </c>
      <c r="D126" s="1">
        <v>4</v>
      </c>
    </row>
    <row r="127" spans="1:4" x14ac:dyDescent="0.2">
      <c r="A127" s="4">
        <v>44568</v>
      </c>
      <c r="B127" t="s">
        <v>17</v>
      </c>
      <c r="C127" t="s">
        <v>20</v>
      </c>
      <c r="D127" s="1">
        <v>3</v>
      </c>
    </row>
    <row r="128" spans="1:4" x14ac:dyDescent="0.2">
      <c r="A128" s="4">
        <v>44568</v>
      </c>
      <c r="B128" t="s">
        <v>17</v>
      </c>
      <c r="C128" t="s">
        <v>20</v>
      </c>
      <c r="D128" s="1">
        <v>3</v>
      </c>
    </row>
    <row r="129" spans="1:4" x14ac:dyDescent="0.2">
      <c r="A129" s="4">
        <v>44568</v>
      </c>
      <c r="B129" t="s">
        <v>13</v>
      </c>
      <c r="C129" t="s">
        <v>15</v>
      </c>
      <c r="D129" s="1">
        <v>2</v>
      </c>
    </row>
    <row r="130" spans="1:4" x14ac:dyDescent="0.2">
      <c r="A130" s="4">
        <v>44568</v>
      </c>
      <c r="B130" t="s">
        <v>11</v>
      </c>
      <c r="C130" t="s">
        <v>15</v>
      </c>
      <c r="D130" s="1">
        <v>2</v>
      </c>
    </row>
    <row r="131" spans="1:4" x14ac:dyDescent="0.2">
      <c r="A131" s="4">
        <v>44568</v>
      </c>
      <c r="B131" t="s">
        <v>8</v>
      </c>
      <c r="C131" t="s">
        <v>14</v>
      </c>
      <c r="D131" s="1">
        <v>4</v>
      </c>
    </row>
    <row r="132" spans="1:4" x14ac:dyDescent="0.2">
      <c r="A132" s="4">
        <v>44568</v>
      </c>
      <c r="B132" t="s">
        <v>11</v>
      </c>
      <c r="C132" t="s">
        <v>15</v>
      </c>
      <c r="D132" s="1">
        <v>2</v>
      </c>
    </row>
    <row r="133" spans="1:4" x14ac:dyDescent="0.2">
      <c r="A133" s="4">
        <v>44568</v>
      </c>
      <c r="B133" t="s">
        <v>8</v>
      </c>
      <c r="C133" t="s">
        <v>14</v>
      </c>
      <c r="D133" s="1">
        <v>4</v>
      </c>
    </row>
    <row r="134" spans="1:4" x14ac:dyDescent="0.2">
      <c r="A134" s="4">
        <v>44568</v>
      </c>
      <c r="B134" t="s">
        <v>11</v>
      </c>
      <c r="C134" t="s">
        <v>15</v>
      </c>
      <c r="D134" s="1">
        <v>2</v>
      </c>
    </row>
    <row r="135" spans="1:4" x14ac:dyDescent="0.2">
      <c r="A135" s="4">
        <v>44568</v>
      </c>
      <c r="B135" t="s">
        <v>8</v>
      </c>
      <c r="C135" t="s">
        <v>14</v>
      </c>
      <c r="D135" s="1">
        <v>4</v>
      </c>
    </row>
    <row r="136" spans="1:4" x14ac:dyDescent="0.2">
      <c r="A136" s="4">
        <v>44568</v>
      </c>
      <c r="B136" t="s">
        <v>2</v>
      </c>
      <c r="C136" t="s">
        <v>3</v>
      </c>
      <c r="D136" s="1">
        <v>1.5</v>
      </c>
    </row>
    <row r="137" spans="1:4" x14ac:dyDescent="0.2">
      <c r="A137" s="4">
        <v>44568</v>
      </c>
      <c r="B137" t="s">
        <v>16</v>
      </c>
      <c r="C137" t="s">
        <v>20</v>
      </c>
      <c r="D137" s="1">
        <v>3</v>
      </c>
    </row>
    <row r="138" spans="1:4" x14ac:dyDescent="0.2">
      <c r="A138" s="4">
        <v>44568</v>
      </c>
      <c r="B138" t="s">
        <v>2</v>
      </c>
      <c r="C138" t="s">
        <v>3</v>
      </c>
      <c r="D138" s="1">
        <v>1.5</v>
      </c>
    </row>
    <row r="139" spans="1:4" x14ac:dyDescent="0.2">
      <c r="A139" s="4">
        <v>44568</v>
      </c>
      <c r="B139" t="s">
        <v>16</v>
      </c>
      <c r="C139" t="s">
        <v>20</v>
      </c>
      <c r="D139" s="1">
        <v>3</v>
      </c>
    </row>
    <row r="140" spans="1:4" x14ac:dyDescent="0.2">
      <c r="A140" s="4">
        <v>44568</v>
      </c>
      <c r="B140" t="s">
        <v>16</v>
      </c>
      <c r="C140" t="s">
        <v>20</v>
      </c>
      <c r="D140" s="1">
        <v>3</v>
      </c>
    </row>
    <row r="141" spans="1:4" x14ac:dyDescent="0.2">
      <c r="A141" s="4">
        <v>44568</v>
      </c>
      <c r="B141" t="s">
        <v>5</v>
      </c>
      <c r="C141" t="s">
        <v>3</v>
      </c>
      <c r="D141" s="1">
        <v>2</v>
      </c>
    </row>
    <row r="142" spans="1:4" x14ac:dyDescent="0.2">
      <c r="A142" s="4">
        <v>44568</v>
      </c>
      <c r="B142" t="s">
        <v>13</v>
      </c>
      <c r="C142" t="s">
        <v>15</v>
      </c>
      <c r="D142" s="1">
        <v>2</v>
      </c>
    </row>
    <row r="143" spans="1:4" x14ac:dyDescent="0.2">
      <c r="A143" s="4">
        <v>44568</v>
      </c>
      <c r="B143" t="s">
        <v>12</v>
      </c>
      <c r="C143" t="s">
        <v>15</v>
      </c>
      <c r="D143" s="1">
        <v>2</v>
      </c>
    </row>
    <row r="144" spans="1:4" x14ac:dyDescent="0.2">
      <c r="A144" s="4">
        <v>44568</v>
      </c>
      <c r="B144" t="s">
        <v>8</v>
      </c>
      <c r="C144" t="s">
        <v>14</v>
      </c>
      <c r="D144" s="1">
        <v>4</v>
      </c>
    </row>
    <row r="145" spans="1:4" x14ac:dyDescent="0.2">
      <c r="A145" s="4">
        <v>44568</v>
      </c>
      <c r="B145" t="s">
        <v>16</v>
      </c>
      <c r="C145" t="s">
        <v>20</v>
      </c>
      <c r="D145" s="1">
        <v>3</v>
      </c>
    </row>
    <row r="146" spans="1:4" x14ac:dyDescent="0.2">
      <c r="A146" s="4">
        <v>44568</v>
      </c>
      <c r="B146" t="s">
        <v>5</v>
      </c>
      <c r="C146" t="s">
        <v>3</v>
      </c>
      <c r="D146" s="1">
        <v>2</v>
      </c>
    </row>
    <row r="147" spans="1:4" x14ac:dyDescent="0.2">
      <c r="A147" s="4">
        <v>44568</v>
      </c>
      <c r="B147" t="s">
        <v>7</v>
      </c>
      <c r="C147" t="s">
        <v>3</v>
      </c>
      <c r="D147" s="1">
        <v>5</v>
      </c>
    </row>
    <row r="148" spans="1:4" x14ac:dyDescent="0.2">
      <c r="A148" s="4">
        <v>44568</v>
      </c>
      <c r="B148" t="s">
        <v>9</v>
      </c>
      <c r="C148" t="s">
        <v>14</v>
      </c>
      <c r="D148" s="1">
        <v>2.5</v>
      </c>
    </row>
    <row r="149" spans="1:4" x14ac:dyDescent="0.2">
      <c r="A149" s="4">
        <v>44568</v>
      </c>
      <c r="B149" t="s">
        <v>4</v>
      </c>
      <c r="C149" t="s">
        <v>3</v>
      </c>
      <c r="D149" s="1">
        <v>3</v>
      </c>
    </row>
    <row r="150" spans="1:4" x14ac:dyDescent="0.2">
      <c r="A150" s="4">
        <v>44568</v>
      </c>
      <c r="B150" t="s">
        <v>13</v>
      </c>
      <c r="C150" t="s">
        <v>15</v>
      </c>
      <c r="D150" s="1">
        <v>2</v>
      </c>
    </row>
    <row r="151" spans="1:4" x14ac:dyDescent="0.2">
      <c r="A151" s="4">
        <v>44568</v>
      </c>
      <c r="B151" t="s">
        <v>4</v>
      </c>
      <c r="C151" t="s">
        <v>3</v>
      </c>
      <c r="D151" s="1">
        <v>3</v>
      </c>
    </row>
    <row r="152" spans="1:4" x14ac:dyDescent="0.2">
      <c r="A152" s="4">
        <v>44568</v>
      </c>
      <c r="B152" t="s">
        <v>11</v>
      </c>
      <c r="C152" t="s">
        <v>15</v>
      </c>
      <c r="D152" s="1">
        <v>2</v>
      </c>
    </row>
    <row r="153" spans="1:4" x14ac:dyDescent="0.2">
      <c r="A153" s="4">
        <v>44568</v>
      </c>
      <c r="B153" t="s">
        <v>10</v>
      </c>
      <c r="C153" t="s">
        <v>14</v>
      </c>
      <c r="D153" s="1">
        <v>3</v>
      </c>
    </row>
    <row r="154" spans="1:4" x14ac:dyDescent="0.2">
      <c r="A154" s="4">
        <v>44568</v>
      </c>
      <c r="B154" t="s">
        <v>5</v>
      </c>
      <c r="C154" t="s">
        <v>3</v>
      </c>
      <c r="D154" s="1">
        <v>2</v>
      </c>
    </row>
    <row r="155" spans="1:4" x14ac:dyDescent="0.2">
      <c r="A155" s="4">
        <v>44568</v>
      </c>
      <c r="B155" t="s">
        <v>18</v>
      </c>
      <c r="C155" t="s">
        <v>20</v>
      </c>
      <c r="D155" s="1">
        <v>3</v>
      </c>
    </row>
    <row r="156" spans="1:4" x14ac:dyDescent="0.2">
      <c r="A156" s="4">
        <v>44568</v>
      </c>
      <c r="B156" t="s">
        <v>13</v>
      </c>
      <c r="C156" t="s">
        <v>15</v>
      </c>
      <c r="D156" s="1">
        <v>2</v>
      </c>
    </row>
    <row r="157" spans="1:4" x14ac:dyDescent="0.2">
      <c r="A157" s="4">
        <v>44568</v>
      </c>
      <c r="B157" t="s">
        <v>5</v>
      </c>
      <c r="C157" t="s">
        <v>3</v>
      </c>
      <c r="D157" s="1">
        <v>2</v>
      </c>
    </row>
    <row r="158" spans="1:4" x14ac:dyDescent="0.2">
      <c r="A158" s="4">
        <v>44569</v>
      </c>
      <c r="B158" t="s">
        <v>9</v>
      </c>
      <c r="C158" t="s">
        <v>14</v>
      </c>
      <c r="D158" s="1">
        <v>2.5</v>
      </c>
    </row>
    <row r="159" spans="1:4" x14ac:dyDescent="0.2">
      <c r="A159" s="4">
        <v>44569</v>
      </c>
      <c r="B159" t="s">
        <v>12</v>
      </c>
      <c r="C159" t="s">
        <v>15</v>
      </c>
      <c r="D159" s="1">
        <v>2</v>
      </c>
    </row>
    <row r="160" spans="1:4" x14ac:dyDescent="0.2">
      <c r="A160" s="4">
        <v>44569</v>
      </c>
      <c r="B160" t="s">
        <v>13</v>
      </c>
      <c r="C160" t="s">
        <v>15</v>
      </c>
      <c r="D160" s="1">
        <v>2</v>
      </c>
    </row>
    <row r="161" spans="1:4" x14ac:dyDescent="0.2">
      <c r="A161" s="4">
        <v>44569</v>
      </c>
      <c r="B161" t="s">
        <v>5</v>
      </c>
      <c r="C161" t="s">
        <v>3</v>
      </c>
      <c r="D161" s="1">
        <v>2</v>
      </c>
    </row>
    <row r="162" spans="1:4" x14ac:dyDescent="0.2">
      <c r="A162" s="4">
        <v>44569</v>
      </c>
      <c r="B162" t="s">
        <v>2</v>
      </c>
      <c r="C162" t="s">
        <v>3</v>
      </c>
      <c r="D162" s="1">
        <v>1.5</v>
      </c>
    </row>
    <row r="163" spans="1:4" x14ac:dyDescent="0.2">
      <c r="A163" s="4">
        <v>44569</v>
      </c>
      <c r="B163" t="s">
        <v>13</v>
      </c>
      <c r="C163" t="s">
        <v>15</v>
      </c>
      <c r="D163" s="1">
        <v>2</v>
      </c>
    </row>
    <row r="164" spans="1:4" x14ac:dyDescent="0.2">
      <c r="A164" s="4">
        <v>44569</v>
      </c>
      <c r="B164" t="s">
        <v>16</v>
      </c>
      <c r="C164" t="s">
        <v>20</v>
      </c>
      <c r="D164" s="1">
        <v>3</v>
      </c>
    </row>
    <row r="165" spans="1:4" x14ac:dyDescent="0.2">
      <c r="A165" s="4">
        <v>44569</v>
      </c>
      <c r="B165" t="s">
        <v>11</v>
      </c>
      <c r="C165" t="s">
        <v>15</v>
      </c>
      <c r="D165" s="1">
        <v>2</v>
      </c>
    </row>
    <row r="166" spans="1:4" x14ac:dyDescent="0.2">
      <c r="A166" s="4">
        <v>44569</v>
      </c>
      <c r="B166" t="s">
        <v>8</v>
      </c>
      <c r="C166" t="s">
        <v>14</v>
      </c>
      <c r="D166" s="1">
        <v>4</v>
      </c>
    </row>
    <row r="167" spans="1:4" x14ac:dyDescent="0.2">
      <c r="A167" s="4">
        <v>44569</v>
      </c>
      <c r="B167" t="s">
        <v>6</v>
      </c>
      <c r="C167" t="s">
        <v>3</v>
      </c>
      <c r="D167" s="1">
        <v>3</v>
      </c>
    </row>
    <row r="168" spans="1:4" x14ac:dyDescent="0.2">
      <c r="A168" s="4">
        <v>44569</v>
      </c>
      <c r="B168" t="s">
        <v>8</v>
      </c>
      <c r="C168" t="s">
        <v>14</v>
      </c>
      <c r="D168" s="1">
        <v>4</v>
      </c>
    </row>
    <row r="169" spans="1:4" x14ac:dyDescent="0.2">
      <c r="A169" s="4">
        <v>44569</v>
      </c>
      <c r="B169" t="s">
        <v>16</v>
      </c>
      <c r="C169" t="s">
        <v>20</v>
      </c>
      <c r="D169" s="1">
        <v>3</v>
      </c>
    </row>
    <row r="170" spans="1:4" x14ac:dyDescent="0.2">
      <c r="A170" s="4">
        <v>44569</v>
      </c>
      <c r="B170" t="s">
        <v>13</v>
      </c>
      <c r="C170" t="s">
        <v>15</v>
      </c>
      <c r="D170" s="1">
        <v>2</v>
      </c>
    </row>
    <row r="171" spans="1:4" x14ac:dyDescent="0.2">
      <c r="A171" s="4">
        <v>44569</v>
      </c>
      <c r="B171" t="s">
        <v>6</v>
      </c>
      <c r="C171" t="s">
        <v>3</v>
      </c>
      <c r="D171" s="1">
        <v>3</v>
      </c>
    </row>
    <row r="172" spans="1:4" x14ac:dyDescent="0.2">
      <c r="A172" s="4">
        <v>44569</v>
      </c>
      <c r="B172" t="s">
        <v>11</v>
      </c>
      <c r="C172" t="s">
        <v>15</v>
      </c>
      <c r="D172" s="1">
        <v>2</v>
      </c>
    </row>
    <row r="173" spans="1:4" x14ac:dyDescent="0.2">
      <c r="A173" s="4">
        <v>44569</v>
      </c>
      <c r="B173" t="s">
        <v>6</v>
      </c>
      <c r="C173" t="s">
        <v>3</v>
      </c>
      <c r="D173" s="1">
        <v>3</v>
      </c>
    </row>
    <row r="174" spans="1:4" x14ac:dyDescent="0.2">
      <c r="A174" s="4">
        <v>44569</v>
      </c>
      <c r="B174" t="s">
        <v>9</v>
      </c>
      <c r="C174" t="s">
        <v>14</v>
      </c>
      <c r="D174" s="1">
        <v>2.5</v>
      </c>
    </row>
    <row r="175" spans="1:4" x14ac:dyDescent="0.2">
      <c r="A175" s="4">
        <v>44569</v>
      </c>
      <c r="B175" t="s">
        <v>10</v>
      </c>
      <c r="C175" t="s">
        <v>14</v>
      </c>
      <c r="D175" s="1">
        <v>3</v>
      </c>
    </row>
    <row r="176" spans="1:4" x14ac:dyDescent="0.2">
      <c r="A176" s="4">
        <v>44569</v>
      </c>
      <c r="B176" t="s">
        <v>7</v>
      </c>
      <c r="C176" t="s">
        <v>3</v>
      </c>
      <c r="D176" s="1">
        <v>5</v>
      </c>
    </row>
    <row r="177" spans="1:4" x14ac:dyDescent="0.2">
      <c r="A177" s="4">
        <v>44569</v>
      </c>
      <c r="B177" t="s">
        <v>8</v>
      </c>
      <c r="C177" t="s">
        <v>14</v>
      </c>
      <c r="D177" s="1">
        <v>4</v>
      </c>
    </row>
    <row r="178" spans="1:4" x14ac:dyDescent="0.2">
      <c r="A178" s="4">
        <v>44569</v>
      </c>
      <c r="B178" t="s">
        <v>5</v>
      </c>
      <c r="C178" t="s">
        <v>3</v>
      </c>
      <c r="D178" s="1">
        <v>2</v>
      </c>
    </row>
    <row r="179" spans="1:4" x14ac:dyDescent="0.2">
      <c r="A179" s="4">
        <v>44569</v>
      </c>
      <c r="B179" t="s">
        <v>18</v>
      </c>
      <c r="C179" t="s">
        <v>20</v>
      </c>
      <c r="D179" s="6">
        <v>3</v>
      </c>
    </row>
    <row r="180" spans="1:4" x14ac:dyDescent="0.2">
      <c r="A180" s="4">
        <v>44569</v>
      </c>
      <c r="B180" t="s">
        <v>12</v>
      </c>
      <c r="C180" t="s">
        <v>15</v>
      </c>
      <c r="D180" s="6">
        <v>2</v>
      </c>
    </row>
    <row r="181" spans="1:4" x14ac:dyDescent="0.2">
      <c r="A181" s="4">
        <v>44569</v>
      </c>
      <c r="B181" t="s">
        <v>10</v>
      </c>
      <c r="C181" t="s">
        <v>14</v>
      </c>
      <c r="D181" s="6">
        <v>3</v>
      </c>
    </row>
    <row r="182" spans="1:4" x14ac:dyDescent="0.2">
      <c r="A182" s="4">
        <v>44569</v>
      </c>
      <c r="B182" t="s">
        <v>18</v>
      </c>
      <c r="C182" t="s">
        <v>20</v>
      </c>
      <c r="D182" s="1">
        <v>3</v>
      </c>
    </row>
    <row r="183" spans="1:4" x14ac:dyDescent="0.2">
      <c r="A183" s="4">
        <v>44570</v>
      </c>
      <c r="B183" t="s">
        <v>10</v>
      </c>
      <c r="C183" t="s">
        <v>14</v>
      </c>
      <c r="D183" s="1">
        <v>3</v>
      </c>
    </row>
    <row r="184" spans="1:4" x14ac:dyDescent="0.2">
      <c r="A184" s="4">
        <v>44570</v>
      </c>
      <c r="B184" t="s">
        <v>6</v>
      </c>
      <c r="C184" t="s">
        <v>3</v>
      </c>
      <c r="D184" s="1">
        <v>3</v>
      </c>
    </row>
    <row r="185" spans="1:4" x14ac:dyDescent="0.2">
      <c r="A185" s="4">
        <v>44570</v>
      </c>
      <c r="B185" t="s">
        <v>16</v>
      </c>
      <c r="C185" t="s">
        <v>20</v>
      </c>
      <c r="D185" s="1">
        <v>3</v>
      </c>
    </row>
    <row r="186" spans="1:4" x14ac:dyDescent="0.2">
      <c r="A186" s="4">
        <v>44570</v>
      </c>
      <c r="B186" t="s">
        <v>13</v>
      </c>
      <c r="C186" t="s">
        <v>15</v>
      </c>
      <c r="D186" s="1">
        <v>2</v>
      </c>
    </row>
    <row r="187" spans="1:4" x14ac:dyDescent="0.2">
      <c r="A187" s="4">
        <v>44570</v>
      </c>
      <c r="B187" t="s">
        <v>10</v>
      </c>
      <c r="C187" t="s">
        <v>14</v>
      </c>
      <c r="D187" s="1">
        <v>3</v>
      </c>
    </row>
    <row r="188" spans="1:4" x14ac:dyDescent="0.2">
      <c r="A188" s="4">
        <v>44570</v>
      </c>
      <c r="B188" t="s">
        <v>2</v>
      </c>
      <c r="C188" t="s">
        <v>3</v>
      </c>
      <c r="D188" s="1">
        <v>1.5</v>
      </c>
    </row>
    <row r="189" spans="1:4" x14ac:dyDescent="0.2">
      <c r="A189" s="4">
        <v>44570</v>
      </c>
      <c r="B189" t="s">
        <v>9</v>
      </c>
      <c r="C189" t="s">
        <v>14</v>
      </c>
      <c r="D189" s="1">
        <v>2.5</v>
      </c>
    </row>
    <row r="190" spans="1:4" x14ac:dyDescent="0.2">
      <c r="A190" s="4">
        <v>44570</v>
      </c>
      <c r="B190" t="s">
        <v>5</v>
      </c>
      <c r="C190" t="s">
        <v>3</v>
      </c>
      <c r="D190" s="1">
        <v>2</v>
      </c>
    </row>
    <row r="191" spans="1:4" x14ac:dyDescent="0.2">
      <c r="A191" s="4">
        <v>44570</v>
      </c>
      <c r="B191" t="s">
        <v>7</v>
      </c>
      <c r="C191" t="s">
        <v>3</v>
      </c>
      <c r="D191" s="1">
        <v>5</v>
      </c>
    </row>
    <row r="192" spans="1:4" x14ac:dyDescent="0.2">
      <c r="A192" s="4">
        <v>44570</v>
      </c>
      <c r="B192" t="s">
        <v>7</v>
      </c>
      <c r="C192" t="s">
        <v>3</v>
      </c>
      <c r="D192" s="1">
        <v>5</v>
      </c>
    </row>
    <row r="193" spans="1:4" x14ac:dyDescent="0.2">
      <c r="A193" s="4">
        <v>44570</v>
      </c>
      <c r="B193" t="s">
        <v>16</v>
      </c>
      <c r="C193" t="s">
        <v>20</v>
      </c>
      <c r="D193" s="1">
        <v>3</v>
      </c>
    </row>
    <row r="194" spans="1:4" x14ac:dyDescent="0.2">
      <c r="A194" s="4">
        <v>44570</v>
      </c>
      <c r="B194" t="s">
        <v>7</v>
      </c>
      <c r="C194" t="s">
        <v>3</v>
      </c>
      <c r="D194" s="1">
        <v>5</v>
      </c>
    </row>
    <row r="195" spans="1:4" x14ac:dyDescent="0.2">
      <c r="A195" s="4">
        <v>44570</v>
      </c>
      <c r="B195" t="s">
        <v>10</v>
      </c>
      <c r="C195" t="s">
        <v>14</v>
      </c>
      <c r="D195" s="1">
        <v>3</v>
      </c>
    </row>
    <row r="196" spans="1:4" x14ac:dyDescent="0.2">
      <c r="A196" s="4">
        <v>44570</v>
      </c>
      <c r="B196" t="s">
        <v>11</v>
      </c>
      <c r="C196" t="s">
        <v>15</v>
      </c>
      <c r="D196" s="1">
        <v>2</v>
      </c>
    </row>
    <row r="197" spans="1:4" x14ac:dyDescent="0.2">
      <c r="A197" s="4">
        <v>44570</v>
      </c>
      <c r="B197" t="s">
        <v>10</v>
      </c>
      <c r="C197" t="s">
        <v>14</v>
      </c>
      <c r="D197" s="1">
        <v>3</v>
      </c>
    </row>
    <row r="198" spans="1:4" x14ac:dyDescent="0.2">
      <c r="A198" s="4">
        <v>44570</v>
      </c>
      <c r="B198" t="s">
        <v>16</v>
      </c>
      <c r="C198" t="s">
        <v>20</v>
      </c>
      <c r="D198" s="1">
        <v>3</v>
      </c>
    </row>
    <row r="199" spans="1:4" x14ac:dyDescent="0.2">
      <c r="A199" s="4">
        <v>44570</v>
      </c>
      <c r="B199" t="s">
        <v>5</v>
      </c>
      <c r="C199" t="s">
        <v>3</v>
      </c>
      <c r="D199" s="1">
        <v>2</v>
      </c>
    </row>
    <row r="200" spans="1:4" x14ac:dyDescent="0.2">
      <c r="A200" s="4">
        <v>44570</v>
      </c>
      <c r="B200" t="s">
        <v>5</v>
      </c>
      <c r="C200" t="s">
        <v>3</v>
      </c>
      <c r="D200" s="1">
        <v>2</v>
      </c>
    </row>
  </sheetData>
  <autoFilter ref="B1:D200" xr:uid="{2EC04396-4D27-4DFE-A1AE-9705DBA9FE73}"/>
  <sortState xmlns:xlrd2="http://schemas.microsoft.com/office/spreadsheetml/2017/richdata2" ref="A2:D200">
    <sortCondition ref="A2:A2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F27" sqref="F27"/>
    </sheetView>
  </sheetViews>
  <sheetFormatPr baseColWidth="10" defaultColWidth="11" defaultRowHeight="16" x14ac:dyDescent="0.2"/>
  <cols>
    <col min="1" max="1" width="20" bestFit="1" customWidth="1"/>
    <col min="2" max="2" width="20" style="1" customWidth="1"/>
  </cols>
  <sheetData>
    <row r="1" spans="1:3" x14ac:dyDescent="0.2">
      <c r="A1" s="8" t="s">
        <v>0</v>
      </c>
      <c r="B1" s="19" t="s">
        <v>22</v>
      </c>
      <c r="C1" s="8" t="s">
        <v>19</v>
      </c>
    </row>
    <row r="2" spans="1:3" x14ac:dyDescent="0.2">
      <c r="A2" t="s">
        <v>8</v>
      </c>
      <c r="B2" s="1">
        <v>2</v>
      </c>
      <c r="C2">
        <v>200</v>
      </c>
    </row>
    <row r="3" spans="1:3" x14ac:dyDescent="0.2">
      <c r="A3" t="s">
        <v>10</v>
      </c>
      <c r="B3" s="1">
        <v>0.5</v>
      </c>
      <c r="C3">
        <v>0</v>
      </c>
    </row>
    <row r="4" spans="1:3" x14ac:dyDescent="0.2">
      <c r="A4" t="s">
        <v>12</v>
      </c>
      <c r="B4" s="1">
        <v>1</v>
      </c>
      <c r="C4">
        <v>255</v>
      </c>
    </row>
    <row r="5" spans="1:3" x14ac:dyDescent="0.2">
      <c r="A5" t="s">
        <v>17</v>
      </c>
      <c r="B5" s="1">
        <v>1</v>
      </c>
      <c r="C5">
        <v>300</v>
      </c>
    </row>
    <row r="6" spans="1:3" x14ac:dyDescent="0.2">
      <c r="A6" t="s">
        <v>13</v>
      </c>
      <c r="B6" s="1">
        <v>2</v>
      </c>
      <c r="C6">
        <v>300</v>
      </c>
    </row>
    <row r="7" spans="1:3" x14ac:dyDescent="0.2">
      <c r="A7" t="s">
        <v>6</v>
      </c>
      <c r="B7" s="1">
        <v>1.5</v>
      </c>
      <c r="C7">
        <v>320</v>
      </c>
    </row>
    <row r="8" spans="1:3" x14ac:dyDescent="0.2">
      <c r="A8" t="s">
        <v>2</v>
      </c>
      <c r="B8" s="1">
        <v>0.5</v>
      </c>
      <c r="C8">
        <v>265</v>
      </c>
    </row>
    <row r="9" spans="1:3" x14ac:dyDescent="0.2">
      <c r="A9" t="s">
        <v>16</v>
      </c>
      <c r="B9" s="1">
        <v>1.5</v>
      </c>
      <c r="C9">
        <v>240</v>
      </c>
    </row>
    <row r="10" spans="1:3" x14ac:dyDescent="0.2">
      <c r="A10" t="s">
        <v>11</v>
      </c>
      <c r="B10" s="1">
        <v>1</v>
      </c>
      <c r="C10">
        <v>280</v>
      </c>
    </row>
    <row r="11" spans="1:3" x14ac:dyDescent="0.2">
      <c r="A11" t="s">
        <v>4</v>
      </c>
      <c r="B11" s="1">
        <v>2.5</v>
      </c>
      <c r="C11">
        <v>560</v>
      </c>
    </row>
    <row r="12" spans="1:3" x14ac:dyDescent="0.2">
      <c r="A12" t="s">
        <v>5</v>
      </c>
      <c r="B12" s="1">
        <v>1</v>
      </c>
      <c r="C12">
        <v>480</v>
      </c>
    </row>
    <row r="13" spans="1:3" x14ac:dyDescent="0.2">
      <c r="A13" t="s">
        <v>7</v>
      </c>
      <c r="B13" s="1">
        <v>0.5</v>
      </c>
      <c r="C13">
        <v>500</v>
      </c>
    </row>
    <row r="14" spans="1:3" x14ac:dyDescent="0.2">
      <c r="A14" t="s">
        <v>18</v>
      </c>
      <c r="B14" s="1">
        <v>0.5</v>
      </c>
      <c r="C14">
        <v>150</v>
      </c>
    </row>
    <row r="15" spans="1:3" x14ac:dyDescent="0.2">
      <c r="A15" t="s">
        <v>9</v>
      </c>
      <c r="B15" s="1">
        <v>1</v>
      </c>
      <c r="C15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A5C9-1D68-D64E-B6F4-37A2155E659F}">
  <dimension ref="A1:U33"/>
  <sheetViews>
    <sheetView tabSelected="1" zoomScaleNormal="100" workbookViewId="0">
      <selection activeCell="P2" sqref="P2"/>
    </sheetView>
  </sheetViews>
  <sheetFormatPr baseColWidth="10" defaultRowHeight="16" x14ac:dyDescent="0.2"/>
  <cols>
    <col min="1" max="1" width="23.33203125" bestFit="1" customWidth="1"/>
    <col min="2" max="9" width="8" bestFit="1" customWidth="1"/>
    <col min="10" max="10" width="17.1640625" bestFit="1" customWidth="1"/>
    <col min="11" max="11" width="26.1640625" bestFit="1" customWidth="1"/>
    <col min="12" max="12" width="15.33203125" bestFit="1" customWidth="1"/>
    <col min="13" max="13" width="14" bestFit="1" customWidth="1"/>
    <col min="14" max="14" width="6" customWidth="1"/>
    <col min="15" max="15" width="20" bestFit="1" customWidth="1"/>
    <col min="16" max="16" width="15.1640625" bestFit="1" customWidth="1"/>
    <col min="17" max="17" width="14.5" bestFit="1" customWidth="1"/>
    <col min="18" max="18" width="6" customWidth="1"/>
    <col min="20" max="20" width="19.5" bestFit="1" customWidth="1"/>
    <col min="21" max="21" width="21.1640625" bestFit="1" customWidth="1"/>
  </cols>
  <sheetData>
    <row r="1" spans="1:21" x14ac:dyDescent="0.2">
      <c r="A1" s="14" t="s">
        <v>34</v>
      </c>
      <c r="B1" s="17">
        <v>44562</v>
      </c>
      <c r="C1" s="17">
        <v>44563</v>
      </c>
      <c r="D1" s="17">
        <v>44564</v>
      </c>
      <c r="E1" s="17">
        <v>44565</v>
      </c>
      <c r="F1" s="17">
        <v>44567</v>
      </c>
      <c r="G1" s="17">
        <v>44568</v>
      </c>
      <c r="H1" s="17">
        <v>44569</v>
      </c>
      <c r="I1" s="17">
        <v>44570</v>
      </c>
      <c r="J1" t="s">
        <v>45</v>
      </c>
      <c r="K1" t="s">
        <v>43</v>
      </c>
      <c r="L1" t="s">
        <v>46</v>
      </c>
      <c r="O1" s="14" t="s">
        <v>0</v>
      </c>
      <c r="P1" s="15" t="s">
        <v>41</v>
      </c>
      <c r="Q1" s="22" t="s">
        <v>42</v>
      </c>
      <c r="S1" s="16" t="s">
        <v>21</v>
      </c>
      <c r="T1" s="15" t="s">
        <v>32</v>
      </c>
      <c r="U1" s="23" t="s">
        <v>33</v>
      </c>
    </row>
    <row r="2" spans="1:21" x14ac:dyDescent="0.2">
      <c r="A2" t="s">
        <v>8</v>
      </c>
      <c r="B2" s="11">
        <f>COUNTIFS('Sales Transactions'!$A$2:$A$200,$B$1,'Sales Transactions'!$B$2:$B$200,$A2)</f>
        <v>2</v>
      </c>
      <c r="C2" s="11">
        <f>COUNTIFS('Sales Transactions'!$A$2:$A$200,$C$1,'Sales Transactions'!$B$2:$B$200,$A2)</f>
        <v>1</v>
      </c>
      <c r="D2" s="11">
        <f>COUNTIFS('Sales Transactions'!$A$2:$A$200,$D$1,'Sales Transactions'!$B$2:$B$200,$A2)</f>
        <v>1</v>
      </c>
      <c r="E2" s="11">
        <f>COUNTIFS('Sales Transactions'!$A$2:$A$200,$E$1,'Sales Transactions'!$B$2:$B$200,$A2)</f>
        <v>4</v>
      </c>
      <c r="F2" s="11">
        <f>COUNTIFS('Sales Transactions'!$A$2:$A$200,$F$1,'Sales Transactions'!$B$2:$B$200,$A2)</f>
        <v>4</v>
      </c>
      <c r="G2" s="11">
        <f>COUNTIFS('Sales Transactions'!$A$2:$A$200,$G$1,'Sales Transactions'!$B$2:$B$200,$A2)</f>
        <v>5</v>
      </c>
      <c r="H2" s="11">
        <f>COUNTIFS('Sales Transactions'!$A$2:$A$200,$H$1,'Sales Transactions'!$B$2:$B$200,$A2)</f>
        <v>3</v>
      </c>
      <c r="I2" s="11">
        <f>COUNTIFS('Sales Transactions'!$A$2:$A$200,$I$1,'Sales Transactions'!$B$2:$B$200,$A2)</f>
        <v>0</v>
      </c>
      <c r="J2" s="11">
        <f>SUM(B2:I2)</f>
        <v>20</v>
      </c>
      <c r="K2" s="3">
        <f t="shared" ref="K2:K15" si="0">J2*P2</f>
        <v>80</v>
      </c>
      <c r="L2" s="32">
        <f>(K2/J19)</f>
        <v>2</v>
      </c>
      <c r="M2" s="31" t="s">
        <v>31</v>
      </c>
      <c r="O2" t="s">
        <v>8</v>
      </c>
      <c r="P2" s="6">
        <f>VLOOKUP(O2,'Sales Transactions'!$B$2:$D$200,3,FALSE)</f>
        <v>4</v>
      </c>
      <c r="Q2" s="1">
        <f>P2-'Item Look Up Table'!B2</f>
        <v>2</v>
      </c>
      <c r="S2" s="4">
        <v>44562</v>
      </c>
      <c r="T2" s="3">
        <f>45.5</f>
        <v>45.5</v>
      </c>
      <c r="U2" s="3">
        <f>T2-B33</f>
        <v>28</v>
      </c>
    </row>
    <row r="3" spans="1:21" x14ac:dyDescent="0.2">
      <c r="A3" t="s">
        <v>10</v>
      </c>
      <c r="B3" s="11">
        <f>COUNTIFS('Sales Transactions'!$A$2:$A$200,$B$1,'Sales Transactions'!$B$2:$B$200,$A3)</f>
        <v>1</v>
      </c>
      <c r="C3" s="11">
        <f>COUNTIFS('Sales Transactions'!$A$2:$A$200,$C$1,'Sales Transactions'!$B$2:$B$200,$A3)</f>
        <v>3</v>
      </c>
      <c r="D3" s="11">
        <f>COUNTIFS('Sales Transactions'!$A$2:$A$200,$D$1,'Sales Transactions'!$B$2:$B$200,$A3)</f>
        <v>0</v>
      </c>
      <c r="E3" s="11">
        <f>COUNTIFS('Sales Transactions'!$A$2:$A$200,$E$1,'Sales Transactions'!$B$2:$B$200,$A3)</f>
        <v>0</v>
      </c>
      <c r="F3" s="11">
        <f>COUNTIFS('Sales Transactions'!$A$2:$A$200,$F$1,'Sales Transactions'!$B$2:$B$200,$A3)</f>
        <v>2</v>
      </c>
      <c r="G3" s="11">
        <f>COUNTIFS('Sales Transactions'!$A$2:$A$200,$G$1,'Sales Transactions'!$B$2:$B$200,$A3)</f>
        <v>1</v>
      </c>
      <c r="H3" s="11">
        <f>COUNTIFS('Sales Transactions'!$A$2:$A$200,$H$1,'Sales Transactions'!$B$2:$B$200,$A3)</f>
        <v>2</v>
      </c>
      <c r="I3" s="11">
        <f>COUNTIFS('Sales Transactions'!$A$2:$A$200,$I$1,'Sales Transactions'!$B$2:$B$200,$A3)</f>
        <v>4</v>
      </c>
      <c r="J3" s="11">
        <f t="shared" ref="J3:J15" si="1">SUM(B3:I3)</f>
        <v>13</v>
      </c>
      <c r="K3" s="3">
        <f t="shared" si="0"/>
        <v>39</v>
      </c>
      <c r="L3" s="32">
        <f t="shared" ref="L3:L15" si="2">(K3/J20)</f>
        <v>6</v>
      </c>
      <c r="M3" s="30" t="s">
        <v>30</v>
      </c>
      <c r="O3" t="s">
        <v>10</v>
      </c>
      <c r="P3" s="6">
        <f>VLOOKUP(O3,'Sales Transactions'!$B$2:$D$200,3,FALSE)</f>
        <v>3</v>
      </c>
      <c r="Q3" s="1">
        <f>P3-'Item Look Up Table'!B3</f>
        <v>2.5</v>
      </c>
      <c r="S3" s="4">
        <v>44563</v>
      </c>
      <c r="T3" s="3">
        <v>93.5</v>
      </c>
      <c r="U3" s="3">
        <f>T3-C33</f>
        <v>55.5</v>
      </c>
    </row>
    <row r="4" spans="1:21" x14ac:dyDescent="0.2">
      <c r="A4" t="s">
        <v>12</v>
      </c>
      <c r="B4" s="11">
        <f>COUNTIFS('Sales Transactions'!$A$2:$A$200,$B$1,'Sales Transactions'!$B$2:$B$200,$A4)</f>
        <v>0</v>
      </c>
      <c r="C4" s="11">
        <f>COUNTIFS('Sales Transactions'!$A$2:$A$200,$C$1,'Sales Transactions'!$B$2:$B$200,$A4)</f>
        <v>6</v>
      </c>
      <c r="D4" s="11">
        <f>COUNTIFS('Sales Transactions'!$A$2:$A$200,$D$1,'Sales Transactions'!$B$2:$B$200,$A4)</f>
        <v>1</v>
      </c>
      <c r="E4" s="11">
        <f>COUNTIFS('Sales Transactions'!$A$2:$A$200,$E$1,'Sales Transactions'!$B$2:$B$200,$A4)</f>
        <v>0</v>
      </c>
      <c r="F4" s="11">
        <f>COUNTIFS('Sales Transactions'!$A$2:$A$200,$F$1,'Sales Transactions'!$B$2:$B$200,$A4)</f>
        <v>2</v>
      </c>
      <c r="G4" s="11">
        <f>COUNTIFS('Sales Transactions'!$A$2:$A$200,$G$1,'Sales Transactions'!$B$2:$B$200,$A4)</f>
        <v>2</v>
      </c>
      <c r="H4" s="11">
        <f>COUNTIFS('Sales Transactions'!$A$2:$A$200,$H$1,'Sales Transactions'!$B$2:$B$200,$A4)</f>
        <v>2</v>
      </c>
      <c r="I4" s="11">
        <f>COUNTIFS('Sales Transactions'!$A$2:$A$200,$I$1,'Sales Transactions'!$B$2:$B$200,$A4)</f>
        <v>0</v>
      </c>
      <c r="J4" s="11">
        <f t="shared" si="1"/>
        <v>13</v>
      </c>
      <c r="K4" s="3">
        <f t="shared" si="0"/>
        <v>26</v>
      </c>
      <c r="L4" s="32">
        <f t="shared" si="2"/>
        <v>2</v>
      </c>
      <c r="M4" s="31" t="s">
        <v>31</v>
      </c>
      <c r="O4" t="s">
        <v>12</v>
      </c>
      <c r="P4" s="6">
        <f>VLOOKUP(O4,'Sales Transactions'!$B$2:$D$200,3,FALSE)</f>
        <v>2</v>
      </c>
      <c r="Q4" s="1">
        <f>P4-'Item Look Up Table'!B4</f>
        <v>1</v>
      </c>
      <c r="S4" s="4">
        <v>44564</v>
      </c>
      <c r="T4" s="3">
        <v>39</v>
      </c>
      <c r="U4" s="3">
        <f>T4-D33</f>
        <v>18.5</v>
      </c>
    </row>
    <row r="5" spans="1:21" x14ac:dyDescent="0.2">
      <c r="A5" t="s">
        <v>17</v>
      </c>
      <c r="B5" s="11">
        <f>COUNTIFS('Sales Transactions'!$A$2:$A$200,$B$1,'Sales Transactions'!$B$2:$B$200,$A5)</f>
        <v>1</v>
      </c>
      <c r="C5" s="11">
        <f>COUNTIFS('Sales Transactions'!$A$2:$A$200,$C$1,'Sales Transactions'!$B$2:$B$200,$A5)</f>
        <v>4</v>
      </c>
      <c r="D5" s="11">
        <f>COUNTIFS('Sales Transactions'!$A$2:$A$200,$D$1,'Sales Transactions'!$B$2:$B$200,$A5)</f>
        <v>1</v>
      </c>
      <c r="E5" s="11">
        <f>COUNTIFS('Sales Transactions'!$A$2:$A$200,$E$1,'Sales Transactions'!$B$2:$B$200,$A5)</f>
        <v>0</v>
      </c>
      <c r="F5" s="11">
        <f>COUNTIFS('Sales Transactions'!$A$2:$A$200,$F$1,'Sales Transactions'!$B$2:$B$200,$A5)</f>
        <v>2</v>
      </c>
      <c r="G5" s="11">
        <f>COUNTIFS('Sales Transactions'!$A$2:$A$200,$G$1,'Sales Transactions'!$B$2:$B$200,$A5)</f>
        <v>3</v>
      </c>
      <c r="H5" s="11">
        <f>COUNTIFS('Sales Transactions'!$A$2:$A$200,$H$1,'Sales Transactions'!$B$2:$B$200,$A5)</f>
        <v>0</v>
      </c>
      <c r="I5" s="11">
        <f>COUNTIFS('Sales Transactions'!$A$2:$A$200,$I$1,'Sales Transactions'!$B$2:$B$200,$A5)</f>
        <v>0</v>
      </c>
      <c r="J5" s="11">
        <f t="shared" si="1"/>
        <v>11</v>
      </c>
      <c r="K5" s="3">
        <f t="shared" si="0"/>
        <v>33</v>
      </c>
      <c r="L5" s="32">
        <f t="shared" si="2"/>
        <v>3</v>
      </c>
      <c r="M5" s="31" t="s">
        <v>31</v>
      </c>
      <c r="O5" t="s">
        <v>17</v>
      </c>
      <c r="P5" s="6">
        <f>VLOOKUP(O5,'Sales Transactions'!$B$2:$D$200,3,FALSE)</f>
        <v>3</v>
      </c>
      <c r="Q5" s="1">
        <f>P5-'Item Look Up Table'!B5</f>
        <v>2</v>
      </c>
      <c r="S5" s="4">
        <v>44565</v>
      </c>
      <c r="T5" s="3">
        <v>41.5</v>
      </c>
      <c r="U5" s="3">
        <f>T5-E33</f>
        <v>19.5</v>
      </c>
    </row>
    <row r="6" spans="1:21" x14ac:dyDescent="0.2">
      <c r="A6" t="s">
        <v>13</v>
      </c>
      <c r="B6" s="11">
        <f>COUNTIFS('Sales Transactions'!$A$2:$A$200,$B$1,'Sales Transactions'!$B$2:$B$200,$A6)</f>
        <v>1</v>
      </c>
      <c r="C6" s="11">
        <f>COUNTIFS('Sales Transactions'!$A$2:$A$200,$C$1,'Sales Transactions'!$B$2:$B$200,$A6)</f>
        <v>2</v>
      </c>
      <c r="D6" s="11">
        <f>COUNTIFS('Sales Transactions'!$A$2:$A$200,$D$1,'Sales Transactions'!$B$2:$B$200,$A6)</f>
        <v>1</v>
      </c>
      <c r="E6" s="11">
        <f>COUNTIFS('Sales Transactions'!$A$2:$A$200,$E$1,'Sales Transactions'!$B$2:$B$200,$A6)</f>
        <v>0</v>
      </c>
      <c r="F6" s="11">
        <f>COUNTIFS('Sales Transactions'!$A$2:$A$200,$F$1,'Sales Transactions'!$B$2:$B$200,$A6)</f>
        <v>2</v>
      </c>
      <c r="G6" s="11">
        <f>COUNTIFS('Sales Transactions'!$A$2:$A$200,$G$1,'Sales Transactions'!$B$2:$B$200,$A6)</f>
        <v>4</v>
      </c>
      <c r="H6" s="11">
        <f>COUNTIFS('Sales Transactions'!$A$2:$A$200,$H$1,'Sales Transactions'!$B$2:$B$200,$A6)</f>
        <v>3</v>
      </c>
      <c r="I6" s="11">
        <f>COUNTIFS('Sales Transactions'!$A$2:$A$200,$I$1,'Sales Transactions'!$B$2:$B$200,$A6)</f>
        <v>1</v>
      </c>
      <c r="J6" s="11">
        <f t="shared" si="1"/>
        <v>14</v>
      </c>
      <c r="K6" s="3">
        <f t="shared" si="0"/>
        <v>28</v>
      </c>
      <c r="L6" s="32">
        <f t="shared" si="2"/>
        <v>1</v>
      </c>
      <c r="M6" s="31" t="s">
        <v>31</v>
      </c>
      <c r="O6" t="s">
        <v>13</v>
      </c>
      <c r="P6" s="20">
        <f>VLOOKUP(O6,'Sales Transactions'!$B$2:$D$200,3,FALSE)</f>
        <v>2</v>
      </c>
      <c r="Q6" s="21">
        <f>P6-'Item Look Up Table'!B6</f>
        <v>0</v>
      </c>
      <c r="S6" s="4">
        <v>44567</v>
      </c>
      <c r="T6" s="3">
        <v>124.5</v>
      </c>
      <c r="U6" s="3">
        <f>T6-F33</f>
        <v>79.5</v>
      </c>
    </row>
    <row r="7" spans="1:21" x14ac:dyDescent="0.2">
      <c r="A7" t="s">
        <v>6</v>
      </c>
      <c r="B7" s="11">
        <f>COUNTIFS('Sales Transactions'!$A$2:$A$200,$B$1,'Sales Transactions'!$B$2:$B$200,$A7)</f>
        <v>1</v>
      </c>
      <c r="C7" s="11">
        <f>COUNTIFS('Sales Transactions'!$A$2:$A$200,$C$1,'Sales Transactions'!$B$2:$B$200,$A7)</f>
        <v>3</v>
      </c>
      <c r="D7" s="11">
        <f>COUNTIFS('Sales Transactions'!$A$2:$A$200,$D$1,'Sales Transactions'!$B$2:$B$200,$A7)</f>
        <v>2</v>
      </c>
      <c r="E7" s="11">
        <f>COUNTIFS('Sales Transactions'!$A$2:$A$200,$E$1,'Sales Transactions'!$B$2:$B$200,$A7)</f>
        <v>1</v>
      </c>
      <c r="F7" s="11">
        <f>COUNTIFS('Sales Transactions'!$A$2:$A$200,$F$1,'Sales Transactions'!$B$2:$B$200,$A7)</f>
        <v>4</v>
      </c>
      <c r="G7" s="11">
        <f>COUNTIFS('Sales Transactions'!$A$2:$A$200,$G$1,'Sales Transactions'!$B$2:$B$200,$A7)</f>
        <v>1</v>
      </c>
      <c r="H7" s="11">
        <f>COUNTIFS('Sales Transactions'!$A$2:$A$200,$H$1,'Sales Transactions'!$B$2:$B$200,$A7)</f>
        <v>3</v>
      </c>
      <c r="I7" s="11">
        <f>COUNTIFS('Sales Transactions'!$A$2:$A$200,$I$1,'Sales Transactions'!$B$2:$B$200,$A7)</f>
        <v>1</v>
      </c>
      <c r="J7" s="11">
        <f t="shared" si="1"/>
        <v>16</v>
      </c>
      <c r="K7" s="3">
        <f t="shared" si="0"/>
        <v>48</v>
      </c>
      <c r="L7" s="32">
        <f t="shared" si="2"/>
        <v>2</v>
      </c>
      <c r="M7" s="31" t="s">
        <v>31</v>
      </c>
      <c r="O7" t="s">
        <v>6</v>
      </c>
      <c r="P7" s="20">
        <f>VLOOKUP(O7,'Sales Transactions'!$B$2:$D$200,3,FALSE)</f>
        <v>3</v>
      </c>
      <c r="Q7" s="21">
        <f>P7-'Item Look Up Table'!B7</f>
        <v>1.5</v>
      </c>
      <c r="S7" s="4">
        <v>44568</v>
      </c>
      <c r="T7" s="3">
        <v>97.5</v>
      </c>
      <c r="U7" s="3">
        <f>T7-G33</f>
        <v>48</v>
      </c>
    </row>
    <row r="8" spans="1:21" x14ac:dyDescent="0.2">
      <c r="A8" t="s">
        <v>2</v>
      </c>
      <c r="B8" s="11">
        <f>COUNTIFS('Sales Transactions'!$A$2:$A$200,$B$1,'Sales Transactions'!$B$2:$B$200,$A8)</f>
        <v>1</v>
      </c>
      <c r="C8" s="11">
        <f>COUNTIFS('Sales Transactions'!$A$2:$A$200,$C$1,'Sales Transactions'!$B$2:$B$200,$A8)</f>
        <v>2</v>
      </c>
      <c r="D8" s="11">
        <f>COUNTIFS('Sales Transactions'!$A$2:$A$200,$D$1,'Sales Transactions'!$B$2:$B$200,$A8)</f>
        <v>2</v>
      </c>
      <c r="E8" s="11">
        <f>COUNTIFS('Sales Transactions'!$A$2:$A$200,$E$1,'Sales Transactions'!$B$2:$B$200,$A8)</f>
        <v>3</v>
      </c>
      <c r="F8" s="11">
        <f>COUNTIFS('Sales Transactions'!$A$2:$A$200,$F$1,'Sales Transactions'!$B$2:$B$200,$A8)</f>
        <v>3</v>
      </c>
      <c r="G8" s="11">
        <f>COUNTIFS('Sales Transactions'!$A$2:$A$200,$G$1,'Sales Transactions'!$B$2:$B$200,$A8)</f>
        <v>2</v>
      </c>
      <c r="H8" s="11">
        <f>COUNTIFS('Sales Transactions'!$A$2:$A$200,$H$1,'Sales Transactions'!$B$2:$B$200,$A8)</f>
        <v>1</v>
      </c>
      <c r="I8" s="11">
        <f>COUNTIFS('Sales Transactions'!$A$2:$A$200,$I$1,'Sales Transactions'!$B$2:$B$200,$A8)</f>
        <v>1</v>
      </c>
      <c r="J8" s="11">
        <f t="shared" si="1"/>
        <v>15</v>
      </c>
      <c r="K8" s="3">
        <f t="shared" si="0"/>
        <v>22.5</v>
      </c>
      <c r="L8" s="32">
        <f t="shared" si="2"/>
        <v>3</v>
      </c>
      <c r="M8" s="31" t="s">
        <v>31</v>
      </c>
      <c r="O8" t="s">
        <v>2</v>
      </c>
      <c r="P8" s="20">
        <f>VLOOKUP(O8,'Sales Transactions'!$B$2:$D$200,3,FALSE)</f>
        <v>1.5</v>
      </c>
      <c r="Q8" s="21">
        <f>P8-'Item Look Up Table'!B8</f>
        <v>1</v>
      </c>
      <c r="S8" s="4">
        <v>44569</v>
      </c>
      <c r="T8" s="3">
        <v>68.5</v>
      </c>
      <c r="U8" s="3">
        <f>T8-H33</f>
        <v>38</v>
      </c>
    </row>
    <row r="9" spans="1:21" x14ac:dyDescent="0.2">
      <c r="A9" t="s">
        <v>16</v>
      </c>
      <c r="B9" s="11">
        <f>COUNTIFS('Sales Transactions'!$A$2:$A$200,$B$1,'Sales Transactions'!$B$2:$B$200,$A9)</f>
        <v>0</v>
      </c>
      <c r="C9" s="11">
        <f>COUNTIFS('Sales Transactions'!$A$2:$A$200,$C$1,'Sales Transactions'!$B$2:$B$200,$A9)</f>
        <v>0</v>
      </c>
      <c r="D9" s="11">
        <f>COUNTIFS('Sales Transactions'!$A$2:$A$200,$D$1,'Sales Transactions'!$B$2:$B$200,$A9)</f>
        <v>0</v>
      </c>
      <c r="E9" s="11">
        <f>COUNTIFS('Sales Transactions'!$A$2:$A$200,$E$1,'Sales Transactions'!$B$2:$B$200,$A9)</f>
        <v>0</v>
      </c>
      <c r="F9" s="11">
        <f>COUNTIFS('Sales Transactions'!$A$2:$A$200,$F$1,'Sales Transactions'!$B$2:$B$200,$A9)</f>
        <v>1</v>
      </c>
      <c r="G9" s="11">
        <f>COUNTIFS('Sales Transactions'!$A$2:$A$200,$G$1,'Sales Transactions'!$B$2:$B$200,$A9)</f>
        <v>4</v>
      </c>
      <c r="H9" s="11">
        <f>COUNTIFS('Sales Transactions'!$A$2:$A$200,$H$1,'Sales Transactions'!$B$2:$B$200,$A9)</f>
        <v>2</v>
      </c>
      <c r="I9" s="11">
        <f>COUNTIFS('Sales Transactions'!$A$2:$A$200,$I$1,'Sales Transactions'!$B$2:$B$200,$A9)</f>
        <v>3</v>
      </c>
      <c r="J9" s="11">
        <f t="shared" si="1"/>
        <v>10</v>
      </c>
      <c r="K9" s="3">
        <f t="shared" si="0"/>
        <v>30</v>
      </c>
      <c r="L9" s="32">
        <f t="shared" si="2"/>
        <v>2</v>
      </c>
      <c r="M9" s="31" t="s">
        <v>31</v>
      </c>
      <c r="O9" t="s">
        <v>16</v>
      </c>
      <c r="P9" s="20">
        <f>VLOOKUP(O9,'Sales Transactions'!$B$2:$D$200,3,FALSE)</f>
        <v>3</v>
      </c>
      <c r="Q9" s="21">
        <f>P9-'Item Look Up Table'!B9</f>
        <v>1.5</v>
      </c>
      <c r="S9" s="4">
        <v>44570</v>
      </c>
      <c r="T9" s="3">
        <v>53</v>
      </c>
      <c r="U9" s="3">
        <f>T9-I33</f>
        <v>36</v>
      </c>
    </row>
    <row r="10" spans="1:21" x14ac:dyDescent="0.2">
      <c r="A10" t="s">
        <v>11</v>
      </c>
      <c r="B10" s="11">
        <f>COUNTIFS('Sales Transactions'!$A$2:$A$200,$B$1,'Sales Transactions'!$B$2:$B$200,$A10)</f>
        <v>1</v>
      </c>
      <c r="C10" s="11">
        <f>COUNTIFS('Sales Transactions'!$A$2:$A$200,$C$1,'Sales Transactions'!$B$2:$B$200,$A10)</f>
        <v>1</v>
      </c>
      <c r="D10" s="11">
        <f>COUNTIFS('Sales Transactions'!$A$2:$A$200,$D$1,'Sales Transactions'!$B$2:$B$200,$A10)</f>
        <v>0</v>
      </c>
      <c r="E10" s="11">
        <f>COUNTIFS('Sales Transactions'!$A$2:$A$200,$E$1,'Sales Transactions'!$B$2:$B$200,$A10)</f>
        <v>3</v>
      </c>
      <c r="F10" s="11">
        <f>COUNTIFS('Sales Transactions'!$A$2:$A$200,$F$1,'Sales Transactions'!$B$2:$B$200,$A10)</f>
        <v>1</v>
      </c>
      <c r="G10" s="11">
        <f>COUNTIFS('Sales Transactions'!$A$2:$A$200,$G$1,'Sales Transactions'!$B$2:$B$200,$A10)</f>
        <v>4</v>
      </c>
      <c r="H10" s="11">
        <f>COUNTIFS('Sales Transactions'!$A$2:$A$200,$H$1,'Sales Transactions'!$B$2:$B$200,$A10)</f>
        <v>2</v>
      </c>
      <c r="I10" s="11">
        <f>COUNTIFS('Sales Transactions'!$A$2:$A$200,$I$1,'Sales Transactions'!$B$2:$B$200,$A10)</f>
        <v>1</v>
      </c>
      <c r="J10" s="11">
        <f t="shared" si="1"/>
        <v>13</v>
      </c>
      <c r="K10" s="3">
        <f t="shared" si="0"/>
        <v>26</v>
      </c>
      <c r="L10" s="32">
        <f t="shared" si="2"/>
        <v>2</v>
      </c>
      <c r="M10" s="31" t="s">
        <v>31</v>
      </c>
      <c r="O10" t="s">
        <v>11</v>
      </c>
      <c r="P10" s="20">
        <f>VLOOKUP(O10,'Sales Transactions'!$B$2:$D$200,3,FALSE)</f>
        <v>2</v>
      </c>
      <c r="Q10" s="21">
        <f>P10-'Item Look Up Table'!B10</f>
        <v>1</v>
      </c>
      <c r="S10" s="4"/>
      <c r="T10" s="3"/>
      <c r="U10" s="3"/>
    </row>
    <row r="11" spans="1:21" x14ac:dyDescent="0.2">
      <c r="A11" t="s">
        <v>4</v>
      </c>
      <c r="B11" s="11">
        <f>COUNTIFS('Sales Transactions'!$A$2:$A$200,$B$1,'Sales Transactions'!$B$2:$B$200,$A11)</f>
        <v>1</v>
      </c>
      <c r="C11" s="11">
        <f>COUNTIFS('Sales Transactions'!$A$2:$A$200,$C$1,'Sales Transactions'!$B$2:$B$200,$A11)</f>
        <v>2</v>
      </c>
      <c r="D11" s="11">
        <f>COUNTIFS('Sales Transactions'!$A$2:$A$200,$D$1,'Sales Transactions'!$B$2:$B$200,$A11)</f>
        <v>3</v>
      </c>
      <c r="E11" s="11">
        <f>COUNTIFS('Sales Transactions'!$A$2:$A$200,$E$1,'Sales Transactions'!$B$2:$B$200,$A11)</f>
        <v>3</v>
      </c>
      <c r="F11" s="11">
        <f>COUNTIFS('Sales Transactions'!$A$2:$A$200,$F$1,'Sales Transactions'!$B$2:$B$200,$A11)</f>
        <v>3</v>
      </c>
      <c r="G11" s="11">
        <f>COUNTIFS('Sales Transactions'!$A$2:$A$200,$G$1,'Sales Transactions'!$B$2:$B$200,$A11)</f>
        <v>3</v>
      </c>
      <c r="H11" s="11">
        <f>COUNTIFS('Sales Transactions'!$A$2:$A$200,$H$1,'Sales Transactions'!$B$2:$B$200,$A11)</f>
        <v>0</v>
      </c>
      <c r="I11" s="11">
        <f>COUNTIFS('Sales Transactions'!$A$2:$A$200,$I$1,'Sales Transactions'!$B$2:$B$200,$A11)</f>
        <v>0</v>
      </c>
      <c r="J11" s="11">
        <f t="shared" si="1"/>
        <v>15</v>
      </c>
      <c r="K11" s="3">
        <f t="shared" si="0"/>
        <v>45</v>
      </c>
      <c r="L11" s="32">
        <f t="shared" si="2"/>
        <v>1.2</v>
      </c>
      <c r="M11" s="31" t="s">
        <v>31</v>
      </c>
      <c r="O11" t="s">
        <v>4</v>
      </c>
      <c r="P11" s="20">
        <f>VLOOKUP(O11,'Sales Transactions'!$B$2:$D$200,3,FALSE)</f>
        <v>3</v>
      </c>
      <c r="Q11" s="21">
        <f>P11-'Item Look Up Table'!B11</f>
        <v>0.5</v>
      </c>
      <c r="S11" s="4"/>
      <c r="T11" s="15" t="s">
        <v>28</v>
      </c>
      <c r="U11" s="23" t="s">
        <v>29</v>
      </c>
    </row>
    <row r="12" spans="1:21" x14ac:dyDescent="0.2">
      <c r="A12" t="s">
        <v>5</v>
      </c>
      <c r="B12" s="11">
        <f>COUNTIFS('Sales Transactions'!$A$2:$A$200,$B$1,'Sales Transactions'!$B$2:$B$200,$A12)</f>
        <v>1</v>
      </c>
      <c r="C12" s="11">
        <f>COUNTIFS('Sales Transactions'!$A$2:$A$200,$C$1,'Sales Transactions'!$B$2:$B$200,$A12)</f>
        <v>2</v>
      </c>
      <c r="D12" s="11">
        <f>COUNTIFS('Sales Transactions'!$A$2:$A$200,$D$1,'Sales Transactions'!$B$2:$B$200,$A12)</f>
        <v>2</v>
      </c>
      <c r="E12" s="11">
        <f>COUNTIFS('Sales Transactions'!$A$2:$A$200,$E$1,'Sales Transactions'!$B$2:$B$200,$A12)</f>
        <v>0</v>
      </c>
      <c r="F12" s="11">
        <f>COUNTIFS('Sales Transactions'!$A$2:$A$200,$F$1,'Sales Transactions'!$B$2:$B$200,$A12)</f>
        <v>3</v>
      </c>
      <c r="G12" s="11">
        <f>COUNTIFS('Sales Transactions'!$A$2:$A$200,$G$1,'Sales Transactions'!$B$2:$B$200,$A12)</f>
        <v>4</v>
      </c>
      <c r="H12" s="11">
        <f>COUNTIFS('Sales Transactions'!$A$2:$A$200,$H$1,'Sales Transactions'!$B$2:$B$200,$A12)</f>
        <v>2</v>
      </c>
      <c r="I12" s="11">
        <f>COUNTIFS('Sales Transactions'!$A$2:$A$200,$I$1,'Sales Transactions'!$B$2:$B$200,$A12)</f>
        <v>3</v>
      </c>
      <c r="J12" s="11">
        <f t="shared" si="1"/>
        <v>17</v>
      </c>
      <c r="K12" s="3">
        <f t="shared" si="0"/>
        <v>34</v>
      </c>
      <c r="L12" s="32">
        <f t="shared" si="2"/>
        <v>2</v>
      </c>
      <c r="M12" s="31" t="s">
        <v>31</v>
      </c>
      <c r="O12" t="s">
        <v>5</v>
      </c>
      <c r="P12" s="20">
        <f>VLOOKUP(O12,'Sales Transactions'!$B$2:$D$200,3,FALSE)</f>
        <v>2</v>
      </c>
      <c r="Q12" s="21">
        <f>P12-'Item Look Up Table'!B12</f>
        <v>1</v>
      </c>
      <c r="S12" s="4"/>
      <c r="T12" s="3">
        <f>SUM(T2:T9)</f>
        <v>563</v>
      </c>
      <c r="U12" s="3">
        <f>SUM(U2:U9)</f>
        <v>323</v>
      </c>
    </row>
    <row r="13" spans="1:21" x14ac:dyDescent="0.2">
      <c r="A13" t="s">
        <v>7</v>
      </c>
      <c r="B13" s="11">
        <f>COUNTIFS('Sales Transactions'!$A$2:$A$200,$B$1,'Sales Transactions'!$B$2:$B$200,$A13)</f>
        <v>2</v>
      </c>
      <c r="C13" s="11">
        <f>COUNTIFS('Sales Transactions'!$A$2:$A$200,$C$1,'Sales Transactions'!$B$2:$B$200,$A13)</f>
        <v>2</v>
      </c>
      <c r="D13" s="11">
        <f>COUNTIFS('Sales Transactions'!$A$2:$A$200,$D$1,'Sales Transactions'!$B$2:$B$200,$A13)</f>
        <v>0</v>
      </c>
      <c r="E13" s="11">
        <f>COUNTIFS('Sales Transactions'!$A$2:$A$200,$E$1,'Sales Transactions'!$B$2:$B$200,$A13)</f>
        <v>0</v>
      </c>
      <c r="F13" s="11">
        <f>COUNTIFS('Sales Transactions'!$A$2:$A$200,$F$1,'Sales Transactions'!$B$2:$B$200,$A13)</f>
        <v>7</v>
      </c>
      <c r="G13" s="11">
        <f>COUNTIFS('Sales Transactions'!$A$2:$A$200,$G$1,'Sales Transactions'!$B$2:$B$200,$A13)</f>
        <v>1</v>
      </c>
      <c r="H13" s="11">
        <f>COUNTIFS('Sales Transactions'!$A$2:$A$200,$H$1,'Sales Transactions'!$B$2:$B$200,$A13)</f>
        <v>1</v>
      </c>
      <c r="I13" s="11">
        <f>COUNTIFS('Sales Transactions'!$A$2:$A$200,$I$1,'Sales Transactions'!$B$2:$B$200,$A13)</f>
        <v>3</v>
      </c>
      <c r="J13" s="11">
        <f t="shared" si="1"/>
        <v>16</v>
      </c>
      <c r="K13" s="3">
        <f t="shared" si="0"/>
        <v>80</v>
      </c>
      <c r="L13" s="32">
        <f t="shared" si="2"/>
        <v>10</v>
      </c>
      <c r="M13" s="30" t="s">
        <v>30</v>
      </c>
      <c r="O13" t="s">
        <v>7</v>
      </c>
      <c r="P13" s="20">
        <f>VLOOKUP(O13,'Sales Transactions'!$B$2:$D$200,3,FALSE)</f>
        <v>5</v>
      </c>
      <c r="Q13" s="21">
        <f>P13-'Item Look Up Table'!B13</f>
        <v>4.5</v>
      </c>
      <c r="S13" s="4"/>
      <c r="T13" s="3"/>
      <c r="U13" s="3"/>
    </row>
    <row r="14" spans="1:21" x14ac:dyDescent="0.2">
      <c r="A14" t="s">
        <v>18</v>
      </c>
      <c r="B14" s="11">
        <f>COUNTIFS('Sales Transactions'!$A$2:$A$200,$B$1,'Sales Transactions'!$B$2:$B$200,$A14)</f>
        <v>1</v>
      </c>
      <c r="C14" s="11">
        <f>COUNTIFS('Sales Transactions'!$A$2:$A$200,$C$1,'Sales Transactions'!$B$2:$B$200,$A14)</f>
        <v>2</v>
      </c>
      <c r="D14" s="11">
        <f>COUNTIFS('Sales Transactions'!$A$2:$A$200,$D$1,'Sales Transactions'!$B$2:$B$200,$A14)</f>
        <v>2</v>
      </c>
      <c r="E14" s="11">
        <f>COUNTIFS('Sales Transactions'!$A$2:$A$200,$E$1,'Sales Transactions'!$B$2:$B$200,$A14)</f>
        <v>1</v>
      </c>
      <c r="F14" s="11">
        <f>COUNTIFS('Sales Transactions'!$A$2:$A$200,$F$1,'Sales Transactions'!$B$2:$B$200,$A14)</f>
        <v>4</v>
      </c>
      <c r="G14" s="11">
        <f>COUNTIFS('Sales Transactions'!$A$2:$A$200,$G$1,'Sales Transactions'!$B$2:$B$200,$A14)</f>
        <v>1</v>
      </c>
      <c r="H14" s="11">
        <f>COUNTIFS('Sales Transactions'!$A$2:$A$200,$H$1,'Sales Transactions'!$B$2:$B$200,$A14)</f>
        <v>2</v>
      </c>
      <c r="I14" s="11">
        <f>COUNTIFS('Sales Transactions'!$A$2:$A$200,$I$1,'Sales Transactions'!$B$2:$B$200,$A14)</f>
        <v>0</v>
      </c>
      <c r="J14" s="11">
        <f t="shared" si="1"/>
        <v>13</v>
      </c>
      <c r="K14" s="3">
        <f t="shared" si="0"/>
        <v>39</v>
      </c>
      <c r="L14" s="32">
        <f t="shared" si="2"/>
        <v>6</v>
      </c>
      <c r="M14" s="30" t="s">
        <v>30</v>
      </c>
      <c r="O14" t="s">
        <v>18</v>
      </c>
      <c r="P14" s="6">
        <f>VLOOKUP(O14,'Sales Transactions'!$B$2:$D$200,3,FALSE)</f>
        <v>3</v>
      </c>
      <c r="Q14" s="1">
        <f>P14-'Item Look Up Table'!B14</f>
        <v>2.5</v>
      </c>
      <c r="S14" s="4"/>
      <c r="T14" s="3"/>
      <c r="U14" s="3"/>
    </row>
    <row r="15" spans="1:21" x14ac:dyDescent="0.2">
      <c r="A15" t="s">
        <v>9</v>
      </c>
      <c r="B15" s="11">
        <f>COUNTIFS('Sales Transactions'!$A$2:$A$200,$B$1,'Sales Transactions'!$B$2:$B$200,$A15)</f>
        <v>2</v>
      </c>
      <c r="C15" s="11">
        <f>COUNTIFS('Sales Transactions'!$A$2:$A$200,$C$1,'Sales Transactions'!$B$2:$B$200,$A15)</f>
        <v>5</v>
      </c>
      <c r="D15" s="11">
        <f>COUNTIFS('Sales Transactions'!$A$2:$A$200,$D$1,'Sales Transactions'!$B$2:$B$200,$A15)</f>
        <v>0</v>
      </c>
      <c r="E15" s="11">
        <f>COUNTIFS('Sales Transactions'!$A$2:$A$200,$E$1,'Sales Transactions'!$B$2:$B$200,$A15)</f>
        <v>0</v>
      </c>
      <c r="F15" s="11">
        <f>COUNTIFS('Sales Transactions'!$A$2:$A$200,$F$1,'Sales Transactions'!$B$2:$B$200,$A15)</f>
        <v>2</v>
      </c>
      <c r="G15" s="11">
        <f>COUNTIFS('Sales Transactions'!$A$2:$A$200,$G$1,'Sales Transactions'!$B$2:$B$200,$A15)</f>
        <v>1</v>
      </c>
      <c r="H15" s="11">
        <f>COUNTIFS('Sales Transactions'!$A$2:$A$200,$H$1,'Sales Transactions'!$B$2:$B$200,$A15)</f>
        <v>2</v>
      </c>
      <c r="I15" s="11">
        <f>COUNTIFS('Sales Transactions'!$A$2:$A$200,$I$1,'Sales Transactions'!$B$2:$B$200,$A15)</f>
        <v>1</v>
      </c>
      <c r="J15" s="11">
        <f t="shared" si="1"/>
        <v>13</v>
      </c>
      <c r="K15" s="3">
        <f t="shared" si="0"/>
        <v>32.5</v>
      </c>
      <c r="L15" s="32">
        <f t="shared" si="2"/>
        <v>2.5</v>
      </c>
      <c r="M15" s="31" t="s">
        <v>31</v>
      </c>
      <c r="O15" t="s">
        <v>9</v>
      </c>
      <c r="P15" s="6">
        <f>VLOOKUP(O15,'Sales Transactions'!$B$2:$D$200,3,FALSE)</f>
        <v>2.5</v>
      </c>
      <c r="Q15" s="1">
        <f>P15-'Item Look Up Table'!B15</f>
        <v>1.5</v>
      </c>
      <c r="S15" s="4"/>
      <c r="T15" s="3"/>
      <c r="U15" s="3"/>
    </row>
    <row r="18" spans="1:10" x14ac:dyDescent="0.2">
      <c r="A18" s="14" t="s">
        <v>35</v>
      </c>
      <c r="B18" s="17">
        <v>44562</v>
      </c>
      <c r="C18" s="17">
        <v>44563</v>
      </c>
      <c r="D18" s="17">
        <v>44564</v>
      </c>
      <c r="E18" s="17">
        <v>44565</v>
      </c>
      <c r="F18" s="17">
        <v>44567</v>
      </c>
      <c r="G18" s="17">
        <v>44568</v>
      </c>
      <c r="H18" s="17">
        <v>44569</v>
      </c>
      <c r="I18" s="17">
        <v>44570</v>
      </c>
      <c r="J18" t="s">
        <v>44</v>
      </c>
    </row>
    <row r="19" spans="1:10" x14ac:dyDescent="0.2">
      <c r="A19" t="s">
        <v>8</v>
      </c>
      <c r="B19" s="12">
        <f>B2*'Item Look Up Table'!$B2</f>
        <v>4</v>
      </c>
      <c r="C19" s="12">
        <f>C2*'Item Look Up Table'!$B2</f>
        <v>2</v>
      </c>
      <c r="D19" s="12">
        <f>D2*'Item Look Up Table'!$B2</f>
        <v>2</v>
      </c>
      <c r="E19" s="12">
        <f>E2*'Item Look Up Table'!$B2</f>
        <v>8</v>
      </c>
      <c r="F19" s="12">
        <f>F2*'Item Look Up Table'!$B2</f>
        <v>8</v>
      </c>
      <c r="G19" s="12">
        <f>G2*'Item Look Up Table'!$B2</f>
        <v>10</v>
      </c>
      <c r="H19" s="12">
        <f>H2*'Item Look Up Table'!$B2</f>
        <v>6</v>
      </c>
      <c r="I19" s="12">
        <f>I2*'Item Look Up Table'!$B2</f>
        <v>0</v>
      </c>
      <c r="J19" s="3">
        <f>SUM(B19:I19)</f>
        <v>40</v>
      </c>
    </row>
    <row r="20" spans="1:10" x14ac:dyDescent="0.2">
      <c r="A20" t="s">
        <v>10</v>
      </c>
      <c r="B20" s="12">
        <f>B3*'Item Look Up Table'!$B3</f>
        <v>0.5</v>
      </c>
      <c r="C20" s="12">
        <f>C3*'Item Look Up Table'!$B3</f>
        <v>1.5</v>
      </c>
      <c r="D20" s="12">
        <f>D3*'Item Look Up Table'!$B3</f>
        <v>0</v>
      </c>
      <c r="E20" s="12">
        <f>E3*'Item Look Up Table'!$B3</f>
        <v>0</v>
      </c>
      <c r="F20" s="12">
        <f>F3*'Item Look Up Table'!$B3</f>
        <v>1</v>
      </c>
      <c r="G20" s="12">
        <f>G3*'Item Look Up Table'!$B3</f>
        <v>0.5</v>
      </c>
      <c r="H20" s="12">
        <f>H3*'Item Look Up Table'!$B3</f>
        <v>1</v>
      </c>
      <c r="I20" s="12">
        <f>I3*'Item Look Up Table'!$B3</f>
        <v>2</v>
      </c>
      <c r="J20" s="3">
        <f t="shared" ref="J20:J32" si="3">SUM(B20:I20)</f>
        <v>6.5</v>
      </c>
    </row>
    <row r="21" spans="1:10" x14ac:dyDescent="0.2">
      <c r="A21" t="s">
        <v>12</v>
      </c>
      <c r="B21" s="12">
        <f>B4*'Item Look Up Table'!$B4</f>
        <v>0</v>
      </c>
      <c r="C21" s="12">
        <f>C4*'Item Look Up Table'!$B4</f>
        <v>6</v>
      </c>
      <c r="D21" s="12">
        <f>D4*'Item Look Up Table'!$B4</f>
        <v>1</v>
      </c>
      <c r="E21" s="12">
        <f>E4*'Item Look Up Table'!$B4</f>
        <v>0</v>
      </c>
      <c r="F21" s="12">
        <f>F4*'Item Look Up Table'!$B4</f>
        <v>2</v>
      </c>
      <c r="G21" s="12">
        <f>G4*'Item Look Up Table'!$B4</f>
        <v>2</v>
      </c>
      <c r="H21" s="12">
        <f>H4*'Item Look Up Table'!$B4</f>
        <v>2</v>
      </c>
      <c r="I21" s="12">
        <f>I4*'Item Look Up Table'!$B4</f>
        <v>0</v>
      </c>
      <c r="J21" s="3">
        <f t="shared" si="3"/>
        <v>13</v>
      </c>
    </row>
    <row r="22" spans="1:10" x14ac:dyDescent="0.2">
      <c r="A22" t="s">
        <v>17</v>
      </c>
      <c r="B22" s="12">
        <f>B5*'Item Look Up Table'!$B5</f>
        <v>1</v>
      </c>
      <c r="C22" s="12">
        <f>C5*'Item Look Up Table'!$B5</f>
        <v>4</v>
      </c>
      <c r="D22" s="12">
        <f>D5*'Item Look Up Table'!$B5</f>
        <v>1</v>
      </c>
      <c r="E22" s="12">
        <f>E5*'Item Look Up Table'!$B5</f>
        <v>0</v>
      </c>
      <c r="F22" s="12">
        <f>F5*'Item Look Up Table'!$B5</f>
        <v>2</v>
      </c>
      <c r="G22" s="12">
        <f>G5*'Item Look Up Table'!$B5</f>
        <v>3</v>
      </c>
      <c r="H22" s="12">
        <f>H5*'Item Look Up Table'!$B5</f>
        <v>0</v>
      </c>
      <c r="I22" s="12">
        <f>I5*'Item Look Up Table'!$B5</f>
        <v>0</v>
      </c>
      <c r="J22" s="3">
        <f t="shared" si="3"/>
        <v>11</v>
      </c>
    </row>
    <row r="23" spans="1:10" x14ac:dyDescent="0.2">
      <c r="A23" t="s">
        <v>13</v>
      </c>
      <c r="B23" s="12">
        <f>B6*'Item Look Up Table'!$B6</f>
        <v>2</v>
      </c>
      <c r="C23" s="12">
        <f>C6*'Item Look Up Table'!$B6</f>
        <v>4</v>
      </c>
      <c r="D23" s="12">
        <f>D6*'Item Look Up Table'!$B6</f>
        <v>2</v>
      </c>
      <c r="E23" s="12">
        <f>E6*'Item Look Up Table'!$B6</f>
        <v>0</v>
      </c>
      <c r="F23" s="12">
        <f>F6*'Item Look Up Table'!$B6</f>
        <v>4</v>
      </c>
      <c r="G23" s="12">
        <f>G6*'Item Look Up Table'!$B6</f>
        <v>8</v>
      </c>
      <c r="H23" s="12">
        <f>H6*'Item Look Up Table'!$B6</f>
        <v>6</v>
      </c>
      <c r="I23" s="12">
        <f>I6*'Item Look Up Table'!$B6</f>
        <v>2</v>
      </c>
      <c r="J23" s="3">
        <f t="shared" si="3"/>
        <v>28</v>
      </c>
    </row>
    <row r="24" spans="1:10" x14ac:dyDescent="0.2">
      <c r="A24" t="s">
        <v>6</v>
      </c>
      <c r="B24" s="12">
        <f>B7*'Item Look Up Table'!$B7</f>
        <v>1.5</v>
      </c>
      <c r="C24" s="12">
        <f>C7*'Item Look Up Table'!$B7</f>
        <v>4.5</v>
      </c>
      <c r="D24" s="12">
        <f>D7*'Item Look Up Table'!$B7</f>
        <v>3</v>
      </c>
      <c r="E24" s="12">
        <f>E7*'Item Look Up Table'!$B7</f>
        <v>1.5</v>
      </c>
      <c r="F24" s="12">
        <f>F7*'Item Look Up Table'!$B7</f>
        <v>6</v>
      </c>
      <c r="G24" s="12">
        <f>G7*'Item Look Up Table'!$B7</f>
        <v>1.5</v>
      </c>
      <c r="H24" s="12">
        <f>H7*'Item Look Up Table'!$B7</f>
        <v>4.5</v>
      </c>
      <c r="I24" s="12">
        <f>I7*'Item Look Up Table'!$B7</f>
        <v>1.5</v>
      </c>
      <c r="J24" s="3">
        <f t="shared" si="3"/>
        <v>24</v>
      </c>
    </row>
    <row r="25" spans="1:10" x14ac:dyDescent="0.2">
      <c r="A25" t="s">
        <v>2</v>
      </c>
      <c r="B25" s="12">
        <f>B8*'Item Look Up Table'!$B8</f>
        <v>0.5</v>
      </c>
      <c r="C25" s="12">
        <f>C8*'Item Look Up Table'!$B8</f>
        <v>1</v>
      </c>
      <c r="D25" s="12">
        <f>D8*'Item Look Up Table'!$B8</f>
        <v>1</v>
      </c>
      <c r="E25" s="12">
        <f>E8*'Item Look Up Table'!$B8</f>
        <v>1.5</v>
      </c>
      <c r="F25" s="12">
        <f>F8*'Item Look Up Table'!$B8</f>
        <v>1.5</v>
      </c>
      <c r="G25" s="12">
        <f>G8*'Item Look Up Table'!$B8</f>
        <v>1</v>
      </c>
      <c r="H25" s="12">
        <f>H8*'Item Look Up Table'!$B8</f>
        <v>0.5</v>
      </c>
      <c r="I25" s="12">
        <f>I8*'Item Look Up Table'!$B8</f>
        <v>0.5</v>
      </c>
      <c r="J25" s="3">
        <f t="shared" si="3"/>
        <v>7.5</v>
      </c>
    </row>
    <row r="26" spans="1:10" x14ac:dyDescent="0.2">
      <c r="A26" t="s">
        <v>16</v>
      </c>
      <c r="B26" s="12">
        <f>B9*'Item Look Up Table'!$B9</f>
        <v>0</v>
      </c>
      <c r="C26" s="12">
        <f>C9*'Item Look Up Table'!$B9</f>
        <v>0</v>
      </c>
      <c r="D26" s="12">
        <f>D9*'Item Look Up Table'!$B9</f>
        <v>0</v>
      </c>
      <c r="E26" s="12">
        <f>E9*'Item Look Up Table'!$B9</f>
        <v>0</v>
      </c>
      <c r="F26" s="12">
        <f>F9*'Item Look Up Table'!$B9</f>
        <v>1.5</v>
      </c>
      <c r="G26" s="12">
        <f>G9*'Item Look Up Table'!$B9</f>
        <v>6</v>
      </c>
      <c r="H26" s="12">
        <f>H9*'Item Look Up Table'!$B9</f>
        <v>3</v>
      </c>
      <c r="I26" s="12">
        <f>I9*'Item Look Up Table'!$B9</f>
        <v>4.5</v>
      </c>
      <c r="J26" s="3">
        <f t="shared" si="3"/>
        <v>15</v>
      </c>
    </row>
    <row r="27" spans="1:10" x14ac:dyDescent="0.2">
      <c r="A27" t="s">
        <v>11</v>
      </c>
      <c r="B27" s="12">
        <f>B10*'Item Look Up Table'!$B10</f>
        <v>1</v>
      </c>
      <c r="C27" s="12">
        <f>C10*'Item Look Up Table'!$B10</f>
        <v>1</v>
      </c>
      <c r="D27" s="12">
        <f>D10*'Item Look Up Table'!$B10</f>
        <v>0</v>
      </c>
      <c r="E27" s="12">
        <f>E10*'Item Look Up Table'!$B10</f>
        <v>3</v>
      </c>
      <c r="F27" s="12">
        <f>F10*'Item Look Up Table'!$B10</f>
        <v>1</v>
      </c>
      <c r="G27" s="12">
        <f>G10*'Item Look Up Table'!$B10</f>
        <v>4</v>
      </c>
      <c r="H27" s="12">
        <f>H10*'Item Look Up Table'!$B10</f>
        <v>2</v>
      </c>
      <c r="I27" s="12">
        <f>I10*'Item Look Up Table'!$B10</f>
        <v>1</v>
      </c>
      <c r="J27" s="3">
        <f t="shared" si="3"/>
        <v>13</v>
      </c>
    </row>
    <row r="28" spans="1:10" x14ac:dyDescent="0.2">
      <c r="A28" t="s">
        <v>4</v>
      </c>
      <c r="B28" s="12">
        <f>B11*'Item Look Up Table'!$B11</f>
        <v>2.5</v>
      </c>
      <c r="C28" s="12">
        <f>C11*'Item Look Up Table'!$B11</f>
        <v>5</v>
      </c>
      <c r="D28" s="12">
        <f>D11*'Item Look Up Table'!$B11</f>
        <v>7.5</v>
      </c>
      <c r="E28" s="12">
        <f>E11*'Item Look Up Table'!$B11</f>
        <v>7.5</v>
      </c>
      <c r="F28" s="12">
        <f>F11*'Item Look Up Table'!$B11</f>
        <v>7.5</v>
      </c>
      <c r="G28" s="12">
        <f>G11*'Item Look Up Table'!$B11</f>
        <v>7.5</v>
      </c>
      <c r="H28" s="12">
        <f>H11*'Item Look Up Table'!$B11</f>
        <v>0</v>
      </c>
      <c r="I28" s="12">
        <f>I11*'Item Look Up Table'!$B11</f>
        <v>0</v>
      </c>
      <c r="J28" s="3">
        <f t="shared" si="3"/>
        <v>37.5</v>
      </c>
    </row>
    <row r="29" spans="1:10" x14ac:dyDescent="0.2">
      <c r="A29" t="s">
        <v>5</v>
      </c>
      <c r="B29" s="12">
        <f>B12*'Item Look Up Table'!$B12</f>
        <v>1</v>
      </c>
      <c r="C29" s="12">
        <f>C12*'Item Look Up Table'!$B12</f>
        <v>2</v>
      </c>
      <c r="D29" s="12">
        <f>D12*'Item Look Up Table'!$B12</f>
        <v>2</v>
      </c>
      <c r="E29" s="12">
        <f>E12*'Item Look Up Table'!$B12</f>
        <v>0</v>
      </c>
      <c r="F29" s="12">
        <f>F12*'Item Look Up Table'!$B12</f>
        <v>3</v>
      </c>
      <c r="G29" s="12">
        <f>G12*'Item Look Up Table'!$B12</f>
        <v>4</v>
      </c>
      <c r="H29" s="12">
        <f>H12*'Item Look Up Table'!$B12</f>
        <v>2</v>
      </c>
      <c r="I29" s="12">
        <f>I12*'Item Look Up Table'!$B12</f>
        <v>3</v>
      </c>
      <c r="J29" s="3">
        <f t="shared" si="3"/>
        <v>17</v>
      </c>
    </row>
    <row r="30" spans="1:10" x14ac:dyDescent="0.2">
      <c r="A30" t="s">
        <v>7</v>
      </c>
      <c r="B30" s="12">
        <f>B13*'Item Look Up Table'!$B13</f>
        <v>1</v>
      </c>
      <c r="C30" s="12">
        <f>C13*'Item Look Up Table'!$B13</f>
        <v>1</v>
      </c>
      <c r="D30" s="12">
        <f>D13*'Item Look Up Table'!$B13</f>
        <v>0</v>
      </c>
      <c r="E30" s="12">
        <f>E13*'Item Look Up Table'!$B13</f>
        <v>0</v>
      </c>
      <c r="F30" s="12">
        <f>F13*'Item Look Up Table'!$B13</f>
        <v>3.5</v>
      </c>
      <c r="G30" s="12">
        <f>G13*'Item Look Up Table'!$B13</f>
        <v>0.5</v>
      </c>
      <c r="H30" s="12">
        <f>H13*'Item Look Up Table'!$B13</f>
        <v>0.5</v>
      </c>
      <c r="I30" s="12">
        <f>I13*'Item Look Up Table'!$B13</f>
        <v>1.5</v>
      </c>
      <c r="J30" s="3">
        <f t="shared" si="3"/>
        <v>8</v>
      </c>
    </row>
    <row r="31" spans="1:10" x14ac:dyDescent="0.2">
      <c r="A31" t="s">
        <v>18</v>
      </c>
      <c r="B31" s="12">
        <f>B14*'Item Look Up Table'!$B14</f>
        <v>0.5</v>
      </c>
      <c r="C31" s="12">
        <f>C14*'Item Look Up Table'!$B14</f>
        <v>1</v>
      </c>
      <c r="D31" s="12">
        <f>D14*'Item Look Up Table'!$B14</f>
        <v>1</v>
      </c>
      <c r="E31" s="12">
        <f>E14*'Item Look Up Table'!$B14</f>
        <v>0.5</v>
      </c>
      <c r="F31" s="12">
        <f>F14*'Item Look Up Table'!$B14</f>
        <v>2</v>
      </c>
      <c r="G31" s="12">
        <f>G14*'Item Look Up Table'!$B14</f>
        <v>0.5</v>
      </c>
      <c r="H31" s="12">
        <f>H14*'Item Look Up Table'!$B14</f>
        <v>1</v>
      </c>
      <c r="I31" s="12">
        <f>I14*'Item Look Up Table'!$B14</f>
        <v>0</v>
      </c>
      <c r="J31" s="3">
        <f t="shared" si="3"/>
        <v>6.5</v>
      </c>
    </row>
    <row r="32" spans="1:10" x14ac:dyDescent="0.2">
      <c r="A32" t="s">
        <v>9</v>
      </c>
      <c r="B32" s="12">
        <f>B15*'Item Look Up Table'!$B15</f>
        <v>2</v>
      </c>
      <c r="C32" s="12">
        <f>C15*'Item Look Up Table'!$B15</f>
        <v>5</v>
      </c>
      <c r="D32" s="12">
        <f>D15*'Item Look Up Table'!$B15</f>
        <v>0</v>
      </c>
      <c r="E32" s="12">
        <f>E15*'Item Look Up Table'!$B15</f>
        <v>0</v>
      </c>
      <c r="F32" s="12">
        <f>F15*'Item Look Up Table'!$B15</f>
        <v>2</v>
      </c>
      <c r="G32" s="12">
        <f>G15*'Item Look Up Table'!$B15</f>
        <v>1</v>
      </c>
      <c r="H32" s="12">
        <f>H15*'Item Look Up Table'!$B15</f>
        <v>2</v>
      </c>
      <c r="I32" s="12">
        <f>I15*'Item Look Up Table'!$B15</f>
        <v>1</v>
      </c>
      <c r="J32" s="3">
        <f t="shared" si="3"/>
        <v>13</v>
      </c>
    </row>
    <row r="33" spans="1:9" x14ac:dyDescent="0.2">
      <c r="A33" s="14" t="s">
        <v>36</v>
      </c>
      <c r="B33" s="18">
        <f>SUM(B19:B32)</f>
        <v>17.5</v>
      </c>
      <c r="C33" s="18">
        <f>SUM(C19:C32)</f>
        <v>38</v>
      </c>
      <c r="D33" s="18">
        <f t="shared" ref="D33:I33" si="4">SUM(D19:D32)</f>
        <v>20.5</v>
      </c>
      <c r="E33" s="18">
        <f t="shared" si="4"/>
        <v>22</v>
      </c>
      <c r="F33" s="18">
        <f t="shared" si="4"/>
        <v>45</v>
      </c>
      <c r="G33" s="18">
        <f t="shared" si="4"/>
        <v>49.5</v>
      </c>
      <c r="H33" s="18">
        <f t="shared" si="4"/>
        <v>30.5</v>
      </c>
      <c r="I33" s="18">
        <f t="shared" si="4"/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0505-8B02-2848-95A3-850DF3ADB79B}">
  <dimension ref="A1:J23"/>
  <sheetViews>
    <sheetView workbookViewId="0">
      <selection activeCell="F7" sqref="F7"/>
    </sheetView>
  </sheetViews>
  <sheetFormatPr baseColWidth="10" defaultRowHeight="16" x14ac:dyDescent="0.2"/>
  <cols>
    <col min="1" max="1" width="20" bestFit="1" customWidth="1"/>
    <col min="2" max="2" width="19.6640625" bestFit="1" customWidth="1"/>
  </cols>
  <sheetData>
    <row r="1" spans="1:10" x14ac:dyDescent="0.2">
      <c r="A1" s="25" t="s">
        <v>0</v>
      </c>
      <c r="B1" s="26" t="s">
        <v>19</v>
      </c>
      <c r="C1" s="27">
        <v>44562</v>
      </c>
      <c r="D1" s="27">
        <v>44563</v>
      </c>
      <c r="E1" s="27">
        <v>44564</v>
      </c>
      <c r="F1" s="27">
        <v>44565</v>
      </c>
      <c r="G1" s="27">
        <v>44567</v>
      </c>
      <c r="H1" s="27">
        <v>44568</v>
      </c>
      <c r="I1" s="27">
        <v>44569</v>
      </c>
      <c r="J1" s="27">
        <v>44570</v>
      </c>
    </row>
    <row r="2" spans="1:10" x14ac:dyDescent="0.2">
      <c r="A2" t="s">
        <v>8</v>
      </c>
      <c r="B2" s="24">
        <f>VLOOKUP(A2,'Item Look Up Table'!$A$1:$C$15,3,FALSE)</f>
        <v>200</v>
      </c>
      <c r="C2">
        <f>$B2*Profit!B2</f>
        <v>400</v>
      </c>
      <c r="D2">
        <f>$B2*Profit!C2</f>
        <v>200</v>
      </c>
      <c r="E2">
        <f>$B2*Profit!D2</f>
        <v>200</v>
      </c>
      <c r="F2">
        <f>$B2*Profit!E2</f>
        <v>800</v>
      </c>
      <c r="G2">
        <f>$B2*Profit!F2</f>
        <v>800</v>
      </c>
      <c r="H2">
        <f>$B2*Profit!G2</f>
        <v>1000</v>
      </c>
      <c r="I2">
        <f>$B2*Profit!H2</f>
        <v>600</v>
      </c>
      <c r="J2">
        <f>$B2*Profit!I2</f>
        <v>0</v>
      </c>
    </row>
    <row r="3" spans="1:10" x14ac:dyDescent="0.2">
      <c r="A3" t="s">
        <v>10</v>
      </c>
      <c r="B3" s="24">
        <f>VLOOKUP(A3,'Item Look Up Table'!$A$1:$C$15,3,FALSE)</f>
        <v>0</v>
      </c>
      <c r="C3">
        <f>$B3*Profit!B3</f>
        <v>0</v>
      </c>
      <c r="D3">
        <f>$B3*Profit!C3</f>
        <v>0</v>
      </c>
      <c r="E3">
        <f>$B3*Profit!D3</f>
        <v>0</v>
      </c>
      <c r="F3">
        <f>$B3*Profit!E3</f>
        <v>0</v>
      </c>
      <c r="G3">
        <f>$B3*Profit!F3</f>
        <v>0</v>
      </c>
      <c r="H3">
        <f>$B3*Profit!G3</f>
        <v>0</v>
      </c>
      <c r="I3">
        <f>$B3*Profit!H3</f>
        <v>0</v>
      </c>
      <c r="J3">
        <f>$B3*Profit!I3</f>
        <v>0</v>
      </c>
    </row>
    <row r="4" spans="1:10" x14ac:dyDescent="0.2">
      <c r="A4" t="s">
        <v>12</v>
      </c>
      <c r="B4" s="24">
        <f>VLOOKUP(A4,'Item Look Up Table'!$A$1:$C$15,3,FALSE)</f>
        <v>255</v>
      </c>
      <c r="C4">
        <f>$B4*Profit!B4</f>
        <v>0</v>
      </c>
      <c r="D4">
        <f>$B4*Profit!C4</f>
        <v>1530</v>
      </c>
      <c r="E4">
        <f>$B4*Profit!D4</f>
        <v>255</v>
      </c>
      <c r="F4">
        <f>$B4*Profit!E4</f>
        <v>0</v>
      </c>
      <c r="G4">
        <f>$B4*Profit!F4</f>
        <v>510</v>
      </c>
      <c r="H4">
        <f>$B4*Profit!G4</f>
        <v>510</v>
      </c>
      <c r="I4">
        <f>$B4*Profit!H4</f>
        <v>510</v>
      </c>
      <c r="J4">
        <f>$B4*Profit!I4</f>
        <v>0</v>
      </c>
    </row>
    <row r="5" spans="1:10" x14ac:dyDescent="0.2">
      <c r="A5" t="s">
        <v>17</v>
      </c>
      <c r="B5" s="24">
        <f>VLOOKUP(A5,'Item Look Up Table'!$A$1:$C$15,3,FALSE)</f>
        <v>300</v>
      </c>
      <c r="C5">
        <f>$B5*Profit!B5</f>
        <v>300</v>
      </c>
      <c r="D5">
        <f>$B5*Profit!C5</f>
        <v>1200</v>
      </c>
      <c r="E5">
        <f>$B5*Profit!D5</f>
        <v>300</v>
      </c>
      <c r="F5">
        <f>$B5*Profit!E5</f>
        <v>0</v>
      </c>
      <c r="G5">
        <f>$B5*Profit!F5</f>
        <v>600</v>
      </c>
      <c r="H5">
        <f>$B5*Profit!G5</f>
        <v>900</v>
      </c>
      <c r="I5">
        <f>$B5*Profit!H5</f>
        <v>0</v>
      </c>
      <c r="J5">
        <f>$B5*Profit!I5</f>
        <v>0</v>
      </c>
    </row>
    <row r="6" spans="1:10" x14ac:dyDescent="0.2">
      <c r="A6" t="s">
        <v>13</v>
      </c>
      <c r="B6" s="24">
        <f>VLOOKUP(A6,'Item Look Up Table'!$A$1:$C$15,3,FALSE)</f>
        <v>300</v>
      </c>
      <c r="C6">
        <f>$B6*Profit!B6</f>
        <v>300</v>
      </c>
      <c r="D6">
        <f>$B6*Profit!C6</f>
        <v>600</v>
      </c>
      <c r="E6">
        <f>$B6*Profit!D6</f>
        <v>300</v>
      </c>
      <c r="F6">
        <f>$B6*Profit!E6</f>
        <v>0</v>
      </c>
      <c r="G6">
        <f>$B6*Profit!F6</f>
        <v>600</v>
      </c>
      <c r="H6">
        <f>$B6*Profit!G6</f>
        <v>1200</v>
      </c>
      <c r="I6">
        <f>$B6*Profit!H6</f>
        <v>900</v>
      </c>
      <c r="J6">
        <f>$B6*Profit!I6</f>
        <v>300</v>
      </c>
    </row>
    <row r="7" spans="1:10" x14ac:dyDescent="0.2">
      <c r="A7" t="s">
        <v>6</v>
      </c>
      <c r="B7" s="24">
        <f>VLOOKUP(A7,'Item Look Up Table'!$A$1:$C$15,3,FALSE)</f>
        <v>320</v>
      </c>
      <c r="C7">
        <f>$B7*Profit!B7</f>
        <v>320</v>
      </c>
      <c r="D7">
        <f>$B7*Profit!C7</f>
        <v>960</v>
      </c>
      <c r="E7">
        <f>$B7*Profit!D7</f>
        <v>640</v>
      </c>
      <c r="F7">
        <f>$B7*Profit!E7</f>
        <v>320</v>
      </c>
      <c r="G7">
        <f>$B7*Profit!F7</f>
        <v>1280</v>
      </c>
      <c r="H7">
        <f>$B7*Profit!G7</f>
        <v>320</v>
      </c>
      <c r="I7">
        <f>$B7*Profit!H7</f>
        <v>960</v>
      </c>
      <c r="J7">
        <f>$B7*Profit!I7</f>
        <v>320</v>
      </c>
    </row>
    <row r="8" spans="1:10" x14ac:dyDescent="0.2">
      <c r="A8" t="s">
        <v>2</v>
      </c>
      <c r="B8" s="24">
        <f>VLOOKUP(A8,'Item Look Up Table'!$A$1:$C$15,3,FALSE)</f>
        <v>265</v>
      </c>
      <c r="C8">
        <f>$B8*Profit!B8</f>
        <v>265</v>
      </c>
      <c r="D8">
        <f>$B8*Profit!C8</f>
        <v>530</v>
      </c>
      <c r="E8">
        <f>$B8*Profit!D8</f>
        <v>530</v>
      </c>
      <c r="F8">
        <f>$B8*Profit!E8</f>
        <v>795</v>
      </c>
      <c r="G8">
        <f>$B8*Profit!F8</f>
        <v>795</v>
      </c>
      <c r="H8">
        <f>$B8*Profit!G8</f>
        <v>530</v>
      </c>
      <c r="I8">
        <f>$B8*Profit!H8</f>
        <v>265</v>
      </c>
      <c r="J8">
        <f>$B8*Profit!I8</f>
        <v>265</v>
      </c>
    </row>
    <row r="9" spans="1:10" x14ac:dyDescent="0.2">
      <c r="A9" t="s">
        <v>16</v>
      </c>
      <c r="B9" s="24">
        <f>VLOOKUP(A9,'Item Look Up Table'!$A$1:$C$15,3,FALSE)</f>
        <v>240</v>
      </c>
      <c r="C9">
        <f>$B9*Profit!B9</f>
        <v>0</v>
      </c>
      <c r="D9">
        <f>$B9*Profit!C9</f>
        <v>0</v>
      </c>
      <c r="E9">
        <f>$B9*Profit!D9</f>
        <v>0</v>
      </c>
      <c r="F9">
        <f>$B9*Profit!E9</f>
        <v>0</v>
      </c>
      <c r="G9">
        <f>$B9*Profit!F9</f>
        <v>240</v>
      </c>
      <c r="H9">
        <f>$B9*Profit!G9</f>
        <v>960</v>
      </c>
      <c r="I9">
        <f>$B9*Profit!H9</f>
        <v>480</v>
      </c>
      <c r="J9">
        <f>$B9*Profit!I9</f>
        <v>720</v>
      </c>
    </row>
    <row r="10" spans="1:10" x14ac:dyDescent="0.2">
      <c r="A10" t="s">
        <v>11</v>
      </c>
      <c r="B10" s="24">
        <f>VLOOKUP(A10,'Item Look Up Table'!$A$1:$C$15,3,FALSE)</f>
        <v>280</v>
      </c>
      <c r="C10">
        <f>$B10*Profit!B10</f>
        <v>280</v>
      </c>
      <c r="D10">
        <f>$B10*Profit!C10</f>
        <v>280</v>
      </c>
      <c r="E10">
        <f>$B10*Profit!D10</f>
        <v>0</v>
      </c>
      <c r="F10">
        <f>$B10*Profit!E10</f>
        <v>840</v>
      </c>
      <c r="G10">
        <f>$B10*Profit!F10</f>
        <v>280</v>
      </c>
      <c r="H10">
        <f>$B10*Profit!G10</f>
        <v>1120</v>
      </c>
      <c r="I10">
        <f>$B10*Profit!H10</f>
        <v>560</v>
      </c>
      <c r="J10">
        <f>$B10*Profit!I10</f>
        <v>280</v>
      </c>
    </row>
    <row r="11" spans="1:10" x14ac:dyDescent="0.2">
      <c r="A11" t="s">
        <v>4</v>
      </c>
      <c r="B11" s="24">
        <f>VLOOKUP(A11,'Item Look Up Table'!$A$1:$C$15,3,FALSE)</f>
        <v>560</v>
      </c>
      <c r="C11">
        <f>$B11*Profit!B11</f>
        <v>560</v>
      </c>
      <c r="D11">
        <f>$B11*Profit!C11</f>
        <v>1120</v>
      </c>
      <c r="E11">
        <f>$B11*Profit!D11</f>
        <v>1680</v>
      </c>
      <c r="F11">
        <f>$B11*Profit!E11</f>
        <v>1680</v>
      </c>
      <c r="G11">
        <f>$B11*Profit!F11</f>
        <v>1680</v>
      </c>
      <c r="H11">
        <f>$B11*Profit!G11</f>
        <v>1680</v>
      </c>
      <c r="I11">
        <f>$B11*Profit!H11</f>
        <v>0</v>
      </c>
      <c r="J11">
        <f>$B11*Profit!I11</f>
        <v>0</v>
      </c>
    </row>
    <row r="12" spans="1:10" x14ac:dyDescent="0.2">
      <c r="A12" t="s">
        <v>5</v>
      </c>
      <c r="B12" s="24">
        <f>VLOOKUP(A12,'Item Look Up Table'!$A$1:$C$15,3,FALSE)</f>
        <v>480</v>
      </c>
      <c r="C12">
        <f>$B12*Profit!B12</f>
        <v>480</v>
      </c>
      <c r="D12">
        <f>$B12*Profit!C12</f>
        <v>960</v>
      </c>
      <c r="E12">
        <f>$B12*Profit!D12</f>
        <v>960</v>
      </c>
      <c r="F12">
        <f>$B12*Profit!E12</f>
        <v>0</v>
      </c>
      <c r="G12">
        <f>$B12*Profit!F12</f>
        <v>1440</v>
      </c>
      <c r="H12">
        <f>$B12*Profit!G12</f>
        <v>1920</v>
      </c>
      <c r="I12">
        <f>$B12*Profit!H12</f>
        <v>960</v>
      </c>
      <c r="J12">
        <f>$B12*Profit!I12</f>
        <v>1440</v>
      </c>
    </row>
    <row r="13" spans="1:10" x14ac:dyDescent="0.2">
      <c r="A13" t="s">
        <v>7</v>
      </c>
      <c r="B13" s="24">
        <f>VLOOKUP(A13,'Item Look Up Table'!$A$1:$C$15,3,FALSE)</f>
        <v>500</v>
      </c>
      <c r="C13">
        <f>$B13*Profit!B13</f>
        <v>1000</v>
      </c>
      <c r="D13">
        <f>$B13*Profit!C13</f>
        <v>1000</v>
      </c>
      <c r="E13">
        <f>$B13*Profit!D13</f>
        <v>0</v>
      </c>
      <c r="F13">
        <f>$B13*Profit!E13</f>
        <v>0</v>
      </c>
      <c r="G13">
        <f>$B13*Profit!F13</f>
        <v>3500</v>
      </c>
      <c r="H13">
        <f>$B13*Profit!G13</f>
        <v>500</v>
      </c>
      <c r="I13">
        <f>$B13*Profit!H13</f>
        <v>500</v>
      </c>
      <c r="J13">
        <f>$B13*Profit!I13</f>
        <v>1500</v>
      </c>
    </row>
    <row r="14" spans="1:10" x14ac:dyDescent="0.2">
      <c r="A14" t="s">
        <v>18</v>
      </c>
      <c r="B14" s="24">
        <f>VLOOKUP(A14,'Item Look Up Table'!$A$1:$C$15,3,FALSE)</f>
        <v>150</v>
      </c>
      <c r="C14">
        <f>$B14*Profit!B14</f>
        <v>150</v>
      </c>
      <c r="D14">
        <f>$B14*Profit!C14</f>
        <v>300</v>
      </c>
      <c r="E14">
        <f>$B14*Profit!D14</f>
        <v>300</v>
      </c>
      <c r="F14">
        <f>$B14*Profit!E14</f>
        <v>150</v>
      </c>
      <c r="G14">
        <f>$B14*Profit!F14</f>
        <v>600</v>
      </c>
      <c r="H14">
        <f>$B14*Profit!G14</f>
        <v>150</v>
      </c>
      <c r="I14">
        <f>$B14*Profit!H14</f>
        <v>300</v>
      </c>
      <c r="J14">
        <f>$B14*Profit!I14</f>
        <v>0</v>
      </c>
    </row>
    <row r="15" spans="1:10" x14ac:dyDescent="0.2">
      <c r="A15" t="s">
        <v>9</v>
      </c>
      <c r="B15" s="24">
        <f>VLOOKUP(A15,'Item Look Up Table'!$A$1:$C$15,3,FALSE)</f>
        <v>120</v>
      </c>
      <c r="C15">
        <f>$B15*Profit!B15</f>
        <v>240</v>
      </c>
      <c r="D15">
        <f>$B15*Profit!C15</f>
        <v>600</v>
      </c>
      <c r="E15">
        <f>$B15*Profit!D15</f>
        <v>0</v>
      </c>
      <c r="F15">
        <f>$B15*Profit!E15</f>
        <v>0</v>
      </c>
      <c r="G15">
        <f>$B15*Profit!F15</f>
        <v>240</v>
      </c>
      <c r="H15">
        <f>$B15*Profit!G15</f>
        <v>120</v>
      </c>
      <c r="I15">
        <f>$B15*Profit!H15</f>
        <v>240</v>
      </c>
      <c r="J15">
        <f>$B15*Profit!I15</f>
        <v>120</v>
      </c>
    </row>
    <row r="17" spans="2:10" x14ac:dyDescent="0.2">
      <c r="B17" s="13" t="s">
        <v>37</v>
      </c>
      <c r="C17">
        <f>SUM(C2:C15)</f>
        <v>4295</v>
      </c>
      <c r="D17">
        <f t="shared" ref="D17:J17" si="0">SUM(D2:D15)</f>
        <v>9280</v>
      </c>
      <c r="E17">
        <f t="shared" si="0"/>
        <v>5165</v>
      </c>
      <c r="F17">
        <f t="shared" si="0"/>
        <v>4585</v>
      </c>
      <c r="G17">
        <f t="shared" si="0"/>
        <v>12565</v>
      </c>
      <c r="H17">
        <f t="shared" si="0"/>
        <v>10910</v>
      </c>
      <c r="I17">
        <f t="shared" si="0"/>
        <v>6275</v>
      </c>
      <c r="J17">
        <f t="shared" si="0"/>
        <v>4945</v>
      </c>
    </row>
    <row r="19" spans="2:10" x14ac:dyDescent="0.2">
      <c r="B19" s="13" t="s">
        <v>38</v>
      </c>
      <c r="C19">
        <f>SUM(C17:J17)</f>
        <v>58020</v>
      </c>
    </row>
    <row r="21" spans="2:10" ht="34" x14ac:dyDescent="0.2">
      <c r="B21" s="28" t="s">
        <v>39</v>
      </c>
      <c r="C21" s="29">
        <v>44563</v>
      </c>
      <c r="D21" s="29">
        <v>44567</v>
      </c>
      <c r="E21" s="29">
        <v>44568</v>
      </c>
      <c r="F21" s="29">
        <v>44569</v>
      </c>
    </row>
    <row r="23" spans="2:10" ht="34" x14ac:dyDescent="0.2">
      <c r="B23" s="28" t="s">
        <v>40</v>
      </c>
      <c r="C23" s="29">
        <v>44562</v>
      </c>
      <c r="D23" s="29">
        <v>44564</v>
      </c>
      <c r="E23" s="29">
        <v>44565</v>
      </c>
      <c r="F23" s="29">
        <v>44570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ADA1-17BC-E143-8B7D-A0352520FD60}">
  <dimension ref="A3:P19"/>
  <sheetViews>
    <sheetView workbookViewId="0">
      <selection activeCell="Q22" sqref="Q22"/>
    </sheetView>
  </sheetViews>
  <sheetFormatPr baseColWidth="10" defaultRowHeight="16" x14ac:dyDescent="0.2"/>
  <cols>
    <col min="1" max="1" width="20" bestFit="1" customWidth="1"/>
    <col min="2" max="2" width="15.6640625" bestFit="1" customWidth="1"/>
    <col min="3" max="5" width="8" bestFit="1" customWidth="1"/>
    <col min="6" max="6" width="9" bestFit="1" customWidth="1"/>
    <col min="7" max="9" width="8" bestFit="1" customWidth="1"/>
    <col min="10" max="10" width="11" bestFit="1" customWidth="1"/>
    <col min="11" max="11" width="7.1640625" bestFit="1" customWidth="1"/>
    <col min="12" max="12" width="5.33203125" bestFit="1" customWidth="1"/>
    <col min="13" max="13" width="7.6640625" bestFit="1" customWidth="1"/>
    <col min="14" max="14" width="7.83203125" bestFit="1" customWidth="1"/>
    <col min="15" max="15" width="5.1640625" bestFit="1" customWidth="1"/>
    <col min="16" max="16" width="10.83203125" bestFit="1" customWidth="1"/>
    <col min="17" max="17" width="12.83203125" bestFit="1" customWidth="1"/>
    <col min="18" max="18" width="12.5" bestFit="1" customWidth="1"/>
    <col min="19" max="19" width="20" bestFit="1" customWidth="1"/>
    <col min="20" max="20" width="12.83203125" bestFit="1" customWidth="1"/>
    <col min="21" max="21" width="10.33203125" bestFit="1" customWidth="1"/>
    <col min="22" max="22" width="7.6640625" bestFit="1" customWidth="1"/>
    <col min="23" max="23" width="17.83203125" bestFit="1" customWidth="1"/>
    <col min="24" max="24" width="12" bestFit="1" customWidth="1"/>
    <col min="25" max="25" width="7.1640625" bestFit="1" customWidth="1"/>
    <col min="26" max="26" width="5.33203125" bestFit="1" customWidth="1"/>
    <col min="27" max="27" width="7.6640625" bestFit="1" customWidth="1"/>
    <col min="28" max="28" width="7.83203125" bestFit="1" customWidth="1"/>
    <col min="29" max="29" width="5.1640625" bestFit="1" customWidth="1"/>
    <col min="30" max="30" width="20.33203125" bestFit="1" customWidth="1"/>
    <col min="31" max="31" width="20.5" bestFit="1" customWidth="1"/>
  </cols>
  <sheetData>
    <row r="3" spans="1:16" x14ac:dyDescent="0.2">
      <c r="A3" s="7" t="s">
        <v>26</v>
      </c>
      <c r="B3" s="7" t="s">
        <v>27</v>
      </c>
    </row>
    <row r="4" spans="1:16" x14ac:dyDescent="0.2">
      <c r="A4" s="7" t="s">
        <v>24</v>
      </c>
      <c r="B4" s="4">
        <v>44562</v>
      </c>
      <c r="C4" s="4">
        <v>44563</v>
      </c>
      <c r="D4" s="4">
        <v>44564</v>
      </c>
      <c r="E4" s="4">
        <v>44565</v>
      </c>
      <c r="F4" s="4">
        <v>44567</v>
      </c>
      <c r="G4" s="4">
        <v>44568</v>
      </c>
      <c r="H4" s="4">
        <v>44569</v>
      </c>
      <c r="I4" s="4">
        <v>44570</v>
      </c>
      <c r="J4" t="s">
        <v>25</v>
      </c>
      <c r="P4" s="9">
        <f>GETPIVOTDATA("Sale Price",$A$3,"Date",DATE(2022,1,1),"Item","Beer")/'Item Look Up Table'!B2</f>
        <v>4</v>
      </c>
    </row>
    <row r="5" spans="1:16" x14ac:dyDescent="0.2">
      <c r="A5" s="8" t="s">
        <v>8</v>
      </c>
      <c r="B5" s="3">
        <v>8</v>
      </c>
      <c r="C5" s="3">
        <v>4</v>
      </c>
      <c r="D5" s="3">
        <v>4</v>
      </c>
      <c r="E5" s="3">
        <v>16</v>
      </c>
      <c r="F5" s="3">
        <v>16</v>
      </c>
      <c r="G5" s="3">
        <v>20</v>
      </c>
      <c r="H5" s="3">
        <v>12</v>
      </c>
      <c r="I5" s="3"/>
      <c r="J5" s="3">
        <v>80</v>
      </c>
    </row>
    <row r="6" spans="1:16" x14ac:dyDescent="0.2">
      <c r="A6" s="8" t="s">
        <v>10</v>
      </c>
      <c r="B6" s="3">
        <v>3</v>
      </c>
      <c r="C6" s="3">
        <v>9</v>
      </c>
      <c r="D6" s="3"/>
      <c r="E6" s="3"/>
      <c r="F6" s="3">
        <v>6</v>
      </c>
      <c r="G6" s="3">
        <v>3</v>
      </c>
      <c r="H6" s="3">
        <v>6</v>
      </c>
      <c r="I6" s="3">
        <v>12</v>
      </c>
      <c r="J6" s="3">
        <v>39</v>
      </c>
    </row>
    <row r="7" spans="1:16" x14ac:dyDescent="0.2">
      <c r="A7" s="8" t="s">
        <v>12</v>
      </c>
      <c r="B7" s="3"/>
      <c r="C7" s="3">
        <v>12</v>
      </c>
      <c r="D7" s="3">
        <v>2</v>
      </c>
      <c r="E7" s="3"/>
      <c r="F7" s="3">
        <v>4</v>
      </c>
      <c r="G7" s="3">
        <v>4</v>
      </c>
      <c r="H7" s="3">
        <v>4</v>
      </c>
      <c r="I7" s="3"/>
      <c r="J7" s="3">
        <v>26</v>
      </c>
    </row>
    <row r="8" spans="1:16" x14ac:dyDescent="0.2">
      <c r="A8" s="8" t="s">
        <v>17</v>
      </c>
      <c r="B8" s="3">
        <v>3</v>
      </c>
      <c r="C8" s="3">
        <v>12</v>
      </c>
      <c r="D8" s="3">
        <v>3</v>
      </c>
      <c r="E8" s="3"/>
      <c r="F8" s="3">
        <v>6</v>
      </c>
      <c r="G8" s="3">
        <v>9</v>
      </c>
      <c r="H8" s="3"/>
      <c r="I8" s="3"/>
      <c r="J8" s="3">
        <v>33</v>
      </c>
    </row>
    <row r="9" spans="1:16" x14ac:dyDescent="0.2">
      <c r="A9" s="8" t="s">
        <v>13</v>
      </c>
      <c r="B9" s="3">
        <v>2</v>
      </c>
      <c r="C9" s="3">
        <v>4</v>
      </c>
      <c r="D9" s="3">
        <v>2</v>
      </c>
      <c r="E9" s="3"/>
      <c r="F9" s="3">
        <v>4</v>
      </c>
      <c r="G9" s="3">
        <v>8</v>
      </c>
      <c r="H9" s="3">
        <v>6</v>
      </c>
      <c r="I9" s="3">
        <v>2</v>
      </c>
      <c r="J9" s="3">
        <v>28</v>
      </c>
    </row>
    <row r="10" spans="1:16" x14ac:dyDescent="0.2">
      <c r="A10" s="8" t="s">
        <v>6</v>
      </c>
      <c r="B10" s="3">
        <v>3</v>
      </c>
      <c r="C10" s="3">
        <v>9</v>
      </c>
      <c r="D10" s="3">
        <v>6</v>
      </c>
      <c r="E10" s="3">
        <v>3</v>
      </c>
      <c r="F10" s="3">
        <v>12</v>
      </c>
      <c r="G10" s="3">
        <v>3</v>
      </c>
      <c r="H10" s="3">
        <v>9</v>
      </c>
      <c r="I10" s="3">
        <v>3</v>
      </c>
      <c r="J10" s="3">
        <v>48</v>
      </c>
    </row>
    <row r="11" spans="1:16" x14ac:dyDescent="0.2">
      <c r="A11" s="8" t="s">
        <v>2</v>
      </c>
      <c r="B11" s="3">
        <v>1.5</v>
      </c>
      <c r="C11" s="3">
        <v>3</v>
      </c>
      <c r="D11" s="3">
        <v>3</v>
      </c>
      <c r="E11" s="3">
        <v>4.5</v>
      </c>
      <c r="F11" s="3">
        <v>4.5</v>
      </c>
      <c r="G11" s="3">
        <v>3</v>
      </c>
      <c r="H11" s="3">
        <v>1.5</v>
      </c>
      <c r="I11" s="3">
        <v>1.5</v>
      </c>
      <c r="J11" s="3">
        <v>22.5</v>
      </c>
    </row>
    <row r="12" spans="1:16" x14ac:dyDescent="0.2">
      <c r="A12" s="8" t="s">
        <v>16</v>
      </c>
      <c r="B12" s="3"/>
      <c r="C12" s="3"/>
      <c r="D12" s="3"/>
      <c r="E12" s="3"/>
      <c r="F12" s="3">
        <v>3</v>
      </c>
      <c r="G12" s="3">
        <v>12</v>
      </c>
      <c r="H12" s="3">
        <v>6</v>
      </c>
      <c r="I12" s="3">
        <v>9</v>
      </c>
      <c r="J12" s="3">
        <v>30</v>
      </c>
    </row>
    <row r="13" spans="1:16" x14ac:dyDescent="0.2">
      <c r="A13" s="8" t="s">
        <v>11</v>
      </c>
      <c r="B13" s="3">
        <v>2</v>
      </c>
      <c r="C13" s="3">
        <v>2</v>
      </c>
      <c r="D13" s="3"/>
      <c r="E13" s="3">
        <v>6</v>
      </c>
      <c r="F13" s="3">
        <v>2</v>
      </c>
      <c r="G13" s="3">
        <v>8</v>
      </c>
      <c r="H13" s="3">
        <v>4</v>
      </c>
      <c r="I13" s="3">
        <v>2</v>
      </c>
      <c r="J13" s="3">
        <v>26</v>
      </c>
    </row>
    <row r="14" spans="1:16" x14ac:dyDescent="0.2">
      <c r="A14" s="8" t="s">
        <v>4</v>
      </c>
      <c r="B14" s="3">
        <v>3</v>
      </c>
      <c r="C14" s="3">
        <v>6</v>
      </c>
      <c r="D14" s="3">
        <v>9</v>
      </c>
      <c r="E14" s="3">
        <v>9</v>
      </c>
      <c r="F14" s="3">
        <v>9</v>
      </c>
      <c r="G14" s="3">
        <v>9</v>
      </c>
      <c r="H14" s="3"/>
      <c r="I14" s="3"/>
      <c r="J14" s="3">
        <v>45</v>
      </c>
    </row>
    <row r="15" spans="1:16" x14ac:dyDescent="0.2">
      <c r="A15" s="8" t="s">
        <v>5</v>
      </c>
      <c r="B15" s="3">
        <v>2</v>
      </c>
      <c r="C15" s="3">
        <v>4</v>
      </c>
      <c r="D15" s="3">
        <v>4</v>
      </c>
      <c r="E15" s="3"/>
      <c r="F15" s="3">
        <v>6</v>
      </c>
      <c r="G15" s="3">
        <v>8</v>
      </c>
      <c r="H15" s="3">
        <v>4</v>
      </c>
      <c r="I15" s="3">
        <v>6</v>
      </c>
      <c r="J15" s="3">
        <v>34</v>
      </c>
    </row>
    <row r="16" spans="1:16" x14ac:dyDescent="0.2">
      <c r="A16" s="8" t="s">
        <v>7</v>
      </c>
      <c r="B16" s="3">
        <v>10</v>
      </c>
      <c r="C16" s="3">
        <v>10</v>
      </c>
      <c r="D16" s="3"/>
      <c r="E16" s="3"/>
      <c r="F16" s="3">
        <v>35</v>
      </c>
      <c r="G16" s="3">
        <v>5</v>
      </c>
      <c r="H16" s="3">
        <v>5</v>
      </c>
      <c r="I16" s="3">
        <v>15</v>
      </c>
      <c r="J16" s="3">
        <v>80</v>
      </c>
    </row>
    <row r="17" spans="1:10" x14ac:dyDescent="0.2">
      <c r="A17" s="8" t="s">
        <v>18</v>
      </c>
      <c r="B17" s="3">
        <v>3</v>
      </c>
      <c r="C17" s="3">
        <v>6</v>
      </c>
      <c r="D17" s="3">
        <v>6</v>
      </c>
      <c r="E17" s="3">
        <v>3</v>
      </c>
      <c r="F17" s="3">
        <v>12</v>
      </c>
      <c r="G17" s="3">
        <v>3</v>
      </c>
      <c r="H17" s="3">
        <v>6</v>
      </c>
      <c r="I17" s="3"/>
      <c r="J17" s="3">
        <v>39</v>
      </c>
    </row>
    <row r="18" spans="1:10" x14ac:dyDescent="0.2">
      <c r="A18" s="8" t="s">
        <v>9</v>
      </c>
      <c r="B18" s="3">
        <v>5</v>
      </c>
      <c r="C18" s="3">
        <v>12.5</v>
      </c>
      <c r="D18" s="3"/>
      <c r="E18" s="3"/>
      <c r="F18" s="3">
        <v>5</v>
      </c>
      <c r="G18" s="3">
        <v>2.5</v>
      </c>
      <c r="H18" s="3">
        <v>5</v>
      </c>
      <c r="I18" s="3">
        <v>2.5</v>
      </c>
      <c r="J18" s="3">
        <v>32.5</v>
      </c>
    </row>
    <row r="19" spans="1:10" x14ac:dyDescent="0.2">
      <c r="A19" s="8" t="s">
        <v>25</v>
      </c>
      <c r="B19" s="3">
        <v>45.5</v>
      </c>
      <c r="C19" s="3">
        <v>93.5</v>
      </c>
      <c r="D19" s="3">
        <v>39</v>
      </c>
      <c r="E19" s="3">
        <v>41.5</v>
      </c>
      <c r="F19" s="3">
        <v>124.5</v>
      </c>
      <c r="G19" s="3">
        <v>97.5</v>
      </c>
      <c r="H19" s="3">
        <v>68.5</v>
      </c>
      <c r="I19" s="3">
        <v>53</v>
      </c>
      <c r="J19" s="3">
        <v>563</v>
      </c>
    </row>
  </sheetData>
  <sortState xmlns:xlrd2="http://schemas.microsoft.com/office/spreadsheetml/2017/richdata2" ref="A3:A12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Transactions</vt:lpstr>
      <vt:lpstr>Item Look Up Table</vt:lpstr>
      <vt:lpstr>Profit</vt:lpstr>
      <vt:lpstr>Calories</vt:lpstr>
      <vt:lpstr>Sum of Sale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Joaquin Cordero</cp:lastModifiedBy>
  <dcterms:created xsi:type="dcterms:W3CDTF">2013-01-21T18:22:23Z</dcterms:created>
  <dcterms:modified xsi:type="dcterms:W3CDTF">2024-02-05T07:44:02Z</dcterms:modified>
</cp:coreProperties>
</file>