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corfman/classes/ds4200/assignment8/assets/"/>
    </mc:Choice>
  </mc:AlternateContent>
  <xr:revisionPtr revIDLastSave="0" documentId="13_ncr:1_{87668FE4-02C2-9A42-B2CF-92E095D1653D}" xr6:coauthVersionLast="46" xr6:coauthVersionMax="46" xr10:uidLastSave="{00000000-0000-0000-0000-000000000000}"/>
  <bookViews>
    <workbookView xWindow="11200" yWindow="460" windowWidth="28040" windowHeight="17040" activeTab="2" xr2:uid="{54048AF6-9896-CA47-BCE1-B5A7E14BE731}"/>
  </bookViews>
  <sheets>
    <sheet name="Portfolio Info @ Given Year" sheetId="1" r:id="rId1"/>
    <sheet name="Avg Returns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D13" i="3"/>
  <c r="D11" i="3"/>
  <c r="D18" i="2"/>
  <c r="I18" i="2"/>
  <c r="I17" i="2"/>
  <c r="D17" i="2"/>
  <c r="G1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D9" i="2"/>
  <c r="D10" i="2"/>
  <c r="D11" i="2"/>
  <c r="D12" i="2"/>
  <c r="D13" i="2"/>
  <c r="D14" i="2"/>
  <c r="D15" i="2"/>
  <c r="D16" i="2"/>
  <c r="D2" i="2"/>
  <c r="D3" i="2"/>
  <c r="D4" i="2"/>
  <c r="D5" i="2"/>
  <c r="D6" i="2"/>
  <c r="D7" i="2"/>
  <c r="D8" i="2"/>
  <c r="J5" i="1"/>
  <c r="J4" i="1"/>
  <c r="J6" i="1"/>
  <c r="J7" i="1"/>
  <c r="J8" i="1"/>
  <c r="J9" i="1"/>
  <c r="J10" i="1"/>
  <c r="J3" i="1"/>
  <c r="H10" i="1"/>
  <c r="H4" i="1"/>
  <c r="H5" i="1"/>
  <c r="H6" i="1"/>
  <c r="H7" i="1"/>
  <c r="H8" i="1"/>
  <c r="H9" i="1"/>
  <c r="H3" i="1"/>
  <c r="F4" i="1"/>
  <c r="F6" i="1"/>
  <c r="F7" i="1"/>
  <c r="F8" i="1"/>
  <c r="F9" i="1"/>
  <c r="F10" i="1"/>
  <c r="F3" i="1"/>
  <c r="D4" i="1"/>
  <c r="D6" i="1"/>
  <c r="D7" i="1"/>
  <c r="D8" i="1"/>
  <c r="D9" i="1"/>
  <c r="D10" i="1"/>
  <c r="D3" i="1"/>
  <c r="G18" i="2" l="1"/>
  <c r="D5" i="1"/>
  <c r="D11" i="1" s="1"/>
  <c r="F5" i="1"/>
  <c r="F11" i="1" s="1"/>
  <c r="H11" i="1"/>
  <c r="J11" i="1"/>
  <c r="J12" i="1" l="1"/>
  <c r="H12" i="1"/>
  <c r="F12" i="1"/>
  <c r="D12" i="1"/>
  <c r="D14" i="1" l="1"/>
  <c r="J16" i="1" l="1"/>
  <c r="J17" i="1" s="1"/>
  <c r="H16" i="1"/>
  <c r="H17" i="1" s="1"/>
  <c r="F16" i="1"/>
  <c r="F17" i="1" s="1"/>
  <c r="D16" i="1"/>
  <c r="D17" i="1" s="1"/>
  <c r="D19" i="1" l="1"/>
  <c r="D20" i="1" s="1"/>
</calcChain>
</file>

<file path=xl/sharedStrings.xml><?xml version="1.0" encoding="utf-8"?>
<sst xmlns="http://schemas.openxmlformats.org/spreadsheetml/2006/main" count="36" uniqueCount="33">
  <si>
    <t>Year</t>
  </si>
  <si>
    <t>Variance</t>
  </si>
  <si>
    <t>Stock</t>
  </si>
  <si>
    <t>A</t>
  </si>
  <si>
    <t>B</t>
  </si>
  <si>
    <t>C</t>
  </si>
  <si>
    <t xml:space="preserve">Weight </t>
  </si>
  <si>
    <t>Scenario 1</t>
  </si>
  <si>
    <t>Scenario 2</t>
  </si>
  <si>
    <t>Scenario 3</t>
  </si>
  <si>
    <t>D</t>
  </si>
  <si>
    <t>E</t>
  </si>
  <si>
    <t>F</t>
  </si>
  <si>
    <t>G</t>
  </si>
  <si>
    <t>H</t>
  </si>
  <si>
    <t>Scenario 4</t>
  </si>
  <si>
    <t>Portfolio Return Under Scenario</t>
  </si>
  <si>
    <t>P * E(S)</t>
  </si>
  <si>
    <t>Portfolio Expected Return</t>
  </si>
  <si>
    <t>Sqd Dev. From Expected Return</t>
  </si>
  <si>
    <t>P * Sqd. Deviation</t>
  </si>
  <si>
    <t>Standard Deviation</t>
  </si>
  <si>
    <t>Price</t>
  </si>
  <si>
    <t>Dividend</t>
  </si>
  <si>
    <t>% Return/Year</t>
  </si>
  <si>
    <t>Arithametic Average Return</t>
  </si>
  <si>
    <t>Geometric Average Return</t>
  </si>
  <si>
    <t>Arithmetic</t>
  </si>
  <si>
    <t>Geometric</t>
  </si>
  <si>
    <t>Weight A</t>
  </si>
  <si>
    <t>Weight B</t>
  </si>
  <si>
    <t>Weight C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</si>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</sst>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75" formatCode="0.000%"/>
    <numFmt numFmtId="185" formatCode="0.0000"/>
    <numFmt numFmtId="186" formatCode="0.00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GillSansMTStd"/>
    </font>
    <font>
      <b/>
      <sz val="13"/>
      <color theme="1"/>
      <name val="Arial"/>
      <family val="2"/>
    </font>
    <font>
      <sz val="13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10" fontId="0" fillId="0" borderId="0" xfId="0" applyNumberFormat="1"/>
    <xf numFmtId="0" fontId="1" fillId="0" borderId="0" xfId="0" applyFont="1"/>
    <xf numFmtId="0" fontId="2" fillId="0" borderId="0" xfId="0" applyNumberFormat="1" applyFont="1" applyAlignment="1">
      <alignment vertical="center" wrapText="1"/>
    </xf>
    <xf numFmtId="0" fontId="2" fillId="0" borderId="0" xfId="0" applyFont="1" applyAlignment="1"/>
    <xf numFmtId="0" fontId="4" fillId="0" borderId="1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175" fontId="0" fillId="0" borderId="0" xfId="0" applyNumberForma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0" fontId="4" fillId="0" borderId="0" xfId="0" applyNumberFormat="1" applyFont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0" fontId="3" fillId="0" borderId="10" xfId="0" applyNumberFormat="1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10" fontId="4" fillId="0" borderId="6" xfId="0" applyNumberFormat="1" applyFont="1" applyBorder="1" applyAlignment="1">
      <alignment horizontal="left"/>
    </xf>
    <xf numFmtId="10" fontId="4" fillId="0" borderId="9" xfId="0" applyNumberFormat="1" applyFont="1" applyBorder="1" applyAlignment="1">
      <alignment horizontal="left"/>
    </xf>
    <xf numFmtId="10" fontId="4" fillId="0" borderId="8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75" fontId="3" fillId="0" borderId="0" xfId="0" applyNumberFormat="1" applyFont="1" applyAlignment="1">
      <alignment horizontal="left"/>
    </xf>
    <xf numFmtId="175" fontId="4" fillId="0" borderId="0" xfId="0" applyNumberFormat="1" applyFont="1" applyAlignment="1">
      <alignment horizontal="left"/>
    </xf>
    <xf numFmtId="0" fontId="3" fillId="0" borderId="11" xfId="0" applyFont="1" applyBorder="1" applyAlignment="1"/>
    <xf numFmtId="175" fontId="2" fillId="0" borderId="0" xfId="0" applyNumberFormat="1" applyFont="1" applyAlignment="1"/>
    <xf numFmtId="175" fontId="2" fillId="2" borderId="0" xfId="0" applyNumberFormat="1" applyFont="1" applyFill="1"/>
    <xf numFmtId="10" fontId="2" fillId="2" borderId="0" xfId="0" applyNumberFormat="1" applyFont="1" applyFill="1"/>
    <xf numFmtId="175" fontId="3" fillId="2" borderId="0" xfId="0" applyNumberFormat="1" applyFont="1" applyFill="1" applyAlignment="1">
      <alignment horizontal="left"/>
    </xf>
    <xf numFmtId="175" fontId="3" fillId="3" borderId="0" xfId="0" applyNumberFormat="1" applyFont="1" applyFill="1" applyAlignment="1">
      <alignment horizontal="left"/>
    </xf>
    <xf numFmtId="10" fontId="4" fillId="4" borderId="6" xfId="0" applyNumberFormat="1" applyFont="1" applyFill="1" applyBorder="1" applyAlignment="1">
      <alignment horizontal="left"/>
    </xf>
    <xf numFmtId="10" fontId="4" fillId="4" borderId="8" xfId="0" applyNumberFormat="1" applyFont="1" applyFill="1" applyBorder="1" applyAlignment="1">
      <alignment horizontal="left"/>
    </xf>
    <xf numFmtId="10" fontId="4" fillId="4" borderId="5" xfId="0" applyNumberFormat="1" applyFont="1" applyFill="1" applyBorder="1" applyAlignment="1">
      <alignment horizontal="left"/>
    </xf>
    <xf numFmtId="10" fontId="4" fillId="4" borderId="7" xfId="0" applyNumberFormat="1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10" fontId="4" fillId="4" borderId="0" xfId="0" applyNumberFormat="1" applyFont="1" applyFill="1" applyAlignment="1">
      <alignment horizontal="left"/>
    </xf>
    <xf numFmtId="44" fontId="0" fillId="0" borderId="0" xfId="0" applyNumberFormat="1"/>
    <xf numFmtId="2" fontId="0" fillId="0" borderId="0" xfId="0" applyNumberFormat="1"/>
    <xf numFmtId="0" fontId="5" fillId="0" borderId="0" xfId="0" applyFont="1"/>
    <xf numFmtId="0" fontId="4" fillId="0" borderId="2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1" xfId="0" applyFont="1" applyBorder="1"/>
    <xf numFmtId="0" fontId="6" fillId="0" borderId="13" xfId="0" applyFont="1" applyBorder="1"/>
    <xf numFmtId="44" fontId="7" fillId="4" borderId="11" xfId="0" applyNumberFormat="1" applyFont="1" applyFill="1" applyBorder="1"/>
    <xf numFmtId="10" fontId="7" fillId="0" borderId="11" xfId="0" applyNumberFormat="1" applyFont="1" applyBorder="1"/>
    <xf numFmtId="0" fontId="7" fillId="0" borderId="9" xfId="0" applyFont="1" applyBorder="1"/>
    <xf numFmtId="10" fontId="4" fillId="4" borderId="11" xfId="0" applyNumberFormat="1" applyFont="1" applyFill="1" applyBorder="1"/>
    <xf numFmtId="186" fontId="7" fillId="0" borderId="9" xfId="0" applyNumberFormat="1" applyFont="1" applyBorder="1"/>
    <xf numFmtId="0" fontId="6" fillId="0" borderId="14" xfId="0" applyFont="1" applyBorder="1"/>
    <xf numFmtId="44" fontId="7" fillId="4" borderId="0" xfId="0" applyNumberFormat="1" applyFont="1" applyFill="1" applyBorder="1"/>
    <xf numFmtId="10" fontId="7" fillId="0" borderId="0" xfId="0" applyNumberFormat="1" applyFont="1" applyBorder="1"/>
    <xf numFmtId="186" fontId="7" fillId="0" borderId="6" xfId="0" applyNumberFormat="1" applyFont="1" applyBorder="1"/>
    <xf numFmtId="10" fontId="4" fillId="4" borderId="0" xfId="0" applyNumberFormat="1" applyFont="1" applyFill="1" applyBorder="1"/>
    <xf numFmtId="0" fontId="3" fillId="0" borderId="14" xfId="0" applyFont="1" applyBorder="1"/>
    <xf numFmtId="44" fontId="4" fillId="4" borderId="0" xfId="0" applyNumberFormat="1" applyFont="1" applyFill="1" applyBorder="1"/>
    <xf numFmtId="0" fontId="4" fillId="4" borderId="0" xfId="0" applyFont="1" applyFill="1" applyBorder="1"/>
    <xf numFmtId="0" fontId="3" fillId="0" borderId="15" xfId="0" applyFont="1" applyBorder="1"/>
    <xf numFmtId="10" fontId="4" fillId="4" borderId="1" xfId="0" applyNumberFormat="1" applyFont="1" applyFill="1" applyBorder="1"/>
    <xf numFmtId="186" fontId="7" fillId="0" borderId="8" xfId="0" applyNumberFormat="1" applyFont="1" applyBorder="1"/>
    <xf numFmtId="0" fontId="4" fillId="0" borderId="14" xfId="0" applyFont="1" applyBorder="1"/>
    <xf numFmtId="10" fontId="4" fillId="0" borderId="11" xfId="0" applyNumberFormat="1" applyFont="1" applyBorder="1"/>
    <xf numFmtId="2" fontId="4" fillId="0" borderId="9" xfId="0" applyNumberFormat="1" applyFont="1" applyBorder="1"/>
    <xf numFmtId="10" fontId="4" fillId="0" borderId="0" xfId="0" applyNumberFormat="1" applyFont="1" applyBorder="1"/>
    <xf numFmtId="0" fontId="4" fillId="0" borderId="0" xfId="0" applyFont="1" applyBorder="1"/>
    <xf numFmtId="0" fontId="4" fillId="0" borderId="15" xfId="0" applyFont="1" applyBorder="1"/>
    <xf numFmtId="10" fontId="7" fillId="0" borderId="1" xfId="0" applyNumberFormat="1" applyFont="1" applyBorder="1"/>
    <xf numFmtId="185" fontId="4" fillId="0" borderId="8" xfId="0" applyNumberFormat="1" applyFont="1" applyBorder="1"/>
    <xf numFmtId="10" fontId="7" fillId="4" borderId="0" xfId="0" applyNumberFormat="1" applyFont="1" applyFill="1" applyBorder="1"/>
  </cellXfs>
  <cellStyles count="1">
    <cellStyle name="Normal" xfId="0" builtinId="0"/>
  </cellStyles>
  <dxfs count="4">
    <dxf>
      <font>
        <color rgb="FFFF0000"/>
      </font>
      <numFmt numFmtId="0" formatCode="General"/>
    </dxf>
    <dxf>
      <font>
        <color rgb="FFFF0000"/>
      </font>
      <numFmt numFmtId="187" formatCode="\(0.000%\)"/>
    </dxf>
    <dxf>
      <font>
        <color rgb="FFFF0000"/>
      </font>
      <numFmt numFmtId="14" formatCode="0.00%"/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614532</xdr:colOff>
      <xdr:row>0</xdr:row>
      <xdr:rowOff>0</xdr:rowOff>
    </xdr:from>
    <xdr:to>
      <xdr:col>7</xdr:col>
      <xdr:colOff>792280</xdr:colOff>
      <xdr:row>7</xdr:row>
      <xdr:rowOff>8486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21699A-044C-D44F-8215-DC7547061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4868" y="0"/>
          <a:ext cx="3484862" cy="1440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09CE-7DC9-5B49-B3A8-AED237E25F69}">
  <sheetPr>
    <tabColor theme="7" tint="0.79998168889431442"/>
  </sheetPr>
  <dimension ref="A1:O23"/>
  <sheetViews>
    <sheetView zoomScale="142" zoomScaleNormal="142" workbookViewId="0">
      <selection activeCell="H18" sqref="H18"/>
    </sheetView>
  </sheetViews>
  <sheetFormatPr baseColWidth="10" defaultRowHeight="16"/>
  <cols>
    <col min="1" max="1" width="9.1640625" customWidth="1"/>
    <col min="2" max="2" width="12.5" customWidth="1"/>
    <col min="3" max="3" width="11.83203125" customWidth="1"/>
    <col min="5" max="5" width="18.6640625" customWidth="1"/>
    <col min="7" max="7" width="15.5" bestFit="1" customWidth="1"/>
    <col min="9" max="9" width="15.5" bestFit="1" customWidth="1"/>
    <col min="11" max="11" width="15.5" bestFit="1" customWidth="1"/>
  </cols>
  <sheetData>
    <row r="1" spans="1:15">
      <c r="A1" s="15"/>
      <c r="B1" s="16"/>
      <c r="C1" s="44">
        <v>0.66</v>
      </c>
      <c r="D1" s="15"/>
      <c r="E1" s="44">
        <v>0.34</v>
      </c>
      <c r="F1" s="15"/>
      <c r="G1" s="17"/>
      <c r="H1" s="15"/>
      <c r="I1" s="17"/>
      <c r="J1" s="15"/>
    </row>
    <row r="2" spans="1:15">
      <c r="A2" s="18" t="s">
        <v>2</v>
      </c>
      <c r="B2" s="19" t="s">
        <v>6</v>
      </c>
      <c r="C2" s="18" t="s">
        <v>7</v>
      </c>
      <c r="D2" s="20"/>
      <c r="E2" s="18" t="s">
        <v>8</v>
      </c>
      <c r="F2" s="20"/>
      <c r="G2" s="21" t="s">
        <v>9</v>
      </c>
      <c r="H2" s="22"/>
      <c r="I2" s="23" t="s">
        <v>15</v>
      </c>
      <c r="J2" s="22"/>
    </row>
    <row r="3" spans="1:15" ht="16" customHeight="1">
      <c r="A3" s="24" t="s">
        <v>3</v>
      </c>
      <c r="B3" s="37">
        <v>0.2</v>
      </c>
      <c r="C3" s="39">
        <v>0.09</v>
      </c>
      <c r="D3" s="25">
        <f>IF($B3*C3=0,"",C3*$B3)</f>
        <v>1.7999999999999999E-2</v>
      </c>
      <c r="E3" s="39">
        <v>0.05</v>
      </c>
      <c r="F3" s="25">
        <f>IF($B3*E3=0,"",E3*$B3)</f>
        <v>1.0000000000000002E-2</v>
      </c>
      <c r="G3" s="41"/>
      <c r="H3" s="26" t="str">
        <f>IF($B3*G3=0,"",G3*$B3)</f>
        <v/>
      </c>
      <c r="I3" s="41"/>
      <c r="J3" s="26" t="str">
        <f>IF($B3*I3=0,"",I3*$B3)</f>
        <v/>
      </c>
      <c r="K3" s="4"/>
      <c r="L3" s="4"/>
      <c r="M3" s="4"/>
      <c r="N3" s="4"/>
      <c r="O3" s="4"/>
    </row>
    <row r="4" spans="1:15" ht="17">
      <c r="A4" s="24" t="s">
        <v>4</v>
      </c>
      <c r="B4" s="37">
        <v>0.2</v>
      </c>
      <c r="C4" s="39">
        <v>0.15</v>
      </c>
      <c r="D4" s="25">
        <f t="shared" ref="D4:D10" si="0">IF($B4*C4=0,"",C4*$B4)</f>
        <v>0.03</v>
      </c>
      <c r="E4" s="39">
        <v>0.17</v>
      </c>
      <c r="F4" s="25">
        <f t="shared" ref="F4:F10" si="1">IF($B4*E4=0,"",E4*$B4)</f>
        <v>3.4000000000000002E-2</v>
      </c>
      <c r="G4" s="42"/>
      <c r="H4" s="25" t="str">
        <f t="shared" ref="H4:H9" si="2">IF($B4*G4=0,"",G4*$B4)</f>
        <v/>
      </c>
      <c r="I4" s="42"/>
      <c r="J4" s="25" t="str">
        <f t="shared" ref="J4:J10" si="3">IF($B4*I4=0,"",I4*$B4)</f>
        <v/>
      </c>
      <c r="K4" s="4"/>
      <c r="L4" s="4"/>
      <c r="M4" s="4"/>
      <c r="N4" s="4"/>
      <c r="O4" s="4"/>
    </row>
    <row r="5" spans="1:15" ht="17">
      <c r="A5" s="24" t="s">
        <v>5</v>
      </c>
      <c r="B5" s="37">
        <v>0.6</v>
      </c>
      <c r="C5" s="39">
        <v>0.31</v>
      </c>
      <c r="D5" s="25">
        <f t="shared" si="0"/>
        <v>0.186</v>
      </c>
      <c r="E5" s="39">
        <v>-0.01</v>
      </c>
      <c r="F5" s="25">
        <f t="shared" si="1"/>
        <v>-6.0000000000000001E-3</v>
      </c>
      <c r="G5" s="42"/>
      <c r="H5" s="25" t="str">
        <f t="shared" si="2"/>
        <v/>
      </c>
      <c r="I5" s="42"/>
      <c r="J5" s="25" t="str">
        <f t="shared" si="3"/>
        <v/>
      </c>
      <c r="K5" s="4"/>
      <c r="L5" s="4"/>
      <c r="M5" s="4"/>
      <c r="N5" s="4"/>
      <c r="O5" s="4"/>
    </row>
    <row r="6" spans="1:15" ht="17">
      <c r="A6" s="24" t="s">
        <v>10</v>
      </c>
      <c r="B6" s="37">
        <v>0</v>
      </c>
      <c r="C6" s="39"/>
      <c r="D6" s="25" t="str">
        <f t="shared" si="0"/>
        <v/>
      </c>
      <c r="E6" s="39"/>
      <c r="F6" s="25" t="str">
        <f t="shared" si="1"/>
        <v/>
      </c>
      <c r="G6" s="42"/>
      <c r="H6" s="25" t="str">
        <f t="shared" si="2"/>
        <v/>
      </c>
      <c r="I6" s="42"/>
      <c r="J6" s="25" t="str">
        <f t="shared" si="3"/>
        <v/>
      </c>
      <c r="K6" s="4"/>
      <c r="L6" s="4"/>
      <c r="M6" s="4"/>
      <c r="N6" s="4"/>
      <c r="O6" s="4"/>
    </row>
    <row r="7" spans="1:15" ht="17">
      <c r="A7" s="24" t="s">
        <v>11</v>
      </c>
      <c r="B7" s="37">
        <v>0</v>
      </c>
      <c r="C7" s="39"/>
      <c r="D7" s="25" t="str">
        <f t="shared" si="0"/>
        <v/>
      </c>
      <c r="E7" s="39"/>
      <c r="F7" s="25" t="str">
        <f t="shared" si="1"/>
        <v/>
      </c>
      <c r="G7" s="42"/>
      <c r="H7" s="25" t="str">
        <f t="shared" si="2"/>
        <v/>
      </c>
      <c r="I7" s="42"/>
      <c r="J7" s="25" t="str">
        <f t="shared" si="3"/>
        <v/>
      </c>
      <c r="K7" s="4"/>
      <c r="L7" s="4"/>
      <c r="M7" s="4"/>
      <c r="N7" s="4"/>
      <c r="O7" s="4"/>
    </row>
    <row r="8" spans="1:15" ht="16" customHeight="1">
      <c r="A8" s="24" t="s">
        <v>12</v>
      </c>
      <c r="B8" s="37">
        <v>0</v>
      </c>
      <c r="C8" s="39"/>
      <c r="D8" s="25" t="str">
        <f t="shared" si="0"/>
        <v/>
      </c>
      <c r="E8" s="39"/>
      <c r="F8" s="25" t="str">
        <f t="shared" si="1"/>
        <v/>
      </c>
      <c r="G8" s="42"/>
      <c r="H8" s="25" t="str">
        <f t="shared" si="2"/>
        <v/>
      </c>
      <c r="I8" s="42"/>
      <c r="J8" s="25" t="str">
        <f t="shared" si="3"/>
        <v/>
      </c>
      <c r="K8" s="4"/>
      <c r="L8" s="4"/>
      <c r="M8" s="4"/>
      <c r="N8" s="4"/>
      <c r="O8" s="4"/>
    </row>
    <row r="9" spans="1:15" ht="16" customHeight="1">
      <c r="A9" s="24" t="s">
        <v>13</v>
      </c>
      <c r="B9" s="37">
        <v>0</v>
      </c>
      <c r="C9" s="39"/>
      <c r="D9" s="25" t="str">
        <f t="shared" si="0"/>
        <v/>
      </c>
      <c r="E9" s="39"/>
      <c r="F9" s="25" t="str">
        <f t="shared" si="1"/>
        <v/>
      </c>
      <c r="G9" s="42"/>
      <c r="H9" s="25" t="str">
        <f t="shared" si="2"/>
        <v/>
      </c>
      <c r="I9" s="42"/>
      <c r="J9" s="25" t="str">
        <f t="shared" si="3"/>
        <v/>
      </c>
      <c r="K9" s="4"/>
      <c r="L9" s="4"/>
      <c r="M9" s="4"/>
      <c r="N9" s="4"/>
      <c r="O9" s="4"/>
    </row>
    <row r="10" spans="1:15">
      <c r="A10" s="28" t="s">
        <v>14</v>
      </c>
      <c r="B10" s="38">
        <v>0</v>
      </c>
      <c r="C10" s="40"/>
      <c r="D10" s="27" t="str">
        <f t="shared" si="0"/>
        <v/>
      </c>
      <c r="E10" s="40"/>
      <c r="F10" s="27" t="str">
        <f t="shared" si="1"/>
        <v/>
      </c>
      <c r="G10" s="43"/>
      <c r="H10" s="27" t="str">
        <f>IF($B10*G10=0,"",G10*$B10)</f>
        <v/>
      </c>
      <c r="I10" s="43"/>
      <c r="J10" s="27" t="str">
        <f t="shared" si="3"/>
        <v/>
      </c>
    </row>
    <row r="11" spans="1:15">
      <c r="A11" s="31" t="s">
        <v>16</v>
      </c>
      <c r="B11" s="31"/>
      <c r="C11" s="31"/>
      <c r="D11" s="36">
        <f>SUM(D3:D10)</f>
        <v>0.23399999999999999</v>
      </c>
      <c r="E11" s="29"/>
      <c r="F11" s="36">
        <f>SUM(F3:F10)</f>
        <v>3.8000000000000006E-2</v>
      </c>
      <c r="G11" s="29"/>
      <c r="H11" s="36">
        <f>SUM(H3:H10)</f>
        <v>0</v>
      </c>
      <c r="I11" s="29"/>
      <c r="J11" s="36">
        <f>SUM(J3:J10)</f>
        <v>0</v>
      </c>
    </row>
    <row r="12" spans="1:15">
      <c r="A12" s="16" t="s">
        <v>17</v>
      </c>
      <c r="B12" s="16"/>
      <c r="C12" s="15"/>
      <c r="D12" s="29">
        <f>D11*C1</f>
        <v>0.15443999999999999</v>
      </c>
      <c r="E12" s="15"/>
      <c r="F12" s="29">
        <f>F11*E1</f>
        <v>1.2920000000000003E-2</v>
      </c>
      <c r="G12" s="30"/>
      <c r="H12" s="29">
        <f>H11*G1</f>
        <v>0</v>
      </c>
      <c r="I12" s="30"/>
      <c r="J12" s="29">
        <f>J11*I1</f>
        <v>0</v>
      </c>
    </row>
    <row r="13" spans="1:15">
      <c r="A13" s="15"/>
      <c r="B13" s="15"/>
      <c r="C13" s="15"/>
      <c r="D13" s="15"/>
      <c r="E13" s="15"/>
      <c r="F13" s="15"/>
      <c r="G13" s="15"/>
      <c r="H13" s="15"/>
      <c r="I13" s="15"/>
      <c r="J13" s="15"/>
    </row>
    <row r="14" spans="1:15">
      <c r="A14" s="16" t="s">
        <v>18</v>
      </c>
      <c r="B14" s="16"/>
      <c r="C14" s="15"/>
      <c r="D14" s="35">
        <f>SUM(D12,F12,H12,J12)</f>
        <v>0.16736000000000001</v>
      </c>
      <c r="E14" s="15"/>
      <c r="F14" s="15"/>
      <c r="G14" s="15"/>
      <c r="H14" s="15"/>
      <c r="I14" s="15"/>
      <c r="J14" s="15"/>
    </row>
    <row r="15" spans="1:15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15" ht="17">
      <c r="A16" s="1" t="s">
        <v>19</v>
      </c>
      <c r="D16" s="14">
        <f>(D11-D14)^2</f>
        <v>4.4408895999999967E-3</v>
      </c>
      <c r="F16" s="14">
        <f>(F11-$D$14)^2</f>
        <v>1.6734009600000002E-2</v>
      </c>
      <c r="H16" s="14">
        <f>(H11-$D$14)^2</f>
        <v>2.8009369600000004E-2</v>
      </c>
      <c r="J16" s="14">
        <f>(J11-$D$14)^2</f>
        <v>2.8009369600000004E-2</v>
      </c>
    </row>
    <row r="17" spans="1:10" ht="17">
      <c r="A17" s="1" t="s">
        <v>20</v>
      </c>
      <c r="B17" s="5"/>
      <c r="C17" s="5"/>
      <c r="D17" s="32">
        <f>D16*C1</f>
        <v>2.9309871359999981E-3</v>
      </c>
      <c r="F17" s="32">
        <f>F16*E1</f>
        <v>5.6895632640000015E-3</v>
      </c>
      <c r="G17" s="14"/>
      <c r="H17" s="32">
        <f>H16*G1</f>
        <v>0</v>
      </c>
      <c r="I17" s="14"/>
      <c r="J17" s="32">
        <f>J16*I1</f>
        <v>0</v>
      </c>
    </row>
    <row r="18" spans="1:10" ht="17">
      <c r="A18" s="1"/>
      <c r="B18" s="5"/>
      <c r="C18" s="5"/>
      <c r="D18" s="5"/>
    </row>
    <row r="19" spans="1:10" ht="17">
      <c r="A19" s="1" t="s">
        <v>1</v>
      </c>
      <c r="B19" s="1"/>
      <c r="C19" s="1"/>
      <c r="D19" s="33">
        <f>SUM(D17:J17)</f>
        <v>8.6205503999999995E-3</v>
      </c>
    </row>
    <row r="20" spans="1:10" ht="17">
      <c r="A20" s="1" t="s">
        <v>21</v>
      </c>
      <c r="B20" s="1"/>
      <c r="C20" s="1"/>
      <c r="D20" s="34">
        <f>D19^(1/2)</f>
        <v>9.2846919173443759E-2</v>
      </c>
    </row>
    <row r="23" spans="1:10">
      <c r="B23" s="3"/>
    </row>
  </sheetData>
  <conditionalFormatting sqref="D11:J11 A11 A12:J22 A23:XFD1048576 K1:XFD22 A1:J10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1F9B-1014-8E4A-ABC5-068B49F358D2}">
  <sheetPr>
    <tabColor theme="4" tint="0.79998168889431442"/>
  </sheetPr>
  <dimension ref="A1:J24"/>
  <sheetViews>
    <sheetView zoomScale="155" zoomScaleNormal="155" workbookViewId="0">
      <selection activeCell="C23" sqref="C23"/>
    </sheetView>
  </sheetViews>
  <sheetFormatPr baseColWidth="10" defaultRowHeight="16"/>
  <cols>
    <col min="3" max="3" width="20.33203125" customWidth="1"/>
    <col min="4" max="4" width="14.33203125" customWidth="1"/>
    <col min="5" max="5" width="10.6640625" customWidth="1"/>
    <col min="6" max="6" width="10.83203125" customWidth="1"/>
    <col min="7" max="7" width="13.33203125" customWidth="1"/>
  </cols>
  <sheetData>
    <row r="1" spans="1:10">
      <c r="A1" s="48" t="s">
        <v>0</v>
      </c>
      <c r="B1" s="49" t="s">
        <v>22</v>
      </c>
      <c r="C1" s="49" t="s">
        <v>23</v>
      </c>
      <c r="D1" s="49" t="s">
        <v>24</v>
      </c>
      <c r="E1" s="7"/>
      <c r="F1" s="50" t="s">
        <v>0</v>
      </c>
      <c r="G1" s="51" t="s">
        <v>24</v>
      </c>
      <c r="H1" s="51"/>
      <c r="I1" s="51" t="s">
        <v>24</v>
      </c>
      <c r="J1" s="12"/>
    </row>
    <row r="2" spans="1:10" ht="17">
      <c r="A2" s="52">
        <v>1</v>
      </c>
      <c r="B2" s="53">
        <v>43.15</v>
      </c>
      <c r="C2" s="53"/>
      <c r="D2" s="54" t="str">
        <f t="shared" ref="D2:D7" si="0">IF(B2&gt;0,IFERROR((B2-B1+C2)/B1,""),"")</f>
        <v/>
      </c>
      <c r="E2" s="55"/>
      <c r="F2" s="52">
        <v>1</v>
      </c>
      <c r="G2" s="56">
        <v>0.1258</v>
      </c>
      <c r="H2" s="57">
        <f>IF(G2="","",(1+G2))</f>
        <v>1.1257999999999999</v>
      </c>
      <c r="I2" s="56"/>
      <c r="J2" s="57" t="str">
        <f>IF(I2="","",(1+I2))</f>
        <v/>
      </c>
    </row>
    <row r="3" spans="1:10" ht="17">
      <c r="A3" s="58">
        <v>2</v>
      </c>
      <c r="B3" s="59">
        <v>48.13</v>
      </c>
      <c r="C3" s="59">
        <v>0.45</v>
      </c>
      <c r="D3" s="60">
        <f t="shared" si="0"/>
        <v>0.12584009269988422</v>
      </c>
      <c r="E3" s="61">
        <f>IF(D3="","",(1+D3))</f>
        <v>1.1258400926998842</v>
      </c>
      <c r="F3" s="58">
        <v>2</v>
      </c>
      <c r="G3" s="77">
        <v>0.19550000000000001</v>
      </c>
      <c r="H3" s="61">
        <f t="shared" ref="H3:H16" si="1">IF(G3="","",(1+G3))</f>
        <v>1.1955</v>
      </c>
      <c r="I3" s="62"/>
      <c r="J3" s="61" t="str">
        <f t="shared" ref="J3:J16" si="2">IF(I3="","",(1+I3))</f>
        <v/>
      </c>
    </row>
    <row r="4" spans="1:10" ht="17">
      <c r="A4" s="58">
        <v>3</v>
      </c>
      <c r="B4" s="59">
        <v>57.05</v>
      </c>
      <c r="C4" s="59">
        <v>0.49</v>
      </c>
      <c r="D4" s="60">
        <f t="shared" si="0"/>
        <v>0.19551215458134208</v>
      </c>
      <c r="E4" s="61">
        <f t="shared" ref="E4:E16" si="3">IF(D4="","",(1+D4))</f>
        <v>1.1955121545813421</v>
      </c>
      <c r="F4" s="58">
        <v>3</v>
      </c>
      <c r="G4" s="77">
        <v>-0.1993</v>
      </c>
      <c r="H4" s="61">
        <f t="shared" si="1"/>
        <v>0.80069999999999997</v>
      </c>
      <c r="I4" s="62"/>
      <c r="J4" s="61" t="str">
        <f t="shared" si="2"/>
        <v/>
      </c>
    </row>
    <row r="5" spans="1:10" ht="17">
      <c r="A5" s="58">
        <v>4</v>
      </c>
      <c r="B5" s="59">
        <v>45.13</v>
      </c>
      <c r="C5" s="59">
        <v>0.55000000000000004</v>
      </c>
      <c r="D5" s="60">
        <f t="shared" si="0"/>
        <v>-0.19929886064855382</v>
      </c>
      <c r="E5" s="61">
        <f t="shared" si="3"/>
        <v>0.80070113935144616</v>
      </c>
      <c r="F5" s="58">
        <v>4</v>
      </c>
      <c r="G5" s="77">
        <v>0.1671</v>
      </c>
      <c r="H5" s="61">
        <f t="shared" si="1"/>
        <v>1.1671</v>
      </c>
      <c r="I5" s="62"/>
      <c r="J5" s="61" t="str">
        <f t="shared" si="2"/>
        <v/>
      </c>
    </row>
    <row r="6" spans="1:10" ht="17">
      <c r="A6" s="58">
        <v>5</v>
      </c>
      <c r="B6" s="59">
        <v>52.05</v>
      </c>
      <c r="C6" s="59">
        <v>0.62</v>
      </c>
      <c r="D6" s="60">
        <f t="shared" si="0"/>
        <v>0.16707290050963869</v>
      </c>
      <c r="E6" s="61">
        <f t="shared" si="3"/>
        <v>1.1670729005096387</v>
      </c>
      <c r="F6" s="58">
        <v>5</v>
      </c>
      <c r="G6" s="77">
        <v>0.1875</v>
      </c>
      <c r="H6" s="61">
        <f t="shared" si="1"/>
        <v>1.1875</v>
      </c>
      <c r="I6" s="62"/>
      <c r="J6" s="61" t="str">
        <f t="shared" si="2"/>
        <v/>
      </c>
    </row>
    <row r="7" spans="1:10" ht="17">
      <c r="A7" s="58">
        <v>6</v>
      </c>
      <c r="B7" s="59">
        <v>61.13</v>
      </c>
      <c r="C7" s="59">
        <v>0.68</v>
      </c>
      <c r="D7" s="60">
        <f t="shared" si="0"/>
        <v>0.18751200768491846</v>
      </c>
      <c r="E7" s="61">
        <f t="shared" si="3"/>
        <v>1.1875120076849184</v>
      </c>
      <c r="F7" s="58">
        <v>6</v>
      </c>
      <c r="G7" s="62"/>
      <c r="H7" s="61" t="str">
        <f t="shared" si="1"/>
        <v/>
      </c>
      <c r="I7" s="62"/>
      <c r="J7" s="61" t="str">
        <f t="shared" si="2"/>
        <v/>
      </c>
    </row>
    <row r="8" spans="1:10" ht="17">
      <c r="A8" s="63">
        <v>7</v>
      </c>
      <c r="B8" s="64"/>
      <c r="C8" s="64"/>
      <c r="D8" s="60" t="str">
        <f>IF(B8&gt;0,IFERROR((B8-B7+C8)/B7,""),"")</f>
        <v/>
      </c>
      <c r="E8" s="61" t="str">
        <f t="shared" si="3"/>
        <v/>
      </c>
      <c r="F8" s="63">
        <v>7</v>
      </c>
      <c r="G8" s="62"/>
      <c r="H8" s="61" t="str">
        <f t="shared" si="1"/>
        <v/>
      </c>
      <c r="I8" s="62"/>
      <c r="J8" s="61" t="str">
        <f t="shared" si="2"/>
        <v/>
      </c>
    </row>
    <row r="9" spans="1:10" ht="17">
      <c r="A9" s="63">
        <v>8</v>
      </c>
      <c r="B9" s="64"/>
      <c r="C9" s="64"/>
      <c r="D9" s="60" t="str">
        <f t="shared" ref="D9:D16" si="4">IF(B9&gt;0,IFERROR((B9-B8+C9)/B8,""),"")</f>
        <v/>
      </c>
      <c r="E9" s="61" t="str">
        <f t="shared" si="3"/>
        <v/>
      </c>
      <c r="F9" s="63">
        <v>8</v>
      </c>
      <c r="G9" s="62"/>
      <c r="H9" s="61" t="str">
        <f t="shared" si="1"/>
        <v/>
      </c>
      <c r="I9" s="62"/>
      <c r="J9" s="61" t="str">
        <f t="shared" si="2"/>
        <v/>
      </c>
    </row>
    <row r="10" spans="1:10" ht="17">
      <c r="A10" s="63">
        <v>9</v>
      </c>
      <c r="B10" s="64"/>
      <c r="C10" s="64"/>
      <c r="D10" s="60" t="str">
        <f t="shared" si="4"/>
        <v/>
      </c>
      <c r="E10" s="61" t="str">
        <f t="shared" si="3"/>
        <v/>
      </c>
      <c r="F10" s="63">
        <v>9</v>
      </c>
      <c r="G10" s="62"/>
      <c r="H10" s="61" t="str">
        <f t="shared" si="1"/>
        <v/>
      </c>
      <c r="I10" s="62"/>
      <c r="J10" s="61" t="str">
        <f t="shared" si="2"/>
        <v/>
      </c>
    </row>
    <row r="11" spans="1:10" ht="17">
      <c r="A11" s="63">
        <v>10</v>
      </c>
      <c r="B11" s="65"/>
      <c r="C11" s="65"/>
      <c r="D11" s="60" t="str">
        <f t="shared" si="4"/>
        <v/>
      </c>
      <c r="E11" s="61" t="str">
        <f t="shared" si="3"/>
        <v/>
      </c>
      <c r="F11" s="63">
        <v>10</v>
      </c>
      <c r="G11" s="62"/>
      <c r="H11" s="61" t="str">
        <f t="shared" si="1"/>
        <v/>
      </c>
      <c r="I11" s="62"/>
      <c r="J11" s="61" t="str">
        <f t="shared" si="2"/>
        <v/>
      </c>
    </row>
    <row r="12" spans="1:10" ht="17">
      <c r="A12" s="63">
        <v>11</v>
      </c>
      <c r="B12" s="65"/>
      <c r="C12" s="65"/>
      <c r="D12" s="60" t="str">
        <f t="shared" si="4"/>
        <v/>
      </c>
      <c r="E12" s="61" t="str">
        <f t="shared" si="3"/>
        <v/>
      </c>
      <c r="F12" s="63">
        <v>11</v>
      </c>
      <c r="G12" s="62"/>
      <c r="H12" s="61" t="str">
        <f t="shared" si="1"/>
        <v/>
      </c>
      <c r="I12" s="62"/>
      <c r="J12" s="61" t="str">
        <f t="shared" si="2"/>
        <v/>
      </c>
    </row>
    <row r="13" spans="1:10" ht="17">
      <c r="A13" s="63">
        <v>12</v>
      </c>
      <c r="B13" s="65"/>
      <c r="C13" s="65"/>
      <c r="D13" s="60" t="str">
        <f t="shared" si="4"/>
        <v/>
      </c>
      <c r="E13" s="61" t="str">
        <f t="shared" si="3"/>
        <v/>
      </c>
      <c r="F13" s="63">
        <v>12</v>
      </c>
      <c r="G13" s="62"/>
      <c r="H13" s="61" t="str">
        <f t="shared" si="1"/>
        <v/>
      </c>
      <c r="I13" s="62"/>
      <c r="J13" s="61" t="str">
        <f t="shared" si="2"/>
        <v/>
      </c>
    </row>
    <row r="14" spans="1:10" ht="17">
      <c r="A14" s="63">
        <v>13</v>
      </c>
      <c r="B14" s="65"/>
      <c r="C14" s="65"/>
      <c r="D14" s="60" t="str">
        <f t="shared" si="4"/>
        <v/>
      </c>
      <c r="E14" s="61" t="str">
        <f t="shared" si="3"/>
        <v/>
      </c>
      <c r="F14" s="63">
        <v>13</v>
      </c>
      <c r="G14" s="62"/>
      <c r="H14" s="61" t="str">
        <f t="shared" si="1"/>
        <v/>
      </c>
      <c r="I14" s="62"/>
      <c r="J14" s="61" t="str">
        <f t="shared" si="2"/>
        <v/>
      </c>
    </row>
    <row r="15" spans="1:10" ht="17">
      <c r="A15" s="63">
        <v>14</v>
      </c>
      <c r="B15" s="65"/>
      <c r="C15" s="65"/>
      <c r="D15" s="60" t="str">
        <f t="shared" si="4"/>
        <v/>
      </c>
      <c r="E15" s="61" t="str">
        <f t="shared" si="3"/>
        <v/>
      </c>
      <c r="F15" s="63">
        <v>14</v>
      </c>
      <c r="G15" s="62"/>
      <c r="H15" s="61" t="str">
        <f t="shared" si="1"/>
        <v/>
      </c>
      <c r="I15" s="62"/>
      <c r="J15" s="61" t="str">
        <f t="shared" si="2"/>
        <v/>
      </c>
    </row>
    <row r="16" spans="1:10" ht="17">
      <c r="A16" s="63">
        <v>15</v>
      </c>
      <c r="B16" s="65"/>
      <c r="C16" s="65"/>
      <c r="D16" s="60" t="str">
        <f t="shared" si="4"/>
        <v/>
      </c>
      <c r="E16" s="61" t="str">
        <f t="shared" si="3"/>
        <v/>
      </c>
      <c r="F16" s="66">
        <v>15</v>
      </c>
      <c r="G16" s="67"/>
      <c r="H16" s="68" t="str">
        <f t="shared" si="1"/>
        <v/>
      </c>
      <c r="I16" s="67"/>
      <c r="J16" s="68" t="str">
        <f t="shared" si="2"/>
        <v/>
      </c>
    </row>
    <row r="17" spans="1:10">
      <c r="A17" s="69"/>
      <c r="B17" s="13" t="s">
        <v>25</v>
      </c>
      <c r="C17" s="51"/>
      <c r="D17" s="70">
        <f>AVERAGE(D2:D16)</f>
        <v>9.5327658965445927E-2</v>
      </c>
      <c r="E17" s="71"/>
      <c r="F17" s="8" t="s">
        <v>27</v>
      </c>
      <c r="G17" s="72">
        <f>IF(COUNT(G2:G16)&gt;0,AVERAGE(G2:G16),"")</f>
        <v>9.5320000000000002E-2</v>
      </c>
      <c r="H17" s="73"/>
      <c r="I17" s="72" t="str">
        <f>IF(COUNT(I2:I16)&gt;0,AVERAGE(I2:I16),"")</f>
        <v/>
      </c>
      <c r="J17" s="9"/>
    </row>
    <row r="18" spans="1:10" ht="17">
      <c r="A18" s="74"/>
      <c r="B18" s="11" t="s">
        <v>26</v>
      </c>
      <c r="C18" s="6"/>
      <c r="D18" s="75">
        <f>IF(COUNT(D2:D16)&gt;0,PRODUCT(E2:E16)^(1/COUNT(E2:E16)) - 1,"")</f>
        <v>8.3546190196836401E-2</v>
      </c>
      <c r="E18" s="76"/>
      <c r="F18" s="11" t="s">
        <v>28</v>
      </c>
      <c r="G18" s="75">
        <f>IF(COUNT(G2:G16)&gt;0,PRODUCT(H2:H16)^(1/COUNT(H2:H16)) - 1,"")</f>
        <v>8.3538801794492246E-2</v>
      </c>
      <c r="H18" s="6"/>
      <c r="I18" s="75" t="str">
        <f>IF(COUNT(I2:I16)&gt;0,PRODUCT(J2:J16)^(1/COUNT(J2:J16)) - 1,"")</f>
        <v/>
      </c>
      <c r="J18" s="10"/>
    </row>
    <row r="22" spans="1:10">
      <c r="B22" s="47"/>
    </row>
    <row r="24" spans="1:10">
      <c r="B24" s="47"/>
    </row>
  </sheetData>
  <conditionalFormatting sqref="A1:XFD1048576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7F0A-FBC5-3348-81DE-2B47FB5E2918}">
  <dimension ref="B3:E15"/>
  <sheetViews>
    <sheetView tabSelected="1" topLeftCell="A4" zoomScale="149" zoomScaleNormal="149" workbookViewId="0">
      <selection activeCell="E11" sqref="E11"/>
    </sheetView>
  </sheetViews>
  <sheetFormatPr baseColWidth="10" defaultRowHeight="16"/>
  <cols>
    <col min="3" max="3" width="14" bestFit="1" customWidth="1"/>
  </cols>
  <sheetData>
    <row r="3" spans="2:5">
      <c r="B3" s="2"/>
      <c r="C3" s="46"/>
    </row>
    <row r="4" spans="2:5">
      <c r="B4" s="2"/>
      <c r="C4" s="46"/>
    </row>
    <row r="5" spans="2:5">
      <c r="B5" s="2"/>
      <c r="C5" s="46"/>
    </row>
    <row r="6" spans="2:5">
      <c r="B6" s="2"/>
      <c r="C6" s="46"/>
    </row>
    <row r="7" spans="2:5">
      <c r="C7" s="46"/>
    </row>
    <row r="9" spans="2:5">
      <c r="E9" t="s">
        <v>32</v>
      </c>
    </row>
    <row r="10" spans="2:5">
      <c r="C10" s="45">
        <v>1000000</v>
      </c>
    </row>
    <row r="11" spans="2:5">
      <c r="B11" t="s">
        <v>29</v>
      </c>
      <c r="C11" s="45">
        <v>180000</v>
      </c>
      <c r="D11">
        <f>C11/C$10</f>
        <v>0.18</v>
      </c>
      <c r="E11">
        <v>0.75</v>
      </c>
    </row>
    <row r="12" spans="2:5">
      <c r="B12" t="s">
        <v>30</v>
      </c>
      <c r="C12" s="45">
        <v>290000</v>
      </c>
      <c r="D12">
        <f t="shared" ref="D12:D13" si="0">C12/C$10</f>
        <v>0.28999999999999998</v>
      </c>
      <c r="E12">
        <v>1.25</v>
      </c>
    </row>
    <row r="13" spans="2:5">
      <c r="B13" t="s">
        <v>31</v>
      </c>
      <c r="C13" s="45"/>
      <c r="D13">
        <f t="shared" si="0"/>
        <v>0</v>
      </c>
      <c r="E13">
        <v>1.45</v>
      </c>
    </row>
    <row r="14" spans="2:5">
      <c r="C14" s="45"/>
      <c r="E14">
        <v>0</v>
      </c>
    </row>
    <row r="15" spans="2:5">
      <c r="E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 Info @ Given Year</vt:lpstr>
      <vt:lpstr>Avg Returns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julie6828@gmail.com</dc:creator>
  <cp:lastModifiedBy>julie6828@gmail.com</cp:lastModifiedBy>
  <dcterms:created xsi:type="dcterms:W3CDTF">2021-04-07T21:10:53Z</dcterms:created>
  <dcterms:modified xsi:type="dcterms:W3CDTF">2021-04-07T23:39:51Z</dcterms:modified>
</cp:coreProperties>
</file>