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jsisc\Documents\NEIT Documents\SE 414 - Introduction to Senior Project\"/>
    </mc:Choice>
  </mc:AlternateContent>
  <xr:revisionPtr revIDLastSave="0" documentId="13_ncr:1_{BF88D4C3-2D22-48F1-BBCC-6AB3914F7EB3}" xr6:coauthVersionLast="44" xr6:coauthVersionMax="45" xr10:uidLastSave="{00000000-0000-0000-0000-000000000000}"/>
  <bookViews>
    <workbookView xWindow="-108" yWindow="-108" windowWidth="23256" windowHeight="12576" xr2:uid="{00000000-000D-0000-FFFF-FFFF00000000}"/>
  </bookViews>
  <sheets>
    <sheet name="GanttChart" sheetId="9" r:id="rId1"/>
    <sheet name="Help" sheetId="6" r:id="rId2"/>
  </sheets>
  <definedNames>
    <definedName name="prevWBS" localSheetId="0">GanttChart!$A1048576</definedName>
    <definedName name="_xlnm.Print_Area" localSheetId="0">GanttChart!$A$1:$FA$21</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U6" i="9" l="1"/>
  <c r="EU7" i="9" s="1"/>
  <c r="EU4" i="9"/>
  <c r="EN6" i="9"/>
  <c r="EO6" i="9" s="1"/>
  <c r="EN4" i="9"/>
  <c r="EG6" i="9"/>
  <c r="EG5" i="9" s="1"/>
  <c r="DZ6" i="9"/>
  <c r="DZ5" i="9" s="1"/>
  <c r="DS6" i="9"/>
  <c r="DT6" i="9" s="1"/>
  <c r="DL6" i="9"/>
  <c r="DM6" i="9" s="1"/>
  <c r="DE6" i="9"/>
  <c r="DF6" i="9" s="1"/>
  <c r="CX6" i="9"/>
  <c r="CY6" i="9" s="1"/>
  <c r="CQ6" i="9"/>
  <c r="CQ7" i="9" s="1"/>
  <c r="CJ6" i="9"/>
  <c r="CK6" i="9" s="1"/>
  <c r="CC6" i="9"/>
  <c r="CD6" i="9" s="1"/>
  <c r="BV7" i="9"/>
  <c r="BV6" i="9"/>
  <c r="BW6" i="9" s="1"/>
  <c r="BV5" i="9"/>
  <c r="BV4" i="9"/>
  <c r="EU5" i="9" l="1"/>
  <c r="EV6" i="9"/>
  <c r="EP6" i="9"/>
  <c r="EO7" i="9"/>
  <c r="EN7" i="9"/>
  <c r="EN5" i="9"/>
  <c r="EG4" i="9"/>
  <c r="EG7" i="9"/>
  <c r="EH6" i="9"/>
  <c r="DZ7" i="9"/>
  <c r="EA6" i="9"/>
  <c r="DZ4" i="9"/>
  <c r="DU6" i="9"/>
  <c r="DT7" i="9"/>
  <c r="DS4" i="9"/>
  <c r="DS5" i="9"/>
  <c r="DS7" i="9"/>
  <c r="DN6" i="9"/>
  <c r="DM7" i="9"/>
  <c r="DL5" i="9"/>
  <c r="DL4" i="9"/>
  <c r="DL7" i="9"/>
  <c r="DG6" i="9"/>
  <c r="DF7" i="9"/>
  <c r="DE4" i="9"/>
  <c r="DE5" i="9"/>
  <c r="DE7" i="9"/>
  <c r="CZ6" i="9"/>
  <c r="CY7" i="9"/>
  <c r="CX4" i="9"/>
  <c r="CX5" i="9"/>
  <c r="CX7" i="9"/>
  <c r="CQ5" i="9"/>
  <c r="CR6" i="9"/>
  <c r="CQ4" i="9"/>
  <c r="CL6" i="9"/>
  <c r="CK7" i="9"/>
  <c r="CJ4" i="9"/>
  <c r="CJ5" i="9"/>
  <c r="CJ7" i="9"/>
  <c r="CE6" i="9"/>
  <c r="CD7" i="9"/>
  <c r="CC4" i="9"/>
  <c r="CC5" i="9"/>
  <c r="CC7" i="9"/>
  <c r="BX6" i="9"/>
  <c r="BW7" i="9"/>
  <c r="F16" i="9"/>
  <c r="I16" i="9" s="1"/>
  <c r="F15" i="9"/>
  <c r="I15" i="9" s="1"/>
  <c r="EW6" i="9" l="1"/>
  <c r="EV7" i="9"/>
  <c r="EP7" i="9"/>
  <c r="EQ6" i="9"/>
  <c r="EI6" i="9"/>
  <c r="EH7" i="9"/>
  <c r="EA7" i="9"/>
  <c r="EB6" i="9"/>
  <c r="DV6" i="9"/>
  <c r="DU7" i="9"/>
  <c r="DO6" i="9"/>
  <c r="DN7" i="9"/>
  <c r="DH6" i="9"/>
  <c r="DG7" i="9"/>
  <c r="DA6" i="9"/>
  <c r="CZ7" i="9"/>
  <c r="CS6" i="9"/>
  <c r="CR7" i="9"/>
  <c r="CM6" i="9"/>
  <c r="CL7" i="9"/>
  <c r="CF6" i="9"/>
  <c r="CE7" i="9"/>
  <c r="BY6" i="9"/>
  <c r="BX7" i="9"/>
  <c r="F13" i="9"/>
  <c r="I13" i="9" s="1"/>
  <c r="F14" i="9"/>
  <c r="I14" i="9" s="1"/>
  <c r="F9" i="9"/>
  <c r="EX6" i="9" l="1"/>
  <c r="EW7" i="9"/>
  <c r="ER6" i="9"/>
  <c r="EQ7" i="9"/>
  <c r="EJ6" i="9"/>
  <c r="EI7" i="9"/>
  <c r="EB7" i="9"/>
  <c r="EC6" i="9"/>
  <c r="DV7" i="9"/>
  <c r="DW6" i="9"/>
  <c r="DP6" i="9"/>
  <c r="DO7" i="9"/>
  <c r="DH7" i="9"/>
  <c r="DI6" i="9"/>
  <c r="DA7" i="9"/>
  <c r="DB6" i="9"/>
  <c r="CT6" i="9"/>
  <c r="CS7" i="9"/>
  <c r="CM7" i="9"/>
  <c r="CN6" i="9"/>
  <c r="CG6" i="9"/>
  <c r="CF7" i="9"/>
  <c r="BZ6" i="9"/>
  <c r="BY7" i="9"/>
  <c r="EY6" i="9" l="1"/>
  <c r="EX7" i="9"/>
  <c r="ES6" i="9"/>
  <c r="ER7" i="9"/>
  <c r="EJ7" i="9"/>
  <c r="EK6" i="9"/>
  <c r="EC7" i="9"/>
  <c r="ED6" i="9"/>
  <c r="DW7" i="9"/>
  <c r="DX6" i="9"/>
  <c r="DP7" i="9"/>
  <c r="DQ6" i="9"/>
  <c r="DI7" i="9"/>
  <c r="DJ6" i="9"/>
  <c r="DB7" i="9"/>
  <c r="DC6" i="9"/>
  <c r="CU6" i="9"/>
  <c r="CT7" i="9"/>
  <c r="CO6" i="9"/>
  <c r="CN7" i="9"/>
  <c r="CH6" i="9"/>
  <c r="CG7" i="9"/>
  <c r="CA6" i="9"/>
  <c r="BZ7" i="9"/>
  <c r="EZ6" i="9" l="1"/>
  <c r="EY7" i="9"/>
  <c r="ES7" i="9"/>
  <c r="ET6" i="9"/>
  <c r="ET7" i="9" s="1"/>
  <c r="EL6" i="9"/>
  <c r="EK7" i="9"/>
  <c r="EE6" i="9"/>
  <c r="ED7" i="9"/>
  <c r="DY6" i="9"/>
  <c r="DY7" i="9" s="1"/>
  <c r="DX7" i="9"/>
  <c r="DQ7" i="9"/>
  <c r="DR6" i="9"/>
  <c r="DR7" i="9" s="1"/>
  <c r="DK6" i="9"/>
  <c r="DK7" i="9" s="1"/>
  <c r="DJ7" i="9"/>
  <c r="DD6" i="9"/>
  <c r="DD7" i="9" s="1"/>
  <c r="DC7" i="9"/>
  <c r="CU7" i="9"/>
  <c r="CV6" i="9"/>
  <c r="CP6" i="9"/>
  <c r="CP7" i="9" s="1"/>
  <c r="CO7" i="9"/>
  <c r="CH7" i="9"/>
  <c r="CI6" i="9"/>
  <c r="CI7" i="9" s="1"/>
  <c r="CA7" i="9"/>
  <c r="CB6" i="9"/>
  <c r="CB7" i="9" s="1"/>
  <c r="F8" i="9"/>
  <c r="I8" i="9" s="1"/>
  <c r="F17" i="9"/>
  <c r="I17" i="9" s="1"/>
  <c r="F12" i="9"/>
  <c r="I12" i="9" s="1"/>
  <c r="FA6" i="9" l="1"/>
  <c r="FA7" i="9" s="1"/>
  <c r="EZ7" i="9"/>
  <c r="EL7" i="9"/>
  <c r="EM6" i="9"/>
  <c r="EM7" i="9" s="1"/>
  <c r="EE7" i="9"/>
  <c r="EF6" i="9"/>
  <c r="EF7" i="9" s="1"/>
  <c r="CV7" i="9"/>
  <c r="CW6" i="9"/>
  <c r="CW7" i="9" s="1"/>
  <c r="K6" i="9" l="1"/>
  <c r="F10" i="9" l="1"/>
  <c r="I10" i="9" s="1"/>
  <c r="I9" i="9"/>
  <c r="K7" i="9"/>
  <c r="K4" i="9"/>
  <c r="A8" i="9"/>
  <c r="L6" i="9" l="1"/>
  <c r="F19" i="9" l="1"/>
  <c r="I19" i="9" s="1"/>
  <c r="F18" i="9"/>
  <c r="I18" i="9" s="1"/>
  <c r="M6" i="9"/>
  <c r="F20" i="9"/>
  <c r="I20" i="9" s="1"/>
  <c r="N6" i="9" l="1"/>
  <c r="O6" i="9" l="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L7" i="9" l="1"/>
  <c r="BM7" i="9" l="1"/>
  <c r="BN7" i="9" l="1"/>
  <c r="A9" i="9" l="1"/>
  <c r="A10" i="9" s="1"/>
  <c r="A11" i="9" s="1"/>
  <c r="A12" i="9" l="1"/>
  <c r="A13" i="9" l="1"/>
  <c r="A14" i="9" l="1"/>
  <c r="A15" i="9" l="1"/>
  <c r="A16" i="9" l="1"/>
  <c r="A17" i="9" s="1"/>
  <c r="A18" i="9" s="1"/>
  <c r="A19" i="9" s="1"/>
  <c r="A20" i="9" s="1"/>
  <c r="BP6" i="9"/>
  <c r="BP7" i="9" s="1"/>
  <c r="BO5" i="9"/>
  <c r="BO4" i="9"/>
  <c r="BO7" i="9"/>
  <c r="BQ6" i="9" l="1"/>
  <c r="BQ7" i="9" l="1"/>
  <c r="BR6" i="9"/>
  <c r="BR7" i="9" l="1"/>
  <c r="BS6" i="9"/>
  <c r="BT6" i="9" l="1"/>
  <c r="BS7" i="9"/>
  <c r="BU6" i="9" l="1"/>
  <c r="BU7" i="9" s="1"/>
  <c r="BT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<sst xmlns="http://schemas.openxmlformats.org/spreadsheetml/2006/main" count="121" uniqueCount="108">
  <si>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</si>
  <si>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</si>
  <si>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</si>
  <si>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</si>
  <si>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</si>
  <si>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</si>
  <si>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</si>
  <si>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</si>
  <si>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</si>
  <si>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</si>
  <si>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</si>
  <si>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</si>
  <si>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</si>
  <si>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</si>
  <si>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</si>
  <si>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</si>
  <si>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</si>
  <si>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</si>
  <si>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</si>
  <si>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</si>
  <si>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</si>
  <si>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</si>
  <si>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</si>
  <si>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</si>
  <si>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</si>
  <si>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</si>
  <si>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</si>
  <si>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</si>
  <si>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</si>
  <si>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</si>
  <si>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</si>
  <si>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</si>
  <si>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</si>
  <si>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</si>
  <si>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</si>
  <si>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</si>
  <si>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</si>
  <si>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</si>
  <si>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</si>
  <si>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</si>
  <si>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</si>
  <si>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</si>
  <si>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</si>
  <si>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</si>
  <si>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</si>
  <si>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</si>
  <si>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</si>
  <si>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</si>
  <si>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</si>
  <si>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</si>
  <si>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</si>
  <si>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</si>
  <si>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</si>
  <si>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</si>
  <si>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</si>
  <si>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</si>
  <si>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</si>
  <si>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</si>
  <si>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</si>
  <si>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</si>
  <si>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</si>
  <si>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</si>
  <si>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</si>
  <si>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</si>
  <si>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</si>
  <si>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</si>
  <si>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</si>
  <si>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</si>
  <si>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</si>
  <si>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</si>
  <si>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</si>
  <si>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</si>
  <si>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</si>
  <si>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</si>
  <si>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</si>
  <si>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</si>
  <si>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</si>
  <si>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</si>
  <si>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</si>
  <si>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</si>
  <si>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</si>
  <si>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</si>
  <si>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</si>
  <si>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</si>
  <si>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</si>
  <si>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</si>
  <si>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</si>
  <si>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</si>
  <si>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</si>
  <si>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Jamila - Josh</t>
  </si>
  <si>
    <t>Research</t>
  </si>
  <si>
    <t>Design</t>
  </si>
  <si>
    <t>Josh</t>
  </si>
  <si>
    <t>Application Research</t>
  </si>
  <si>
    <t>API Research</t>
  </si>
  <si>
    <t>Jamila</t>
  </si>
  <si>
    <t>Software Research</t>
  </si>
  <si>
    <t>Build</t>
  </si>
  <si>
    <t>Wireframes</t>
  </si>
  <si>
    <t>Entity Relationship Diagram</t>
  </si>
  <si>
    <t>Use Case</t>
  </si>
  <si>
    <t>SQL Framework</t>
  </si>
  <si>
    <t>QT Implementation</t>
  </si>
  <si>
    <t>Testing</t>
  </si>
  <si>
    <t>Both</t>
  </si>
  <si>
    <t>The Anti-Socials</t>
  </si>
  <si>
    <t>Activity Diagram</t>
  </si>
  <si>
    <t>Naybrr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</si>
</sst>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2"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theme="0" tint="-0.24994659260841701"/>
      </left>
      <right/>
      <top/>
      <bottom/>
      <diagonal/>
    </border>
    <border>
      <left/>
      <right style="medium">
        <color theme="0" tint="-0.24994659260841701"/>
      </right>
      <top/>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3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0" xfId="0" applyFont="1"/>
    <xf numFmtId="0" fontId="3" fillId="0" borderId="0" xfId="0" applyFont="1" applyAlignment="1">
      <alignment wrapText="1"/>
    </xf>
    <xf numFmtId="0" fontId="9" fillId="0" borderId="0" xfId="0" applyNumberFormat="1" applyFont="1" applyAlignment="1" applyProtection="1">
      <protection locked="0"/>
    </xf>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0" fillId="0" borderId="0" xfId="0" applyFont="1" applyFill="1" applyBorder="1" applyAlignment="1"/>
    <xf numFmtId="0" fontId="29" fillId="0" borderId="0" xfId="0" applyFont="1" applyFill="1" applyBorder="1" applyAlignment="1">
      <alignment horizontal="left" vertical="center"/>
    </xf>
    <xf numFmtId="0" fontId="28" fillId="0" borderId="0" xfId="0" applyFont="1" applyFill="1" applyBorder="1" applyAlignment="1">
      <alignment horizontal="left" vertical="center"/>
    </xf>
    <xf numFmtId="0" fontId="1" fillId="0" borderId="0" xfId="0" applyFont="1" applyBorder="1"/>
    <xf numFmtId="0" fontId="8" fillId="0" borderId="0" xfId="0" applyNumberFormat="1" applyFont="1" applyFill="1" applyBorder="1" applyAlignment="1" applyProtection="1">
      <alignment vertical="center"/>
      <protection locked="0"/>
    </xf>
    <xf numFmtId="0" fontId="1" fillId="0" borderId="0" xfId="0" applyFont="1" applyFill="1" applyAlignment="1" applyProtection="1"/>
    <xf numFmtId="0" fontId="38" fillId="0" borderId="0" xfId="0" applyNumberFormat="1" applyFont="1" applyFill="1" applyBorder="1" applyProtection="1"/>
    <xf numFmtId="0" fontId="38" fillId="0" borderId="0" xfId="0" applyFont="1" applyProtection="1"/>
    <xf numFmtId="0" fontId="38" fillId="0" borderId="0" xfId="0" applyNumberFormat="1" applyFont="1" applyProtection="1"/>
    <xf numFmtId="0" fontId="39" fillId="0" borderId="0" xfId="0" applyNumberFormat="1" applyFont="1" applyAlignment="1" applyProtection="1">
      <alignment vertical="center"/>
      <protection locked="0"/>
    </xf>
    <xf numFmtId="0" fontId="41" fillId="22" borderId="10" xfId="0" applyNumberFormat="1" applyFont="1" applyFill="1" applyBorder="1" applyAlignment="1" applyProtection="1">
      <alignment horizontal="left" vertical="center"/>
    </xf>
    <xf numFmtId="0" fontId="41" fillId="22" borderId="10" xfId="0" applyFont="1" applyFill="1" applyBorder="1" applyAlignment="1" applyProtection="1">
      <alignment vertical="center"/>
    </xf>
    <xf numFmtId="0" fontId="37" fillId="22" borderId="10" xfId="0" applyFont="1" applyFill="1" applyBorder="1" applyAlignment="1" applyProtection="1">
      <alignment vertical="center"/>
    </xf>
    <xf numFmtId="0" fontId="37" fillId="22" borderId="10" xfId="0" applyNumberFormat="1" applyFont="1" applyFill="1" applyBorder="1" applyAlignment="1" applyProtection="1">
      <alignment horizontal="center" vertical="center"/>
    </xf>
    <xf numFmtId="1" fontId="37" fillId="22" borderId="10" xfId="40" applyNumberFormat="1" applyFont="1" applyFill="1" applyBorder="1" applyAlignment="1" applyProtection="1">
      <alignment horizontal="center" vertical="center"/>
    </xf>
    <xf numFmtId="9" fontId="37" fillId="22" borderId="10" xfId="40" applyFont="1" applyFill="1" applyBorder="1" applyAlignment="1" applyProtection="1">
      <alignment horizontal="center" vertical="center"/>
    </xf>
    <xf numFmtId="1" fontId="37" fillId="22" borderId="10" xfId="0" applyNumberFormat="1" applyFont="1" applyFill="1" applyBorder="1" applyAlignment="1" applyProtection="1">
      <alignment horizontal="center" vertical="center"/>
    </xf>
    <xf numFmtId="0" fontId="37" fillId="0" borderId="10" xfId="0" applyNumberFormat="1" applyFont="1" applyFill="1" applyBorder="1" applyAlignment="1" applyProtection="1">
      <alignment horizontal="left" vertical="center"/>
    </xf>
    <xf numFmtId="0" fontId="37" fillId="0" borderId="10" xfId="0" applyFont="1" applyFill="1" applyBorder="1" applyAlignment="1" applyProtection="1">
      <alignment vertical="center"/>
    </xf>
    <xf numFmtId="1" fontId="42" fillId="24" borderId="11" xfId="0" applyNumberFormat="1" applyFont="1" applyFill="1" applyBorder="1" applyAlignment="1" applyProtection="1">
      <alignment horizontal="center" vertical="center"/>
    </xf>
    <xf numFmtId="9" fontId="42" fillId="24" borderId="11" xfId="40" applyFont="1" applyFill="1" applyBorder="1" applyAlignment="1" applyProtection="1">
      <alignment horizontal="center" vertical="center"/>
    </xf>
    <xf numFmtId="1" fontId="42" fillId="0" borderId="11" xfId="0" applyNumberFormat="1" applyFont="1" applyBorder="1" applyAlignment="1" applyProtection="1">
      <alignment horizontal="center" vertical="center"/>
    </xf>
    <xf numFmtId="0" fontId="37" fillId="0" borderId="0" xfId="0" applyFont="1" applyFill="1" applyBorder="1" applyAlignment="1" applyProtection="1">
      <alignment vertical="center"/>
    </xf>
    <xf numFmtId="0" fontId="43" fillId="0" borderId="0" xfId="0" applyFont="1" applyFill="1" applyBorder="1" applyAlignment="1" applyProtection="1">
      <alignment vertical="center"/>
    </xf>
    <xf numFmtId="166" fontId="3" fillId="0" borderId="12" xfId="0" applyNumberFormat="1" applyFont="1" applyFill="1" applyBorder="1" applyAlignment="1" applyProtection="1">
      <alignment horizontal="center" vertical="center" shrinkToFit="1"/>
    </xf>
    <xf numFmtId="0" fontId="41" fillId="22" borderId="13" xfId="0" applyNumberFormat="1" applyFont="1" applyFill="1" applyBorder="1" applyAlignment="1" applyProtection="1">
      <alignment horizontal="left" vertical="center"/>
    </xf>
    <xf numFmtId="0" fontId="41" fillId="22" borderId="13" xfId="0" applyFont="1" applyFill="1" applyBorder="1" applyAlignment="1" applyProtection="1">
      <alignment vertical="center"/>
    </xf>
    <xf numFmtId="0" fontId="37" fillId="22" borderId="13" xfId="0" applyFont="1" applyFill="1" applyBorder="1" applyAlignment="1" applyProtection="1">
      <alignment vertical="center"/>
    </xf>
    <xf numFmtId="0" fontId="37" fillId="22" borderId="13" xfId="0" applyNumberFormat="1" applyFont="1" applyFill="1" applyBorder="1" applyAlignment="1" applyProtection="1">
      <alignment horizontal="center" vertical="center"/>
    </xf>
    <xf numFmtId="165" fontId="37" fillId="22" borderId="13" xfId="0" applyNumberFormat="1" applyFont="1" applyFill="1" applyBorder="1" applyAlignment="1" applyProtection="1">
      <alignment horizontal="right" vertical="center"/>
    </xf>
    <xf numFmtId="1" fontId="37" fillId="22" borderId="13" xfId="40" applyNumberFormat="1" applyFont="1" applyFill="1" applyBorder="1" applyAlignment="1" applyProtection="1">
      <alignment horizontal="center" vertical="center"/>
    </xf>
    <xf numFmtId="9" fontId="37" fillId="22" borderId="13" xfId="40" applyFont="1" applyFill="1" applyBorder="1" applyAlignment="1" applyProtection="1">
      <alignment horizontal="center" vertical="center"/>
    </xf>
    <xf numFmtId="1" fontId="37" fillId="22"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45" fillId="22" borderId="13" xfId="0" applyNumberFormat="1" applyFont="1" applyFill="1" applyBorder="1" applyAlignment="1" applyProtection="1">
      <alignment horizontal="center" vertical="center"/>
    </xf>
    <xf numFmtId="1" fontId="46" fillId="0" borderId="11" xfId="0" applyNumberFormat="1" applyFont="1" applyBorder="1" applyAlignment="1" applyProtection="1">
      <alignment horizontal="center" vertical="center"/>
    </xf>
    <xf numFmtId="1" fontId="45" fillId="22" borderId="10" xfId="0" applyNumberFormat="1" applyFont="1" applyFill="1" applyBorder="1" applyAlignment="1" applyProtection="1">
      <alignment horizontal="center" vertical="center"/>
    </xf>
    <xf numFmtId="165" fontId="42" fillId="23" borderId="11" xfId="0" applyNumberFormat="1" applyFont="1" applyFill="1" applyBorder="1" applyAlignment="1" applyProtection="1">
      <alignment horizontal="center" vertical="center"/>
    </xf>
    <xf numFmtId="165" fontId="42" fillId="0" borderId="11" xfId="0" applyNumberFormat="1" applyFont="1" applyBorder="1" applyAlignment="1" applyProtection="1">
      <alignment horizontal="center" vertical="center"/>
    </xf>
    <xf numFmtId="165" fontId="37" fillId="22" borderId="10" xfId="0" applyNumberFormat="1" applyFont="1" applyFill="1" applyBorder="1" applyAlignment="1" applyProtection="1">
      <alignment horizontal="center" vertical="center"/>
    </xf>
    <xf numFmtId="0" fontId="37" fillId="22" borderId="13" xfId="0" applyFont="1" applyFill="1" applyBorder="1" applyAlignment="1" applyProtection="1">
      <alignment horizontal="left" vertical="center"/>
    </xf>
    <xf numFmtId="0" fontId="37" fillId="0" borderId="10" xfId="0" applyFont="1" applyFill="1" applyBorder="1" applyAlignment="1" applyProtection="1">
      <alignment horizontal="left" vertical="center"/>
    </xf>
    <xf numFmtId="9" fontId="37" fillId="0" borderId="10" xfId="0" applyNumberFormat="1" applyFont="1" applyFill="1" applyBorder="1" applyAlignment="1" applyProtection="1">
      <alignment horizontal="left" vertical="center"/>
    </xf>
    <xf numFmtId="0" fontId="37" fillId="22" borderId="10" xfId="0" applyFont="1" applyFill="1" applyBorder="1" applyAlignment="1" applyProtection="1">
      <alignment horizontal="left" vertical="center"/>
    </xf>
    <xf numFmtId="0" fontId="47" fillId="0" borderId="0" xfId="0" applyNumberFormat="1" applyFont="1" applyFill="1" applyBorder="1" applyProtection="1"/>
    <xf numFmtId="0" fontId="47" fillId="0" borderId="0" xfId="0" applyFont="1" applyFill="1" applyBorder="1" applyProtection="1"/>
    <xf numFmtId="0" fontId="1" fillId="0" borderId="0" xfId="0" applyFont="1" applyFill="1" applyBorder="1" applyProtection="1"/>
    <xf numFmtId="0" fontId="47" fillId="0" borderId="0" xfId="0" applyFont="1" applyProtection="1"/>
    <xf numFmtId="0" fontId="47" fillId="0" borderId="0" xfId="0" applyFont="1" applyFill="1" applyAlignment="1" applyProtection="1">
      <alignment horizontal="right" vertical="center"/>
    </xf>
    <xf numFmtId="165" fontId="37" fillId="22" borderId="13" xfId="0" applyNumberFormat="1" applyFont="1" applyFill="1" applyBorder="1" applyAlignment="1" applyProtection="1">
      <alignment horizontal="center" vertical="center"/>
    </xf>
    <xf numFmtId="0" fontId="48" fillId="0" borderId="17" xfId="0" applyNumberFormat="1" applyFont="1" applyFill="1" applyBorder="1" applyAlignment="1" applyProtection="1">
      <alignment horizontal="left" vertical="center"/>
    </xf>
    <xf numFmtId="0" fontId="48" fillId="0" borderId="17" xfId="0" applyFont="1" applyFill="1" applyBorder="1" applyAlignment="1" applyProtection="1">
      <alignment horizontal="left" vertical="center"/>
    </xf>
    <xf numFmtId="0" fontId="48" fillId="0" borderId="17" xfId="0" applyFont="1" applyFill="1" applyBorder="1" applyAlignment="1" applyProtection="1">
      <alignment horizontal="center" vertical="center" wrapText="1"/>
    </xf>
    <xf numFmtId="0" fontId="49" fillId="0" borderId="17" xfId="0" applyNumberFormat="1" applyFont="1" applyFill="1" applyBorder="1" applyAlignment="1" applyProtection="1">
      <alignment horizontal="center" vertical="center" wrapText="1"/>
    </xf>
    <xf numFmtId="0" fontId="48" fillId="0" borderId="17" xfId="0" applyFont="1" applyFill="1" applyBorder="1" applyAlignment="1" applyProtection="1">
      <alignment horizontal="center" vertical="center"/>
    </xf>
    <xf numFmtId="0" fontId="37" fillId="0" borderId="18" xfId="0" applyNumberFormat="1" applyFont="1" applyFill="1" applyBorder="1" applyAlignment="1" applyProtection="1">
      <alignment horizontal="center" vertical="center" shrinkToFit="1"/>
    </xf>
    <xf numFmtId="0" fontId="37" fillId="0" borderId="19" xfId="0" applyNumberFormat="1" applyFont="1" applyFill="1" applyBorder="1" applyAlignment="1" applyProtection="1">
      <alignment horizontal="center" vertical="center" shrinkToFit="1"/>
    </xf>
    <xf numFmtId="0" fontId="37"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0" fillId="0" borderId="0" xfId="0" applyNumberFormat="1" applyFont="1" applyFill="1" applyBorder="1" applyAlignment="1" applyProtection="1">
      <alignment vertical="center"/>
      <protection locked="0"/>
    </xf>
    <xf numFmtId="0" fontId="37" fillId="0" borderId="10" xfId="0" applyFont="1" applyFill="1" applyBorder="1" applyAlignment="1" applyProtection="1">
      <alignment vertical="center" wrapText="1"/>
    </xf>
    <xf numFmtId="0" fontId="42" fillId="0" borderId="11"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2"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3" fillId="0" borderId="0" xfId="0" applyFont="1" applyAlignment="1">
      <alignment wrapText="1"/>
    </xf>
    <xf numFmtId="0" fontId="32" fillId="0" borderId="0" xfId="34" applyFont="1" applyAlignment="1" applyProtection="1"/>
    <xf numFmtId="0" fontId="53" fillId="0" borderId="0" xfId="0" applyFont="1" applyAlignment="1">
      <alignment horizontal="left" wrapText="1"/>
    </xf>
    <xf numFmtId="0" fontId="53" fillId="0" borderId="0" xfId="0" applyFont="1" applyAlignment="1">
      <alignment vertical="center" wrapText="1"/>
    </xf>
    <xf numFmtId="0" fontId="53" fillId="0" borderId="0" xfId="0" applyFont="1" applyFill="1" applyBorder="1" applyAlignment="1">
      <alignment vertical="center" wrapText="1"/>
    </xf>
    <xf numFmtId="0" fontId="54" fillId="0" borderId="0" xfId="0" applyFont="1" applyAlignment="1">
      <alignment vertical="center"/>
    </xf>
    <xf numFmtId="0" fontId="54" fillId="0" borderId="0" xfId="0" applyFont="1"/>
    <xf numFmtId="0" fontId="54" fillId="0" borderId="0" xfId="0" applyFont="1" applyAlignment="1"/>
    <xf numFmtId="0" fontId="55" fillId="0" borderId="0" xfId="0" applyFont="1" applyFill="1" applyBorder="1" applyAlignment="1">
      <alignment vertical="center" wrapText="1"/>
    </xf>
    <xf numFmtId="0" fontId="54" fillId="0" borderId="0" xfId="0" applyFont="1" applyBorder="1"/>
    <xf numFmtId="0" fontId="32" fillId="0" borderId="0" xfId="34" applyFont="1" applyFill="1" applyBorder="1" applyAlignment="1" applyProtection="1">
      <alignment vertical="center"/>
    </xf>
    <xf numFmtId="0" fontId="57" fillId="0" borderId="0" xfId="0" applyFont="1" applyAlignment="1">
      <alignment horizontal="right"/>
    </xf>
    <xf numFmtId="0" fontId="53" fillId="0" borderId="0" xfId="0" applyFont="1"/>
    <xf numFmtId="0" fontId="53" fillId="0" borderId="0" xfId="0" applyFont="1" applyAlignment="1"/>
    <xf numFmtId="0" fontId="53" fillId="0" borderId="0" xfId="0" applyFont="1" applyAlignment="1">
      <alignment horizontal="left" indent="1"/>
    </xf>
    <xf numFmtId="0" fontId="53" fillId="0" borderId="0" xfId="0" quotePrefix="1" applyFont="1" applyAlignment="1">
      <alignment horizontal="left" wrapText="1" indent="1"/>
    </xf>
    <xf numFmtId="0" fontId="31" fillId="0" borderId="0" xfId="0" quotePrefix="1" applyFont="1" applyAlignment="1">
      <alignment horizontal="left" indent="1"/>
    </xf>
    <xf numFmtId="0" fontId="57" fillId="0" borderId="0" xfId="0" applyFont="1" applyAlignment="1">
      <alignment horizontal="left" wrapText="1"/>
    </xf>
    <xf numFmtId="0" fontId="53" fillId="0" borderId="0" xfId="0" applyFont="1" applyFill="1" applyBorder="1" applyAlignment="1">
      <alignment horizontal="left" vertical="center" wrapText="1"/>
    </xf>
    <xf numFmtId="0" fontId="59" fillId="0" borderId="0" xfId="0" applyFont="1" applyAlignment="1">
      <alignment horizontal="right"/>
    </xf>
    <xf numFmtId="0" fontId="60" fillId="0" borderId="0" xfId="0" applyFont="1" applyFill="1" applyBorder="1" applyAlignment="1">
      <alignment vertical="center" wrapText="1"/>
    </xf>
    <xf numFmtId="0" fontId="53" fillId="0" borderId="0" xfId="0" quotePrefix="1" applyFont="1" applyAlignment="1">
      <alignment wrapText="1"/>
    </xf>
    <xf numFmtId="0" fontId="60" fillId="0" borderId="0" xfId="0" applyFont="1" applyAlignment="1"/>
    <xf numFmtId="0" fontId="10" fillId="0" borderId="0" xfId="0" applyFont="1" applyAlignment="1" applyProtection="1">
      <protection locked="0"/>
    </xf>
    <xf numFmtId="0" fontId="60" fillId="0" borderId="0" xfId="0" applyFont="1"/>
    <xf numFmtId="0" fontId="59" fillId="0" borderId="0" xfId="0" applyFont="1" applyFill="1" applyBorder="1" applyAlignment="1"/>
    <xf numFmtId="0" fontId="44" fillId="0" borderId="22" xfId="0" applyNumberFormat="1" applyFont="1" applyFill="1" applyBorder="1" applyAlignment="1" applyProtection="1">
      <alignment horizontal="center" vertical="center"/>
    </xf>
    <xf numFmtId="0" fontId="44" fillId="0" borderId="0" xfId="0" applyNumberFormat="1" applyFont="1" applyFill="1" applyBorder="1" applyAlignment="1" applyProtection="1">
      <alignment horizontal="center" vertical="center"/>
    </xf>
    <xf numFmtId="0" fontId="44" fillId="0" borderId="23" xfId="0" applyNumberFormat="1" applyFont="1" applyFill="1" applyBorder="1" applyAlignment="1" applyProtection="1">
      <alignment horizontal="center" vertical="center"/>
    </xf>
    <xf numFmtId="167" fontId="40" fillId="0" borderId="22" xfId="0" applyNumberFormat="1" applyFont="1" applyFill="1" applyBorder="1" applyAlignment="1" applyProtection="1">
      <alignment horizontal="center" vertical="center"/>
    </xf>
    <xf numFmtId="167" fontId="40" fillId="0" borderId="0" xfId="0" applyNumberFormat="1" applyFont="1" applyFill="1" applyBorder="1" applyAlignment="1" applyProtection="1">
      <alignment horizontal="center" vertical="center"/>
    </xf>
    <xf numFmtId="167" fontId="40" fillId="0" borderId="23" xfId="0" applyNumberFormat="1" applyFont="1" applyFill="1" applyBorder="1" applyAlignment="1" applyProtection="1">
      <alignment horizontal="center" vertical="center"/>
    </xf>
    <xf numFmtId="0" fontId="44" fillId="0" borderId="15" xfId="0" applyNumberFormat="1" applyFont="1" applyFill="1" applyBorder="1" applyAlignment="1" applyProtection="1">
      <alignment horizontal="center" vertical="center"/>
    </xf>
    <xf numFmtId="0" fontId="44" fillId="0" borderId="12" xfId="0" applyNumberFormat="1" applyFont="1" applyFill="1" applyBorder="1" applyAlignment="1" applyProtection="1">
      <alignment horizontal="center" vertical="center"/>
    </xf>
    <xf numFmtId="0" fontId="44" fillId="0" borderId="16" xfId="0" applyNumberFormat="1" applyFont="1" applyFill="1" applyBorder="1" applyAlignment="1" applyProtection="1">
      <alignment horizontal="center" vertical="center"/>
    </xf>
    <xf numFmtId="167" fontId="40" fillId="0" borderId="15" xfId="0" applyNumberFormat="1" applyFont="1" applyFill="1" applyBorder="1" applyAlignment="1" applyProtection="1">
      <alignment horizontal="center" vertical="center"/>
    </xf>
    <xf numFmtId="167" fontId="40" fillId="0" borderId="12" xfId="0" applyNumberFormat="1" applyFont="1" applyFill="1" applyBorder="1" applyAlignment="1" applyProtection="1">
      <alignment horizontal="center" vertical="center"/>
    </xf>
    <xf numFmtId="167" fontId="40" fillId="0" borderId="16" xfId="0" applyNumberFormat="1" applyFont="1" applyFill="1" applyBorder="1" applyAlignment="1" applyProtection="1">
      <alignment horizontal="center" vertical="center"/>
    </xf>
    <xf numFmtId="0" fontId="51" fillId="0" borderId="0" xfId="34" applyFont="1" applyBorder="1" applyAlignment="1" applyProtection="1">
      <alignment horizontal="left" vertical="center"/>
    </xf>
    <xf numFmtId="164" fontId="40" fillId="0" borderId="14" xfId="0" applyNumberFormat="1" applyFont="1" applyFill="1" applyBorder="1" applyAlignment="1" applyProtection="1">
      <alignment horizontal="center" vertical="center" shrinkToFit="1"/>
      <protection locked="0"/>
    </xf>
    <xf numFmtId="164" fontId="40" fillId="0" borderId="21" xfId="0" applyNumberFormat="1" applyFont="1" applyFill="1" applyBorder="1" applyAlignment="1" applyProtection="1">
      <alignment horizontal="center" vertical="center" shrinkToFit="1"/>
      <protection locked="0"/>
    </xf>
    <xf numFmtId="0" fontId="5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6">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vertex42.com/ExcelTemplates/excel-gantt-chart.html" TargetMode="External"/><Relationship Id="rId13" Type="http://schemas.openxmlformats.org/officeDocument/2006/relationships/hyperlink" Target="https://www.vertex42.com/ExcelTemplates/excel-gantt-chart.html" TargetMode="External"/><Relationship Id="rId18" Type="http://schemas.openxmlformats.org/officeDocument/2006/relationships/comments" Target="../comments1.xml"/><Relationship Id="rId3" Type="http://schemas.openxmlformats.org/officeDocument/2006/relationships/hyperlink" Target="https://www.vertex42.com/ExcelTemplates/excel-gantt-chart.html" TargetMode="External"/><Relationship Id="rId7" Type="http://schemas.openxmlformats.org/officeDocument/2006/relationships/hyperlink" Target="https://www.vertex42.com/ExcelTemplates/excel-gantt-chart.html" TargetMode="External"/><Relationship Id="rId12" Type="http://schemas.openxmlformats.org/officeDocument/2006/relationships/hyperlink" Target="https://www.vertex42.com/ExcelTemplates/excel-gantt-chart.html" TargetMode="External"/><Relationship Id="rId17" Type="http://schemas.openxmlformats.org/officeDocument/2006/relationships/ctrlProp" Target="../ctrlProps/ctrlProp1.xml"/><Relationship Id="rId2" Type="http://schemas.openxmlformats.org/officeDocument/2006/relationships/hyperlink" Target="https://www.vertex42.com/ExcelTemplates/excel-gantt-chart.html" TargetMode="External"/><Relationship Id="rId16" Type="http://schemas.openxmlformats.org/officeDocument/2006/relationships/vmlDrawing" Target="../drawings/vmlDrawing1.vml"/><Relationship Id="rId1" Type="http://schemas.openxmlformats.org/officeDocument/2006/relationships/hyperlink" Target="https://www.vertex42.com/ExcelTemplates/excel-gantt-chart.html" TargetMode="External"/><Relationship Id="rId6" Type="http://schemas.openxmlformats.org/officeDocument/2006/relationships/hyperlink" Target="https://www.vertex42.com/ExcelTemplates/excel-gantt-chart.html" TargetMode="External"/><Relationship Id="rId11" Type="http://schemas.openxmlformats.org/officeDocument/2006/relationships/hyperlink" Target="https://www.vertex42.com/ExcelTemplates/excel-gantt-chart.html" TargetMode="External"/><Relationship Id="rId5" Type="http://schemas.openxmlformats.org/officeDocument/2006/relationships/hyperlink" Target="https://www.vertex42.com/ExcelTemplates/excel-gantt-chart.html" TargetMode="External"/><Relationship Id="rId15" Type="http://schemas.openxmlformats.org/officeDocument/2006/relationships/drawing" Target="../drawings/drawing1.xml"/><Relationship Id="rId10" Type="http://schemas.openxmlformats.org/officeDocument/2006/relationships/hyperlink" Target="https://www.vertex42.com/ExcelTemplates/excel-gantt-chart.html" TargetMode="External"/><Relationship Id="rId4" Type="http://schemas.openxmlformats.org/officeDocument/2006/relationships/hyperlink" Target="https://www.vertex42.com/ExcelTemplates/excel-gantt-chart.html" TargetMode="External"/><Relationship Id="rId9" Type="http://schemas.openxmlformats.org/officeDocument/2006/relationships/hyperlink" Target="https://www.vertex42.com/ExcelTemplates/excel-gantt-chart.html"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tabColor theme="0"/>
    <pageSetUpPr fitToPage="1"/>
  </sheetPr>
  <dimension ref="A1:FA35"/>
  <sheetViews>
    <sheetView showGridLines="0" tabSelected="1" zoomScale="90" zoomScaleNormal="90" workbookViewId="0">
      <selection activeCell="F2" sqref="F2"/>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157" width="2.44140625" style="1" customWidth="1"/>
    <col min="158" max="16384" width="9.109375" style="3"/>
  </cols>
  <sheetData>
    <row r="1" spans="1:157" ht="30" customHeight="1" x14ac:dyDescent="0.25">
      <c r="A1" s="81" t="s">
        <v>107</v>
      </c>
      <c r="B1" s="25"/>
      <c r="C1" s="25"/>
      <c r="D1" s="25"/>
      <c r="E1" s="25"/>
      <c r="F1" s="25"/>
      <c r="I1" s="85"/>
      <c r="K1" s="128"/>
      <c r="L1" s="128"/>
      <c r="M1" s="128"/>
      <c r="N1" s="128"/>
      <c r="O1" s="128"/>
      <c r="P1" s="128"/>
      <c r="Q1" s="128"/>
      <c r="R1" s="128"/>
      <c r="S1" s="128"/>
      <c r="T1" s="128"/>
      <c r="U1" s="128"/>
      <c r="V1" s="128"/>
      <c r="W1" s="128"/>
      <c r="X1" s="128"/>
      <c r="Y1" s="128"/>
      <c r="Z1" s="128"/>
      <c r="AA1" s="128"/>
      <c r="AB1" s="128"/>
      <c r="AC1" s="128"/>
      <c r="AD1" s="128"/>
      <c r="AE1" s="128"/>
    </row>
    <row r="2" spans="1:157" ht="18" customHeight="1" x14ac:dyDescent="0.25">
      <c r="A2" s="30" t="s">
        <v>105</v>
      </c>
      <c r="B2" s="16"/>
      <c r="C2" s="16"/>
      <c r="D2" s="20"/>
      <c r="E2" s="113"/>
      <c r="F2" s="113"/>
      <c r="H2" s="2"/>
    </row>
    <row r="3" spans="1:157" ht="13.8" x14ac:dyDescent="0.25">
      <c r="A3" s="30"/>
      <c r="B3" s="26"/>
      <c r="C3" s="4"/>
      <c r="D3" s="4"/>
      <c r="E3" s="4"/>
      <c r="F3" s="4"/>
      <c r="G3" s="4"/>
      <c r="H3" s="2"/>
      <c r="K3" s="18"/>
      <c r="L3" s="18"/>
      <c r="M3" s="18"/>
      <c r="N3" s="18"/>
      <c r="O3" s="18"/>
      <c r="P3" s="18"/>
      <c r="Q3" s="18"/>
      <c r="R3" s="18"/>
      <c r="S3" s="18"/>
      <c r="T3" s="18"/>
      <c r="U3" s="18"/>
      <c r="V3" s="18"/>
      <c r="W3" s="18"/>
      <c r="X3" s="18"/>
      <c r="Y3" s="18"/>
      <c r="Z3" s="18"/>
      <c r="AA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57" ht="17.25" customHeight="1" x14ac:dyDescent="0.25">
      <c r="A4" s="66"/>
      <c r="B4" s="70" t="s">
        <v>33</v>
      </c>
      <c r="C4" s="130">
        <v>43957</v>
      </c>
      <c r="D4" s="130"/>
      <c r="E4" s="130"/>
      <c r="F4" s="67"/>
      <c r="G4" s="70" t="s">
        <v>32</v>
      </c>
      <c r="H4" s="84">
        <v>1</v>
      </c>
      <c r="I4" s="68"/>
      <c r="J4" s="28"/>
      <c r="K4" s="122" t="str">
        <f>"Week "&amp;(K6-($C$4-WEEKDAY($C$4,1)+2))/7+1</f>
        <v>Week 1</v>
      </c>
      <c r="L4" s="123"/>
      <c r="M4" s="123"/>
      <c r="N4" s="123"/>
      <c r="O4" s="123"/>
      <c r="P4" s="123"/>
      <c r="Q4" s="124"/>
      <c r="R4" s="122" t="str">
        <f>"Week "&amp;(R6-($C$4-WEEKDAY($C$4,1)+2))/7+1</f>
        <v>Week 2</v>
      </c>
      <c r="S4" s="123"/>
      <c r="T4" s="123"/>
      <c r="U4" s="123"/>
      <c r="V4" s="123"/>
      <c r="W4" s="123"/>
      <c r="X4" s="124"/>
      <c r="Y4" s="122" t="str">
        <f>"Week "&amp;(Y6-($C$4-WEEKDAY($C$4,1)+2))/7+1</f>
        <v>Week 3</v>
      </c>
      <c r="Z4" s="123"/>
      <c r="AA4" s="123"/>
      <c r="AB4" s="123"/>
      <c r="AC4" s="123"/>
      <c r="AD4" s="123"/>
      <c r="AE4" s="124"/>
      <c r="AF4" s="122" t="str">
        <f>"Week "&amp;(AF6-($C$4-WEEKDAY($C$4,1)+2))/7+1</f>
        <v>Week 4</v>
      </c>
      <c r="AG4" s="123"/>
      <c r="AH4" s="123"/>
      <c r="AI4" s="123"/>
      <c r="AJ4" s="123"/>
      <c r="AK4" s="123"/>
      <c r="AL4" s="124"/>
      <c r="AM4" s="122" t="str">
        <f>"Week "&amp;(AM6-($C$4-WEEKDAY($C$4,1)+2))/7+1</f>
        <v>Week 5</v>
      </c>
      <c r="AN4" s="123"/>
      <c r="AO4" s="123"/>
      <c r="AP4" s="123"/>
      <c r="AQ4" s="123"/>
      <c r="AR4" s="123"/>
      <c r="AS4" s="124"/>
      <c r="AT4" s="122" t="str">
        <f>"Week "&amp;(AT6-($C$4-WEEKDAY($C$4,1)+2))/7+1</f>
        <v>Week 6</v>
      </c>
      <c r="AU4" s="123"/>
      <c r="AV4" s="123"/>
      <c r="AW4" s="123"/>
      <c r="AX4" s="123"/>
      <c r="AY4" s="123"/>
      <c r="AZ4" s="124"/>
      <c r="BA4" s="122" t="str">
        <f>"Week "&amp;(BA6-($C$4-WEEKDAY($C$4,1)+2))/7+1</f>
        <v>Week 7</v>
      </c>
      <c r="BB4" s="123"/>
      <c r="BC4" s="123"/>
      <c r="BD4" s="123"/>
      <c r="BE4" s="123"/>
      <c r="BF4" s="123"/>
      <c r="BG4" s="124"/>
      <c r="BH4" s="122" t="str">
        <f>"Week "&amp;(BH6-($C$4-WEEKDAY($C$4,1)+2))/7+1</f>
        <v>Week 8</v>
      </c>
      <c r="BI4" s="123"/>
      <c r="BJ4" s="123"/>
      <c r="BK4" s="123"/>
      <c r="BL4" s="123"/>
      <c r="BM4" s="123"/>
      <c r="BN4" s="124"/>
      <c r="BO4" s="122" t="str">
        <f>"Week "&amp;(BO6-($C$4-WEEKDAY($C$4,1)+2))/7+1</f>
        <v>Week 9</v>
      </c>
      <c r="BP4" s="123"/>
      <c r="BQ4" s="123"/>
      <c r="BR4" s="123"/>
      <c r="BS4" s="123"/>
      <c r="BT4" s="123"/>
      <c r="BU4" s="124"/>
      <c r="BV4" s="122" t="str">
        <f>"Week "&amp;(BV6-($C$4-WEEKDAY($C$4,1)+2))/7+1</f>
        <v>Week 10</v>
      </c>
      <c r="BW4" s="123"/>
      <c r="BX4" s="123"/>
      <c r="BY4" s="123"/>
      <c r="BZ4" s="123"/>
      <c r="CA4" s="123"/>
      <c r="CB4" s="124"/>
      <c r="CC4" s="122" t="str">
        <f>"Week "&amp;(CC6-($C$4-WEEKDAY($C$4,1)+2))/7+1</f>
        <v>Week 11</v>
      </c>
      <c r="CD4" s="123"/>
      <c r="CE4" s="123"/>
      <c r="CF4" s="123"/>
      <c r="CG4" s="123"/>
      <c r="CH4" s="123"/>
      <c r="CI4" s="124"/>
      <c r="CJ4" s="122" t="str">
        <f>"Week "&amp;(CJ6-($C$4-WEEKDAY($C$4,1)+2))/7+1</f>
        <v>Week 12</v>
      </c>
      <c r="CK4" s="123"/>
      <c r="CL4" s="123"/>
      <c r="CM4" s="123"/>
      <c r="CN4" s="123"/>
      <c r="CO4" s="123"/>
      <c r="CP4" s="124"/>
      <c r="CQ4" s="122" t="str">
        <f>"Week "&amp;(CQ6-($C$4-WEEKDAY($C$4,1)+2))/7+1</f>
        <v>Week 13</v>
      </c>
      <c r="CR4" s="123"/>
      <c r="CS4" s="123"/>
      <c r="CT4" s="123"/>
      <c r="CU4" s="123"/>
      <c r="CV4" s="123"/>
      <c r="CW4" s="124"/>
      <c r="CX4" s="122" t="str">
        <f>"Week "&amp;(CX6-($C$4-WEEKDAY($C$4,1)+2))/7+1</f>
        <v>Week 14</v>
      </c>
      <c r="CY4" s="123"/>
      <c r="CZ4" s="123"/>
      <c r="DA4" s="123"/>
      <c r="DB4" s="123"/>
      <c r="DC4" s="123"/>
      <c r="DD4" s="124"/>
      <c r="DE4" s="122" t="str">
        <f>"Week "&amp;(DE6-($C$4-WEEKDAY($C$4,1)+2))/7+1</f>
        <v>Week 15</v>
      </c>
      <c r="DF4" s="123"/>
      <c r="DG4" s="123"/>
      <c r="DH4" s="123"/>
      <c r="DI4" s="123"/>
      <c r="DJ4" s="123"/>
      <c r="DK4" s="124"/>
      <c r="DL4" s="122" t="str">
        <f>"Week "&amp;(DL6-($C$4-WEEKDAY($C$4,1)+2))/7+1</f>
        <v>Week 16</v>
      </c>
      <c r="DM4" s="123"/>
      <c r="DN4" s="123"/>
      <c r="DO4" s="123"/>
      <c r="DP4" s="123"/>
      <c r="DQ4" s="123"/>
      <c r="DR4" s="124"/>
      <c r="DS4" s="122" t="str">
        <f>"Week "&amp;(DS6-($C$4-WEEKDAY($C$4,1)+2))/7+1</f>
        <v>Week 17</v>
      </c>
      <c r="DT4" s="123"/>
      <c r="DU4" s="123"/>
      <c r="DV4" s="123"/>
      <c r="DW4" s="123"/>
      <c r="DX4" s="123"/>
      <c r="DY4" s="124"/>
      <c r="DZ4" s="122" t="str">
        <f>"Week "&amp;(DZ6-($C$4-WEEKDAY($C$4,1)+2))/7+1</f>
        <v>Week 18</v>
      </c>
      <c r="EA4" s="123"/>
      <c r="EB4" s="123"/>
      <c r="EC4" s="123"/>
      <c r="ED4" s="123"/>
      <c r="EE4" s="123"/>
      <c r="EF4" s="124"/>
      <c r="EG4" s="122" t="str">
        <f>"Week "&amp;(EG6-($C$4-WEEKDAY($C$4,1)+2))/7+1</f>
        <v>Week 19</v>
      </c>
      <c r="EH4" s="123"/>
      <c r="EI4" s="123"/>
      <c r="EJ4" s="123"/>
      <c r="EK4" s="123"/>
      <c r="EL4" s="123"/>
      <c r="EM4" s="124"/>
      <c r="EN4" s="116" t="str">
        <f>"Week "&amp;(EN6-($C$4-WEEKDAY($C$4,1)+2))/7+1</f>
        <v>Week 20</v>
      </c>
      <c r="EO4" s="117"/>
      <c r="EP4" s="117"/>
      <c r="EQ4" s="117"/>
      <c r="ER4" s="117"/>
      <c r="ES4" s="117"/>
      <c r="ET4" s="118"/>
      <c r="EU4" s="116" t="str">
        <f>"Week "&amp;(EU6-($C$4-WEEKDAY($C$4,1)+2))/7+1</f>
        <v>Week 21</v>
      </c>
      <c r="EV4" s="117"/>
      <c r="EW4" s="117"/>
      <c r="EX4" s="117"/>
      <c r="EY4" s="117"/>
      <c r="EZ4" s="117"/>
      <c r="FA4" s="118"/>
    </row>
    <row r="5" spans="1:157" ht="17.25" customHeight="1" x14ac:dyDescent="0.25">
      <c r="A5" s="66"/>
      <c r="B5" s="70" t="s">
        <v>34</v>
      </c>
      <c r="C5" s="129" t="s">
        <v>89</v>
      </c>
      <c r="D5" s="129"/>
      <c r="E5" s="129"/>
      <c r="F5" s="69"/>
      <c r="G5" s="69"/>
      <c r="H5" s="69"/>
      <c r="I5" s="69"/>
      <c r="J5" s="28"/>
      <c r="K5" s="125">
        <f>K6</f>
        <v>43955</v>
      </c>
      <c r="L5" s="126"/>
      <c r="M5" s="126"/>
      <c r="N5" s="126"/>
      <c r="O5" s="126"/>
      <c r="P5" s="126"/>
      <c r="Q5" s="127"/>
      <c r="R5" s="125">
        <f>R6</f>
        <v>43962</v>
      </c>
      <c r="S5" s="126"/>
      <c r="T5" s="126"/>
      <c r="U5" s="126"/>
      <c r="V5" s="126"/>
      <c r="W5" s="126"/>
      <c r="X5" s="127"/>
      <c r="Y5" s="125">
        <f>Y6</f>
        <v>43969</v>
      </c>
      <c r="Z5" s="126"/>
      <c r="AA5" s="126"/>
      <c r="AB5" s="126"/>
      <c r="AC5" s="126"/>
      <c r="AD5" s="126"/>
      <c r="AE5" s="127"/>
      <c r="AF5" s="125">
        <f>AF6</f>
        <v>43976</v>
      </c>
      <c r="AG5" s="126"/>
      <c r="AH5" s="126"/>
      <c r="AI5" s="126"/>
      <c r="AJ5" s="126"/>
      <c r="AK5" s="126"/>
      <c r="AL5" s="127"/>
      <c r="AM5" s="125">
        <f>AM6</f>
        <v>43983</v>
      </c>
      <c r="AN5" s="126"/>
      <c r="AO5" s="126"/>
      <c r="AP5" s="126"/>
      <c r="AQ5" s="126"/>
      <c r="AR5" s="126"/>
      <c r="AS5" s="127"/>
      <c r="AT5" s="125">
        <f>AT6</f>
        <v>43990</v>
      </c>
      <c r="AU5" s="126"/>
      <c r="AV5" s="126"/>
      <c r="AW5" s="126"/>
      <c r="AX5" s="126"/>
      <c r="AY5" s="126"/>
      <c r="AZ5" s="127"/>
      <c r="BA5" s="125">
        <f>BA6</f>
        <v>43997</v>
      </c>
      <c r="BB5" s="126"/>
      <c r="BC5" s="126"/>
      <c r="BD5" s="126"/>
      <c r="BE5" s="126"/>
      <c r="BF5" s="126"/>
      <c r="BG5" s="127"/>
      <c r="BH5" s="125">
        <f>BH6</f>
        <v>44004</v>
      </c>
      <c r="BI5" s="126"/>
      <c r="BJ5" s="126"/>
      <c r="BK5" s="126"/>
      <c r="BL5" s="126"/>
      <c r="BM5" s="126"/>
      <c r="BN5" s="127"/>
      <c r="BO5" s="125">
        <f>BO6</f>
        <v>44011</v>
      </c>
      <c r="BP5" s="126"/>
      <c r="BQ5" s="126"/>
      <c r="BR5" s="126"/>
      <c r="BS5" s="126"/>
      <c r="BT5" s="126"/>
      <c r="BU5" s="127"/>
      <c r="BV5" s="125">
        <f>BV6</f>
        <v>44018</v>
      </c>
      <c r="BW5" s="126"/>
      <c r="BX5" s="126"/>
      <c r="BY5" s="126"/>
      <c r="BZ5" s="126"/>
      <c r="CA5" s="126"/>
      <c r="CB5" s="127"/>
      <c r="CC5" s="125">
        <f>CC6</f>
        <v>44025</v>
      </c>
      <c r="CD5" s="126"/>
      <c r="CE5" s="126"/>
      <c r="CF5" s="126"/>
      <c r="CG5" s="126"/>
      <c r="CH5" s="126"/>
      <c r="CI5" s="127"/>
      <c r="CJ5" s="125">
        <f>CJ6</f>
        <v>44032</v>
      </c>
      <c r="CK5" s="126"/>
      <c r="CL5" s="126"/>
      <c r="CM5" s="126"/>
      <c r="CN5" s="126"/>
      <c r="CO5" s="126"/>
      <c r="CP5" s="127"/>
      <c r="CQ5" s="125">
        <f>CQ6</f>
        <v>44039</v>
      </c>
      <c r="CR5" s="126"/>
      <c r="CS5" s="126"/>
      <c r="CT5" s="126"/>
      <c r="CU5" s="126"/>
      <c r="CV5" s="126"/>
      <c r="CW5" s="127"/>
      <c r="CX5" s="125">
        <f>CX6</f>
        <v>44046</v>
      </c>
      <c r="CY5" s="126"/>
      <c r="CZ5" s="126"/>
      <c r="DA5" s="126"/>
      <c r="DB5" s="126"/>
      <c r="DC5" s="126"/>
      <c r="DD5" s="127"/>
      <c r="DE5" s="125">
        <f>DE6</f>
        <v>44053</v>
      </c>
      <c r="DF5" s="126"/>
      <c r="DG5" s="126"/>
      <c r="DH5" s="126"/>
      <c r="DI5" s="126"/>
      <c r="DJ5" s="126"/>
      <c r="DK5" s="127"/>
      <c r="DL5" s="125">
        <f>DL6</f>
        <v>44060</v>
      </c>
      <c r="DM5" s="126"/>
      <c r="DN5" s="126"/>
      <c r="DO5" s="126"/>
      <c r="DP5" s="126"/>
      <c r="DQ5" s="126"/>
      <c r="DR5" s="127"/>
      <c r="DS5" s="125">
        <f>DS6</f>
        <v>44067</v>
      </c>
      <c r="DT5" s="126"/>
      <c r="DU5" s="126"/>
      <c r="DV5" s="126"/>
      <c r="DW5" s="126"/>
      <c r="DX5" s="126"/>
      <c r="DY5" s="127"/>
      <c r="DZ5" s="125">
        <f>DZ6</f>
        <v>44074</v>
      </c>
      <c r="EA5" s="126"/>
      <c r="EB5" s="126"/>
      <c r="EC5" s="126"/>
      <c r="ED5" s="126"/>
      <c r="EE5" s="126"/>
      <c r="EF5" s="127"/>
      <c r="EG5" s="125">
        <f>EG6</f>
        <v>44081</v>
      </c>
      <c r="EH5" s="126"/>
      <c r="EI5" s="126"/>
      <c r="EJ5" s="126"/>
      <c r="EK5" s="126"/>
      <c r="EL5" s="126"/>
      <c r="EM5" s="127"/>
      <c r="EN5" s="119">
        <f>EN6</f>
        <v>44088</v>
      </c>
      <c r="EO5" s="120"/>
      <c r="EP5" s="120"/>
      <c r="EQ5" s="120"/>
      <c r="ER5" s="120"/>
      <c r="ES5" s="120"/>
      <c r="ET5" s="121"/>
      <c r="EU5" s="119">
        <f>EU6</f>
        <v>44095</v>
      </c>
      <c r="EV5" s="120"/>
      <c r="EW5" s="120"/>
      <c r="EX5" s="120"/>
      <c r="EY5" s="120"/>
      <c r="EZ5" s="120"/>
      <c r="FA5" s="121"/>
    </row>
    <row r="6" spans="1:157" x14ac:dyDescent="0.25">
      <c r="A6" s="27"/>
      <c r="B6" s="28"/>
      <c r="C6" s="28"/>
      <c r="D6" s="29"/>
      <c r="E6" s="28"/>
      <c r="F6" s="28"/>
      <c r="G6" s="28"/>
      <c r="H6" s="28"/>
      <c r="I6" s="28"/>
      <c r="J6" s="28"/>
      <c r="K6" s="54">
        <f>C4-WEEKDAY(C4,1)+2+7*(H4-1)</f>
        <v>43955</v>
      </c>
      <c r="L6" s="45">
        <f t="shared" ref="L6:AQ6" si="0">K6+1</f>
        <v>43956</v>
      </c>
      <c r="M6" s="45">
        <f t="shared" si="0"/>
        <v>43957</v>
      </c>
      <c r="N6" s="45">
        <f t="shared" si="0"/>
        <v>43958</v>
      </c>
      <c r="O6" s="45">
        <f t="shared" si="0"/>
        <v>43959</v>
      </c>
      <c r="P6" s="45">
        <f t="shared" si="0"/>
        <v>43960</v>
      </c>
      <c r="Q6" s="55">
        <f t="shared" si="0"/>
        <v>43961</v>
      </c>
      <c r="R6" s="54">
        <f t="shared" si="0"/>
        <v>43962</v>
      </c>
      <c r="S6" s="45">
        <f t="shared" si="0"/>
        <v>43963</v>
      </c>
      <c r="T6" s="45">
        <f t="shared" si="0"/>
        <v>43964</v>
      </c>
      <c r="U6" s="45">
        <f t="shared" si="0"/>
        <v>43965</v>
      </c>
      <c r="V6" s="45">
        <f t="shared" si="0"/>
        <v>43966</v>
      </c>
      <c r="W6" s="45">
        <f t="shared" si="0"/>
        <v>43967</v>
      </c>
      <c r="X6" s="55">
        <f t="shared" si="0"/>
        <v>43968</v>
      </c>
      <c r="Y6" s="54">
        <f t="shared" si="0"/>
        <v>43969</v>
      </c>
      <c r="Z6" s="45">
        <f t="shared" si="0"/>
        <v>43970</v>
      </c>
      <c r="AA6" s="45">
        <f t="shared" si="0"/>
        <v>43971</v>
      </c>
      <c r="AB6" s="45">
        <f t="shared" si="0"/>
        <v>43972</v>
      </c>
      <c r="AC6" s="45">
        <f t="shared" si="0"/>
        <v>43973</v>
      </c>
      <c r="AD6" s="45">
        <f t="shared" si="0"/>
        <v>43974</v>
      </c>
      <c r="AE6" s="55">
        <f t="shared" si="0"/>
        <v>43975</v>
      </c>
      <c r="AF6" s="54">
        <f t="shared" si="0"/>
        <v>43976</v>
      </c>
      <c r="AG6" s="45">
        <f t="shared" si="0"/>
        <v>43977</v>
      </c>
      <c r="AH6" s="45">
        <f t="shared" si="0"/>
        <v>43978</v>
      </c>
      <c r="AI6" s="45">
        <f t="shared" si="0"/>
        <v>43979</v>
      </c>
      <c r="AJ6" s="45">
        <f t="shared" si="0"/>
        <v>43980</v>
      </c>
      <c r="AK6" s="45">
        <f t="shared" si="0"/>
        <v>43981</v>
      </c>
      <c r="AL6" s="55">
        <f t="shared" si="0"/>
        <v>43982</v>
      </c>
      <c r="AM6" s="54">
        <f t="shared" si="0"/>
        <v>43983</v>
      </c>
      <c r="AN6" s="45">
        <f t="shared" si="0"/>
        <v>43984</v>
      </c>
      <c r="AO6" s="45">
        <f t="shared" si="0"/>
        <v>43985</v>
      </c>
      <c r="AP6" s="45">
        <f t="shared" si="0"/>
        <v>43986</v>
      </c>
      <c r="AQ6" s="45">
        <f t="shared" si="0"/>
        <v>43987</v>
      </c>
      <c r="AR6" s="45">
        <f t="shared" ref="AR6:BM6" si="1">AQ6+1</f>
        <v>43988</v>
      </c>
      <c r="AS6" s="55">
        <f t="shared" si="1"/>
        <v>43989</v>
      </c>
      <c r="AT6" s="54">
        <f t="shared" si="1"/>
        <v>43990</v>
      </c>
      <c r="AU6" s="45">
        <f t="shared" si="1"/>
        <v>43991</v>
      </c>
      <c r="AV6" s="45">
        <f t="shared" si="1"/>
        <v>43992</v>
      </c>
      <c r="AW6" s="45">
        <f t="shared" si="1"/>
        <v>43993</v>
      </c>
      <c r="AX6" s="45">
        <f t="shared" si="1"/>
        <v>43994</v>
      </c>
      <c r="AY6" s="45">
        <f t="shared" si="1"/>
        <v>43995</v>
      </c>
      <c r="AZ6" s="55">
        <f t="shared" si="1"/>
        <v>43996</v>
      </c>
      <c r="BA6" s="54">
        <f t="shared" si="1"/>
        <v>43997</v>
      </c>
      <c r="BB6" s="45">
        <f t="shared" si="1"/>
        <v>43998</v>
      </c>
      <c r="BC6" s="45">
        <f t="shared" si="1"/>
        <v>43999</v>
      </c>
      <c r="BD6" s="45">
        <f t="shared" si="1"/>
        <v>44000</v>
      </c>
      <c r="BE6" s="45">
        <f t="shared" si="1"/>
        <v>44001</v>
      </c>
      <c r="BF6" s="45">
        <f t="shared" si="1"/>
        <v>44002</v>
      </c>
      <c r="BG6" s="55">
        <f t="shared" si="1"/>
        <v>44003</v>
      </c>
      <c r="BH6" s="54">
        <f t="shared" si="1"/>
        <v>44004</v>
      </c>
      <c r="BI6" s="45">
        <f t="shared" si="1"/>
        <v>44005</v>
      </c>
      <c r="BJ6" s="45">
        <f t="shared" si="1"/>
        <v>44006</v>
      </c>
      <c r="BK6" s="45">
        <f t="shared" si="1"/>
        <v>44007</v>
      </c>
      <c r="BL6" s="45">
        <f t="shared" si="1"/>
        <v>44008</v>
      </c>
      <c r="BM6" s="45">
        <f t="shared" si="1"/>
        <v>44009</v>
      </c>
      <c r="BN6" s="55">
        <f>BM6+1</f>
        <v>44010</v>
      </c>
      <c r="BO6" s="54">
        <f>BN6+1</f>
        <v>44011</v>
      </c>
      <c r="BP6" s="45">
        <f t="shared" ref="BP6" si="2">BO6+1</f>
        <v>44012</v>
      </c>
      <c r="BQ6" s="45">
        <f t="shared" ref="BQ6" si="3">BP6+1</f>
        <v>44013</v>
      </c>
      <c r="BR6" s="45">
        <f t="shared" ref="BR6" si="4">BQ6+1</f>
        <v>44014</v>
      </c>
      <c r="BS6" s="45">
        <f t="shared" ref="BS6" si="5">BR6+1</f>
        <v>44015</v>
      </c>
      <c r="BT6" s="45">
        <f t="shared" ref="BT6" si="6">BS6+1</f>
        <v>44016</v>
      </c>
      <c r="BU6" s="55">
        <f t="shared" ref="BU6" si="7">BT6+1</f>
        <v>44017</v>
      </c>
      <c r="BV6" s="54">
        <f>BU6+1</f>
        <v>44018</v>
      </c>
      <c r="BW6" s="45">
        <f t="shared" ref="BW6" si="8">BV6+1</f>
        <v>44019</v>
      </c>
      <c r="BX6" s="45">
        <f t="shared" ref="BX6" si="9">BW6+1</f>
        <v>44020</v>
      </c>
      <c r="BY6" s="45">
        <f t="shared" ref="BY6" si="10">BX6+1</f>
        <v>44021</v>
      </c>
      <c r="BZ6" s="45">
        <f t="shared" ref="BZ6" si="11">BY6+1</f>
        <v>44022</v>
      </c>
      <c r="CA6" s="45">
        <f t="shared" ref="CA6" si="12">BZ6+1</f>
        <v>44023</v>
      </c>
      <c r="CB6" s="55">
        <f t="shared" ref="CB6" si="13">CA6+1</f>
        <v>44024</v>
      </c>
      <c r="CC6" s="54">
        <f>CB6+1</f>
        <v>44025</v>
      </c>
      <c r="CD6" s="45">
        <f t="shared" ref="CD6" si="14">CC6+1</f>
        <v>44026</v>
      </c>
      <c r="CE6" s="45">
        <f t="shared" ref="CE6" si="15">CD6+1</f>
        <v>44027</v>
      </c>
      <c r="CF6" s="45">
        <f t="shared" ref="CF6" si="16">CE6+1</f>
        <v>44028</v>
      </c>
      <c r="CG6" s="45">
        <f t="shared" ref="CG6" si="17">CF6+1</f>
        <v>44029</v>
      </c>
      <c r="CH6" s="45">
        <f t="shared" ref="CH6" si="18">CG6+1</f>
        <v>44030</v>
      </c>
      <c r="CI6" s="55">
        <f t="shared" ref="CI6" si="19">CH6+1</f>
        <v>44031</v>
      </c>
      <c r="CJ6" s="54">
        <f>CI6+1</f>
        <v>44032</v>
      </c>
      <c r="CK6" s="45">
        <f t="shared" ref="CK6" si="20">CJ6+1</f>
        <v>44033</v>
      </c>
      <c r="CL6" s="45">
        <f t="shared" ref="CL6" si="21">CK6+1</f>
        <v>44034</v>
      </c>
      <c r="CM6" s="45">
        <f t="shared" ref="CM6" si="22">CL6+1</f>
        <v>44035</v>
      </c>
      <c r="CN6" s="45">
        <f t="shared" ref="CN6" si="23">CM6+1</f>
        <v>44036</v>
      </c>
      <c r="CO6" s="45">
        <f t="shared" ref="CO6" si="24">CN6+1</f>
        <v>44037</v>
      </c>
      <c r="CP6" s="55">
        <f t="shared" ref="CP6" si="25">CO6+1</f>
        <v>44038</v>
      </c>
      <c r="CQ6" s="54">
        <f>CP6+1</f>
        <v>44039</v>
      </c>
      <c r="CR6" s="45">
        <f t="shared" ref="CR6" si="26">CQ6+1</f>
        <v>44040</v>
      </c>
      <c r="CS6" s="45">
        <f t="shared" ref="CS6" si="27">CR6+1</f>
        <v>44041</v>
      </c>
      <c r="CT6" s="45">
        <f t="shared" ref="CT6" si="28">CS6+1</f>
        <v>44042</v>
      </c>
      <c r="CU6" s="45">
        <f t="shared" ref="CU6" si="29">CT6+1</f>
        <v>44043</v>
      </c>
      <c r="CV6" s="45">
        <f t="shared" ref="CV6" si="30">CU6+1</f>
        <v>44044</v>
      </c>
      <c r="CW6" s="55">
        <f t="shared" ref="CW6" si="31">CV6+1</f>
        <v>44045</v>
      </c>
      <c r="CX6" s="54">
        <f>CW6+1</f>
        <v>44046</v>
      </c>
      <c r="CY6" s="45">
        <f t="shared" ref="CY6" si="32">CX6+1</f>
        <v>44047</v>
      </c>
      <c r="CZ6" s="45">
        <f t="shared" ref="CZ6" si="33">CY6+1</f>
        <v>44048</v>
      </c>
      <c r="DA6" s="45">
        <f t="shared" ref="DA6" si="34">CZ6+1</f>
        <v>44049</v>
      </c>
      <c r="DB6" s="45">
        <f t="shared" ref="DB6" si="35">DA6+1</f>
        <v>44050</v>
      </c>
      <c r="DC6" s="45">
        <f t="shared" ref="DC6" si="36">DB6+1</f>
        <v>44051</v>
      </c>
      <c r="DD6" s="55">
        <f t="shared" ref="DD6" si="37">DC6+1</f>
        <v>44052</v>
      </c>
      <c r="DE6" s="54">
        <f>DD6+1</f>
        <v>44053</v>
      </c>
      <c r="DF6" s="45">
        <f t="shared" ref="DF6" si="38">DE6+1</f>
        <v>44054</v>
      </c>
      <c r="DG6" s="45">
        <f t="shared" ref="DG6" si="39">DF6+1</f>
        <v>44055</v>
      </c>
      <c r="DH6" s="45">
        <f t="shared" ref="DH6" si="40">DG6+1</f>
        <v>44056</v>
      </c>
      <c r="DI6" s="45">
        <f t="shared" ref="DI6" si="41">DH6+1</f>
        <v>44057</v>
      </c>
      <c r="DJ6" s="45">
        <f t="shared" ref="DJ6" si="42">DI6+1</f>
        <v>44058</v>
      </c>
      <c r="DK6" s="55">
        <f t="shared" ref="DK6" si="43">DJ6+1</f>
        <v>44059</v>
      </c>
      <c r="DL6" s="54">
        <f>DK6+1</f>
        <v>44060</v>
      </c>
      <c r="DM6" s="45">
        <f t="shared" ref="DM6" si="44">DL6+1</f>
        <v>44061</v>
      </c>
      <c r="DN6" s="45">
        <f t="shared" ref="DN6" si="45">DM6+1</f>
        <v>44062</v>
      </c>
      <c r="DO6" s="45">
        <f t="shared" ref="DO6" si="46">DN6+1</f>
        <v>44063</v>
      </c>
      <c r="DP6" s="45">
        <f t="shared" ref="DP6" si="47">DO6+1</f>
        <v>44064</v>
      </c>
      <c r="DQ6" s="45">
        <f t="shared" ref="DQ6" si="48">DP6+1</f>
        <v>44065</v>
      </c>
      <c r="DR6" s="55">
        <f t="shared" ref="DR6" si="49">DQ6+1</f>
        <v>44066</v>
      </c>
      <c r="DS6" s="54">
        <f>DR6+1</f>
        <v>44067</v>
      </c>
      <c r="DT6" s="45">
        <f t="shared" ref="DT6" si="50">DS6+1</f>
        <v>44068</v>
      </c>
      <c r="DU6" s="45">
        <f t="shared" ref="DU6" si="51">DT6+1</f>
        <v>44069</v>
      </c>
      <c r="DV6" s="45">
        <f t="shared" ref="DV6" si="52">DU6+1</f>
        <v>44070</v>
      </c>
      <c r="DW6" s="45">
        <f t="shared" ref="DW6" si="53">DV6+1</f>
        <v>44071</v>
      </c>
      <c r="DX6" s="45">
        <f t="shared" ref="DX6" si="54">DW6+1</f>
        <v>44072</v>
      </c>
      <c r="DY6" s="55">
        <f t="shared" ref="DY6" si="55">DX6+1</f>
        <v>44073</v>
      </c>
      <c r="DZ6" s="54">
        <f>DY6+1</f>
        <v>44074</v>
      </c>
      <c r="EA6" s="45">
        <f t="shared" ref="EA6" si="56">DZ6+1</f>
        <v>44075</v>
      </c>
      <c r="EB6" s="45">
        <f t="shared" ref="EB6" si="57">EA6+1</f>
        <v>44076</v>
      </c>
      <c r="EC6" s="45">
        <f t="shared" ref="EC6" si="58">EB6+1</f>
        <v>44077</v>
      </c>
      <c r="ED6" s="45">
        <f t="shared" ref="ED6" si="59">EC6+1</f>
        <v>44078</v>
      </c>
      <c r="EE6" s="45">
        <f t="shared" ref="EE6" si="60">ED6+1</f>
        <v>44079</v>
      </c>
      <c r="EF6" s="55">
        <f t="shared" ref="EF6" si="61">EE6+1</f>
        <v>44080</v>
      </c>
      <c r="EG6" s="54">
        <f>EF6+1</f>
        <v>44081</v>
      </c>
      <c r="EH6" s="45">
        <f t="shared" ref="EH6" si="62">EG6+1</f>
        <v>44082</v>
      </c>
      <c r="EI6" s="45">
        <f t="shared" ref="EI6" si="63">EH6+1</f>
        <v>44083</v>
      </c>
      <c r="EJ6" s="45">
        <f t="shared" ref="EJ6" si="64">EI6+1</f>
        <v>44084</v>
      </c>
      <c r="EK6" s="45">
        <f t="shared" ref="EK6" si="65">EJ6+1</f>
        <v>44085</v>
      </c>
      <c r="EL6" s="45">
        <f t="shared" ref="EL6" si="66">EK6+1</f>
        <v>44086</v>
      </c>
      <c r="EM6" s="55">
        <f t="shared" ref="EM6" si="67">EL6+1</f>
        <v>44087</v>
      </c>
      <c r="EN6" s="54">
        <f>EM6+1</f>
        <v>44088</v>
      </c>
      <c r="EO6" s="45">
        <f t="shared" ref="EO6" si="68">EN6+1</f>
        <v>44089</v>
      </c>
      <c r="EP6" s="45">
        <f t="shared" ref="EP6" si="69">EO6+1</f>
        <v>44090</v>
      </c>
      <c r="EQ6" s="45">
        <f t="shared" ref="EQ6" si="70">EP6+1</f>
        <v>44091</v>
      </c>
      <c r="ER6" s="45">
        <f t="shared" ref="ER6" si="71">EQ6+1</f>
        <v>44092</v>
      </c>
      <c r="ES6" s="45">
        <f t="shared" ref="ES6" si="72">ER6+1</f>
        <v>44093</v>
      </c>
      <c r="ET6" s="55">
        <f t="shared" ref="ET6" si="73">ES6+1</f>
        <v>44094</v>
      </c>
      <c r="EU6" s="54">
        <f>ET6+1</f>
        <v>44095</v>
      </c>
      <c r="EV6" s="45">
        <f t="shared" ref="EV6" si="74">EU6+1</f>
        <v>44096</v>
      </c>
      <c r="EW6" s="45">
        <f t="shared" ref="EW6" si="75">EV6+1</f>
        <v>44097</v>
      </c>
      <c r="EX6" s="45">
        <f t="shared" ref="EX6" si="76">EW6+1</f>
        <v>44098</v>
      </c>
      <c r="EY6" s="45">
        <f t="shared" ref="EY6" si="77">EX6+1</f>
        <v>44099</v>
      </c>
      <c r="EZ6" s="45">
        <f t="shared" ref="EZ6" si="78">EY6+1</f>
        <v>44100</v>
      </c>
      <c r="FA6" s="55">
        <f t="shared" ref="FA6" si="79">EZ6+1</f>
        <v>44101</v>
      </c>
    </row>
    <row r="7" spans="1:157" s="80" customFormat="1" ht="24.6" thickBot="1" x14ac:dyDescent="0.3">
      <c r="A7" s="72" t="s">
        <v>0</v>
      </c>
      <c r="B7" s="73" t="s">
        <v>24</v>
      </c>
      <c r="C7" s="74" t="s">
        <v>25</v>
      </c>
      <c r="D7" s="75" t="s">
        <v>31</v>
      </c>
      <c r="E7" s="76" t="s">
        <v>26</v>
      </c>
      <c r="F7" s="76" t="s">
        <v>27</v>
      </c>
      <c r="G7" s="74" t="s">
        <v>28</v>
      </c>
      <c r="H7" s="74" t="s">
        <v>29</v>
      </c>
      <c r="I7" s="74" t="s">
        <v>30</v>
      </c>
      <c r="J7" s="74"/>
      <c r="K7" s="77" t="str">
        <f t="shared" ref="K7:AP7" si="80">CHOOSE(WEEKDAY(K6,1),"S","M","T","W","T","F","S")</f>
        <v>M</v>
      </c>
      <c r="L7" s="78" t="str">
        <f t="shared" si="80"/>
        <v>T</v>
      </c>
      <c r="M7" s="78" t="str">
        <f t="shared" si="80"/>
        <v>W</v>
      </c>
      <c r="N7" s="78" t="str">
        <f t="shared" si="80"/>
        <v>T</v>
      </c>
      <c r="O7" s="78" t="str">
        <f t="shared" si="80"/>
        <v>F</v>
      </c>
      <c r="P7" s="78" t="str">
        <f t="shared" si="80"/>
        <v>S</v>
      </c>
      <c r="Q7" s="79" t="str">
        <f t="shared" si="80"/>
        <v>S</v>
      </c>
      <c r="R7" s="77" t="str">
        <f t="shared" si="80"/>
        <v>M</v>
      </c>
      <c r="S7" s="78" t="str">
        <f t="shared" si="80"/>
        <v>T</v>
      </c>
      <c r="T7" s="78" t="str">
        <f t="shared" si="80"/>
        <v>W</v>
      </c>
      <c r="U7" s="78" t="str">
        <f t="shared" si="80"/>
        <v>T</v>
      </c>
      <c r="V7" s="78" t="str">
        <f t="shared" si="80"/>
        <v>F</v>
      </c>
      <c r="W7" s="78" t="str">
        <f t="shared" si="80"/>
        <v>S</v>
      </c>
      <c r="X7" s="79" t="str">
        <f t="shared" si="80"/>
        <v>S</v>
      </c>
      <c r="Y7" s="77" t="str">
        <f t="shared" si="80"/>
        <v>M</v>
      </c>
      <c r="Z7" s="78" t="str">
        <f t="shared" si="80"/>
        <v>T</v>
      </c>
      <c r="AA7" s="78" t="str">
        <f t="shared" si="80"/>
        <v>W</v>
      </c>
      <c r="AB7" s="78" t="str">
        <f t="shared" si="80"/>
        <v>T</v>
      </c>
      <c r="AC7" s="78" t="str">
        <f t="shared" si="80"/>
        <v>F</v>
      </c>
      <c r="AD7" s="78" t="str">
        <f t="shared" si="80"/>
        <v>S</v>
      </c>
      <c r="AE7" s="79" t="str">
        <f t="shared" si="80"/>
        <v>S</v>
      </c>
      <c r="AF7" s="77" t="str">
        <f t="shared" si="80"/>
        <v>M</v>
      </c>
      <c r="AG7" s="78" t="str">
        <f t="shared" si="80"/>
        <v>T</v>
      </c>
      <c r="AH7" s="78" t="str">
        <f t="shared" si="80"/>
        <v>W</v>
      </c>
      <c r="AI7" s="78" t="str">
        <f t="shared" si="80"/>
        <v>T</v>
      </c>
      <c r="AJ7" s="78" t="str">
        <f t="shared" si="80"/>
        <v>F</v>
      </c>
      <c r="AK7" s="78" t="str">
        <f t="shared" si="80"/>
        <v>S</v>
      </c>
      <c r="AL7" s="79" t="str">
        <f t="shared" si="80"/>
        <v>S</v>
      </c>
      <c r="AM7" s="77" t="str">
        <f t="shared" si="80"/>
        <v>M</v>
      </c>
      <c r="AN7" s="78" t="str">
        <f t="shared" si="80"/>
        <v>T</v>
      </c>
      <c r="AO7" s="78" t="str">
        <f t="shared" si="80"/>
        <v>W</v>
      </c>
      <c r="AP7" s="78" t="str">
        <f t="shared" si="80"/>
        <v>T</v>
      </c>
      <c r="AQ7" s="78" t="str">
        <f t="shared" ref="AQ7:BU7" si="81">CHOOSE(WEEKDAY(AQ6,1),"S","M","T","W","T","F","S")</f>
        <v>F</v>
      </c>
      <c r="AR7" s="78" t="str">
        <f t="shared" si="81"/>
        <v>S</v>
      </c>
      <c r="AS7" s="79" t="str">
        <f t="shared" si="81"/>
        <v>S</v>
      </c>
      <c r="AT7" s="77" t="str">
        <f t="shared" si="81"/>
        <v>M</v>
      </c>
      <c r="AU7" s="78" t="str">
        <f t="shared" si="81"/>
        <v>T</v>
      </c>
      <c r="AV7" s="78" t="str">
        <f t="shared" si="81"/>
        <v>W</v>
      </c>
      <c r="AW7" s="78" t="str">
        <f t="shared" si="81"/>
        <v>T</v>
      </c>
      <c r="AX7" s="78" t="str">
        <f t="shared" si="81"/>
        <v>F</v>
      </c>
      <c r="AY7" s="78" t="str">
        <f t="shared" si="81"/>
        <v>S</v>
      </c>
      <c r="AZ7" s="79" t="str">
        <f t="shared" si="81"/>
        <v>S</v>
      </c>
      <c r="BA7" s="77" t="str">
        <f t="shared" si="81"/>
        <v>M</v>
      </c>
      <c r="BB7" s="78" t="str">
        <f t="shared" si="81"/>
        <v>T</v>
      </c>
      <c r="BC7" s="78" t="str">
        <f t="shared" si="81"/>
        <v>W</v>
      </c>
      <c r="BD7" s="78" t="str">
        <f t="shared" si="81"/>
        <v>T</v>
      </c>
      <c r="BE7" s="78" t="str">
        <f t="shared" si="81"/>
        <v>F</v>
      </c>
      <c r="BF7" s="78" t="str">
        <f t="shared" si="81"/>
        <v>S</v>
      </c>
      <c r="BG7" s="79" t="str">
        <f t="shared" si="81"/>
        <v>S</v>
      </c>
      <c r="BH7" s="77" t="str">
        <f t="shared" si="81"/>
        <v>M</v>
      </c>
      <c r="BI7" s="78" t="str">
        <f t="shared" si="81"/>
        <v>T</v>
      </c>
      <c r="BJ7" s="78" t="str">
        <f t="shared" si="81"/>
        <v>W</v>
      </c>
      <c r="BK7" s="78" t="str">
        <f t="shared" si="81"/>
        <v>T</v>
      </c>
      <c r="BL7" s="78" t="str">
        <f t="shared" si="81"/>
        <v>F</v>
      </c>
      <c r="BM7" s="78" t="str">
        <f t="shared" si="81"/>
        <v>S</v>
      </c>
      <c r="BN7" s="79" t="str">
        <f t="shared" si="81"/>
        <v>S</v>
      </c>
      <c r="BO7" s="77" t="str">
        <f t="shared" si="81"/>
        <v>M</v>
      </c>
      <c r="BP7" s="78" t="str">
        <f t="shared" si="81"/>
        <v>T</v>
      </c>
      <c r="BQ7" s="78" t="str">
        <f t="shared" si="81"/>
        <v>W</v>
      </c>
      <c r="BR7" s="78" t="str">
        <f t="shared" si="81"/>
        <v>T</v>
      </c>
      <c r="BS7" s="78" t="str">
        <f t="shared" si="81"/>
        <v>F</v>
      </c>
      <c r="BT7" s="78" t="str">
        <f t="shared" si="81"/>
        <v>S</v>
      </c>
      <c r="BU7" s="79" t="str">
        <f t="shared" si="81"/>
        <v>S</v>
      </c>
      <c r="BV7" s="77" t="str">
        <f t="shared" ref="BV7:EG7" si="82">CHOOSE(WEEKDAY(BV6,1),"S","M","T","W","T","F","S")</f>
        <v>M</v>
      </c>
      <c r="BW7" s="78" t="str">
        <f t="shared" si="82"/>
        <v>T</v>
      </c>
      <c r="BX7" s="78" t="str">
        <f t="shared" si="82"/>
        <v>W</v>
      </c>
      <c r="BY7" s="78" t="str">
        <f t="shared" si="82"/>
        <v>T</v>
      </c>
      <c r="BZ7" s="78" t="str">
        <f t="shared" si="82"/>
        <v>F</v>
      </c>
      <c r="CA7" s="78" t="str">
        <f t="shared" si="82"/>
        <v>S</v>
      </c>
      <c r="CB7" s="79" t="str">
        <f t="shared" si="82"/>
        <v>S</v>
      </c>
      <c r="CC7" s="77" t="str">
        <f t="shared" si="82"/>
        <v>M</v>
      </c>
      <c r="CD7" s="78" t="str">
        <f t="shared" si="82"/>
        <v>T</v>
      </c>
      <c r="CE7" s="78" t="str">
        <f t="shared" si="82"/>
        <v>W</v>
      </c>
      <c r="CF7" s="78" t="str">
        <f t="shared" si="82"/>
        <v>T</v>
      </c>
      <c r="CG7" s="78" t="str">
        <f t="shared" si="82"/>
        <v>F</v>
      </c>
      <c r="CH7" s="78" t="str">
        <f t="shared" si="82"/>
        <v>S</v>
      </c>
      <c r="CI7" s="79" t="str">
        <f t="shared" si="82"/>
        <v>S</v>
      </c>
      <c r="CJ7" s="77" t="str">
        <f t="shared" si="82"/>
        <v>M</v>
      </c>
      <c r="CK7" s="78" t="str">
        <f t="shared" si="82"/>
        <v>T</v>
      </c>
      <c r="CL7" s="78" t="str">
        <f t="shared" si="82"/>
        <v>W</v>
      </c>
      <c r="CM7" s="78" t="str">
        <f t="shared" si="82"/>
        <v>T</v>
      </c>
      <c r="CN7" s="78" t="str">
        <f t="shared" si="82"/>
        <v>F</v>
      </c>
      <c r="CO7" s="78" t="str">
        <f t="shared" si="82"/>
        <v>S</v>
      </c>
      <c r="CP7" s="79" t="str">
        <f t="shared" si="82"/>
        <v>S</v>
      </c>
      <c r="CQ7" s="77" t="str">
        <f t="shared" si="82"/>
        <v>M</v>
      </c>
      <c r="CR7" s="78" t="str">
        <f t="shared" si="82"/>
        <v>T</v>
      </c>
      <c r="CS7" s="78" t="str">
        <f t="shared" si="82"/>
        <v>W</v>
      </c>
      <c r="CT7" s="78" t="str">
        <f t="shared" si="82"/>
        <v>T</v>
      </c>
      <c r="CU7" s="78" t="str">
        <f t="shared" si="82"/>
        <v>F</v>
      </c>
      <c r="CV7" s="78" t="str">
        <f t="shared" si="82"/>
        <v>S</v>
      </c>
      <c r="CW7" s="79" t="str">
        <f t="shared" si="82"/>
        <v>S</v>
      </c>
      <c r="CX7" s="77" t="str">
        <f t="shared" si="82"/>
        <v>M</v>
      </c>
      <c r="CY7" s="78" t="str">
        <f t="shared" si="82"/>
        <v>T</v>
      </c>
      <c r="CZ7" s="78" t="str">
        <f t="shared" si="82"/>
        <v>W</v>
      </c>
      <c r="DA7" s="78" t="str">
        <f t="shared" si="82"/>
        <v>T</v>
      </c>
      <c r="DB7" s="78" t="str">
        <f t="shared" si="82"/>
        <v>F</v>
      </c>
      <c r="DC7" s="78" t="str">
        <f t="shared" si="82"/>
        <v>S</v>
      </c>
      <c r="DD7" s="79" t="str">
        <f t="shared" si="82"/>
        <v>S</v>
      </c>
      <c r="DE7" s="77" t="str">
        <f t="shared" si="82"/>
        <v>M</v>
      </c>
      <c r="DF7" s="78" t="str">
        <f t="shared" si="82"/>
        <v>T</v>
      </c>
      <c r="DG7" s="78" t="str">
        <f t="shared" si="82"/>
        <v>W</v>
      </c>
      <c r="DH7" s="78" t="str">
        <f t="shared" si="82"/>
        <v>T</v>
      </c>
      <c r="DI7" s="78" t="str">
        <f t="shared" si="82"/>
        <v>F</v>
      </c>
      <c r="DJ7" s="78" t="str">
        <f t="shared" si="82"/>
        <v>S</v>
      </c>
      <c r="DK7" s="79" t="str">
        <f t="shared" si="82"/>
        <v>S</v>
      </c>
      <c r="DL7" s="77" t="str">
        <f t="shared" si="82"/>
        <v>M</v>
      </c>
      <c r="DM7" s="78" t="str">
        <f t="shared" si="82"/>
        <v>T</v>
      </c>
      <c r="DN7" s="78" t="str">
        <f t="shared" si="82"/>
        <v>W</v>
      </c>
      <c r="DO7" s="78" t="str">
        <f t="shared" si="82"/>
        <v>T</v>
      </c>
      <c r="DP7" s="78" t="str">
        <f t="shared" si="82"/>
        <v>F</v>
      </c>
      <c r="DQ7" s="78" t="str">
        <f t="shared" si="82"/>
        <v>S</v>
      </c>
      <c r="DR7" s="79" t="str">
        <f t="shared" si="82"/>
        <v>S</v>
      </c>
      <c r="DS7" s="77" t="str">
        <f t="shared" si="82"/>
        <v>M</v>
      </c>
      <c r="DT7" s="78" t="str">
        <f t="shared" si="82"/>
        <v>T</v>
      </c>
      <c r="DU7" s="78" t="str">
        <f t="shared" si="82"/>
        <v>W</v>
      </c>
      <c r="DV7" s="78" t="str">
        <f t="shared" si="82"/>
        <v>T</v>
      </c>
      <c r="DW7" s="78" t="str">
        <f t="shared" si="82"/>
        <v>F</v>
      </c>
      <c r="DX7" s="78" t="str">
        <f t="shared" si="82"/>
        <v>S</v>
      </c>
      <c r="DY7" s="79" t="str">
        <f t="shared" si="82"/>
        <v>S</v>
      </c>
      <c r="DZ7" s="77" t="str">
        <f t="shared" si="82"/>
        <v>M</v>
      </c>
      <c r="EA7" s="78" t="str">
        <f t="shared" si="82"/>
        <v>T</v>
      </c>
      <c r="EB7" s="78" t="str">
        <f t="shared" si="82"/>
        <v>W</v>
      </c>
      <c r="EC7" s="78" t="str">
        <f t="shared" si="82"/>
        <v>T</v>
      </c>
      <c r="ED7" s="78" t="str">
        <f t="shared" si="82"/>
        <v>F</v>
      </c>
      <c r="EE7" s="78" t="str">
        <f t="shared" si="82"/>
        <v>S</v>
      </c>
      <c r="EF7" s="79" t="str">
        <f t="shared" si="82"/>
        <v>S</v>
      </c>
      <c r="EG7" s="77" t="str">
        <f t="shared" si="82"/>
        <v>M</v>
      </c>
      <c r="EH7" s="78" t="str">
        <f t="shared" ref="EH7:FA7" si="83">CHOOSE(WEEKDAY(EH6,1),"S","M","T","W","T","F","S")</f>
        <v>T</v>
      </c>
      <c r="EI7" s="78" t="str">
        <f t="shared" si="83"/>
        <v>W</v>
      </c>
      <c r="EJ7" s="78" t="str">
        <f t="shared" si="83"/>
        <v>T</v>
      </c>
      <c r="EK7" s="78" t="str">
        <f t="shared" si="83"/>
        <v>F</v>
      </c>
      <c r="EL7" s="78" t="str">
        <f t="shared" si="83"/>
        <v>S</v>
      </c>
      <c r="EM7" s="79" t="str">
        <f t="shared" si="83"/>
        <v>S</v>
      </c>
      <c r="EN7" s="77" t="str">
        <f t="shared" si="83"/>
        <v>M</v>
      </c>
      <c r="EO7" s="78" t="str">
        <f t="shared" si="83"/>
        <v>T</v>
      </c>
      <c r="EP7" s="78" t="str">
        <f t="shared" si="83"/>
        <v>W</v>
      </c>
      <c r="EQ7" s="78" t="str">
        <f t="shared" si="83"/>
        <v>T</v>
      </c>
      <c r="ER7" s="78" t="str">
        <f t="shared" si="83"/>
        <v>F</v>
      </c>
      <c r="ES7" s="78" t="str">
        <f t="shared" si="83"/>
        <v>S</v>
      </c>
      <c r="ET7" s="79" t="str">
        <f t="shared" si="83"/>
        <v>S</v>
      </c>
      <c r="EU7" s="77" t="str">
        <f t="shared" si="83"/>
        <v>M</v>
      </c>
      <c r="EV7" s="78" t="str">
        <f t="shared" si="83"/>
        <v>T</v>
      </c>
      <c r="EW7" s="78" t="str">
        <f t="shared" si="83"/>
        <v>W</v>
      </c>
      <c r="EX7" s="78" t="str">
        <f t="shared" si="83"/>
        <v>T</v>
      </c>
      <c r="EY7" s="78" t="str">
        <f t="shared" si="83"/>
        <v>F</v>
      </c>
      <c r="EZ7" s="78" t="str">
        <f t="shared" si="83"/>
        <v>S</v>
      </c>
      <c r="FA7" s="79" t="str">
        <f t="shared" si="83"/>
        <v>S</v>
      </c>
    </row>
    <row r="8" spans="1:157" s="33" customFormat="1" ht="17.399999999999999" x14ac:dyDescent="0.25">
      <c r="A8" s="46" t="str">
        <f>IF(ISERROR(VALUE(SUBSTITUTE(prevWBS,".",""))),"1",IF(ISERROR(FIND("`",SUBSTITUTE(prevWBS,".","`",1))),TEXT(VALUE(prevWBS)+1,"#"),TEXT(VALUE(LEFT(prevWBS,FIND("`",SUBSTITUTE(prevWBS,".","`",1))-1))+1,"#")))</f>
        <v>1</v>
      </c>
      <c r="B8" s="47" t="s">
        <v>90</v>
      </c>
      <c r="C8" s="48"/>
      <c r="D8" s="49"/>
      <c r="E8" s="50"/>
      <c r="F8" s="71" t="str">
        <f>IF(ISBLANK(E8)," - ",IF(G8=0,E8,E8+G8-1))</f>
        <v xml:space="preserve"> - </v>
      </c>
      <c r="G8" s="51"/>
      <c r="H8" s="52"/>
      <c r="I8" s="53" t="str">
        <f t="shared" ref="I8:I20" si="84">IF(OR(F8=0,E8=0)," - ",NETWORKDAYS(E8,F8))</f>
        <v xml:space="preserve"> - </v>
      </c>
      <c r="J8" s="56"/>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c r="BM8" s="62"/>
      <c r="BN8" s="62"/>
      <c r="BO8" s="62"/>
      <c r="BP8" s="62"/>
      <c r="BQ8" s="62"/>
      <c r="BR8" s="62"/>
      <c r="BS8" s="62"/>
      <c r="BT8" s="62"/>
      <c r="BU8" s="62"/>
      <c r="BV8" s="62"/>
      <c r="BW8" s="62"/>
      <c r="BX8" s="62"/>
      <c r="BY8" s="62"/>
      <c r="BZ8" s="62"/>
      <c r="CA8" s="62"/>
      <c r="CB8" s="62"/>
      <c r="CC8" s="62"/>
      <c r="CD8" s="62"/>
      <c r="CE8" s="62"/>
      <c r="CF8" s="62"/>
      <c r="CG8" s="62"/>
      <c r="CH8" s="62"/>
      <c r="CI8" s="62"/>
      <c r="CJ8" s="62"/>
      <c r="CK8" s="62"/>
      <c r="CL8" s="62"/>
      <c r="CM8" s="62"/>
      <c r="CN8" s="62"/>
      <c r="CO8" s="62"/>
      <c r="CP8" s="62"/>
      <c r="CQ8" s="62"/>
      <c r="CR8" s="62"/>
      <c r="CS8" s="62"/>
      <c r="CT8" s="62"/>
      <c r="CU8" s="62"/>
      <c r="CV8" s="62"/>
      <c r="CW8" s="62"/>
      <c r="CX8" s="62"/>
      <c r="CY8" s="62"/>
      <c r="CZ8" s="62"/>
      <c r="DA8" s="62"/>
      <c r="DB8" s="62"/>
      <c r="DC8" s="62"/>
      <c r="DD8" s="62"/>
      <c r="DE8" s="62"/>
      <c r="DF8" s="62"/>
      <c r="DG8" s="62"/>
      <c r="DH8" s="62"/>
      <c r="DI8" s="62"/>
      <c r="DJ8" s="62"/>
      <c r="DK8" s="62"/>
      <c r="DL8" s="62"/>
      <c r="DM8" s="62"/>
      <c r="DN8" s="62"/>
      <c r="DO8" s="62"/>
      <c r="DP8" s="62"/>
      <c r="DQ8" s="62"/>
      <c r="DR8" s="62"/>
      <c r="DS8" s="62"/>
      <c r="DT8" s="62"/>
      <c r="DU8" s="62"/>
      <c r="DV8" s="62"/>
      <c r="DW8" s="62"/>
      <c r="DX8" s="62"/>
      <c r="DY8" s="62"/>
      <c r="DZ8" s="62"/>
      <c r="EA8" s="62"/>
      <c r="EB8" s="62"/>
      <c r="EC8" s="62"/>
      <c r="ED8" s="62"/>
      <c r="EE8" s="62"/>
      <c r="EF8" s="62"/>
      <c r="EG8" s="62"/>
      <c r="EH8" s="62"/>
      <c r="EI8" s="62"/>
      <c r="EJ8" s="62"/>
      <c r="EK8" s="62"/>
      <c r="EL8" s="62"/>
      <c r="EM8" s="62"/>
      <c r="EN8" s="62"/>
      <c r="EO8" s="62"/>
      <c r="EP8" s="62"/>
      <c r="EQ8" s="62"/>
      <c r="ER8" s="62"/>
      <c r="ES8" s="62"/>
      <c r="ET8" s="62"/>
      <c r="EU8" s="62"/>
      <c r="EV8" s="62"/>
      <c r="EW8" s="62"/>
      <c r="EX8" s="62"/>
      <c r="EY8" s="62"/>
      <c r="EZ8" s="62"/>
      <c r="FA8" s="62"/>
    </row>
    <row r="9" spans="1:157" s="39" customFormat="1" ht="17.399999999999999" x14ac:dyDescent="0.25">
      <c r="A9" s="38" t="str">
        <f t="shared" ref="A9:A11" si="8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2" t="s">
        <v>94</v>
      </c>
      <c r="C9" s="39" t="s">
        <v>92</v>
      </c>
      <c r="D9" s="83"/>
      <c r="E9" s="59">
        <v>43957</v>
      </c>
      <c r="F9" s="60">
        <f>IF(ISBLANK(E9)," - ",IF(G9=0,E9,E9+G9-1))</f>
        <v>43971</v>
      </c>
      <c r="G9" s="40">
        <v>15</v>
      </c>
      <c r="H9" s="41">
        <v>1</v>
      </c>
      <c r="I9" s="42">
        <f t="shared" si="84"/>
        <v>11</v>
      </c>
      <c r="J9" s="57"/>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3"/>
      <c r="BM9" s="63"/>
      <c r="BN9" s="63"/>
      <c r="BO9" s="63"/>
      <c r="BP9" s="63"/>
      <c r="BQ9" s="63"/>
      <c r="BR9" s="63"/>
      <c r="BS9" s="63"/>
      <c r="BT9" s="63"/>
      <c r="BU9" s="63"/>
      <c r="BV9" s="63"/>
      <c r="BW9" s="63"/>
      <c r="BX9" s="63"/>
      <c r="BY9" s="63"/>
      <c r="BZ9" s="63"/>
      <c r="CA9" s="63"/>
      <c r="CB9" s="63"/>
      <c r="CC9" s="63"/>
      <c r="CD9" s="63"/>
      <c r="CE9" s="63"/>
      <c r="CF9" s="63"/>
      <c r="CG9" s="63"/>
      <c r="CH9" s="63"/>
      <c r="CI9" s="63"/>
      <c r="CJ9" s="63"/>
      <c r="CK9" s="63"/>
      <c r="CL9" s="63"/>
      <c r="CM9" s="63"/>
      <c r="CN9" s="63"/>
      <c r="CO9" s="63"/>
      <c r="CP9" s="63"/>
      <c r="CQ9" s="63"/>
      <c r="CR9" s="63"/>
      <c r="CS9" s="63"/>
      <c r="CT9" s="63"/>
      <c r="CU9" s="63"/>
      <c r="CV9" s="63"/>
      <c r="CW9" s="63"/>
      <c r="CX9" s="63"/>
      <c r="CY9" s="63"/>
      <c r="CZ9" s="63"/>
      <c r="DA9" s="63"/>
      <c r="DB9" s="63"/>
      <c r="DC9" s="63"/>
      <c r="DD9" s="63"/>
      <c r="DE9" s="63"/>
      <c r="DF9" s="63"/>
      <c r="DG9" s="63"/>
      <c r="DH9" s="63"/>
      <c r="DI9" s="63"/>
      <c r="DJ9" s="63"/>
      <c r="DK9" s="63"/>
      <c r="DL9" s="63"/>
      <c r="DM9" s="63"/>
      <c r="DN9" s="63"/>
      <c r="DO9" s="63"/>
      <c r="DP9" s="63"/>
      <c r="DQ9" s="63"/>
      <c r="DR9" s="63"/>
      <c r="DS9" s="63"/>
      <c r="DT9" s="63"/>
      <c r="DU9" s="63"/>
      <c r="DV9" s="63"/>
      <c r="DW9" s="63"/>
      <c r="DX9" s="63"/>
      <c r="DY9" s="63"/>
      <c r="DZ9" s="63"/>
      <c r="EA9" s="63"/>
      <c r="EB9" s="63"/>
      <c r="EC9" s="63"/>
      <c r="ED9" s="63"/>
      <c r="EE9" s="63"/>
      <c r="EF9" s="63"/>
      <c r="EG9" s="63"/>
      <c r="EH9" s="63"/>
      <c r="EI9" s="63"/>
      <c r="EJ9" s="63"/>
      <c r="EK9" s="63"/>
      <c r="EL9" s="63"/>
      <c r="EM9" s="63"/>
      <c r="EN9" s="63"/>
      <c r="EO9" s="63"/>
      <c r="EP9" s="63"/>
      <c r="EQ9" s="63"/>
      <c r="ER9" s="63"/>
      <c r="ES9" s="63"/>
      <c r="ET9" s="63"/>
      <c r="EU9" s="63"/>
      <c r="EV9" s="63"/>
      <c r="EW9" s="63"/>
      <c r="EX9" s="63"/>
      <c r="EY9" s="63"/>
      <c r="EZ9" s="63"/>
      <c r="FA9" s="63"/>
    </row>
    <row r="10" spans="1:157" s="39" customFormat="1" ht="17.399999999999999" x14ac:dyDescent="0.25">
      <c r="A10" s="38" t="str">
        <f t="shared" si="85"/>
        <v>1.2</v>
      </c>
      <c r="B10" s="82" t="s">
        <v>93</v>
      </c>
      <c r="C10" s="39" t="s">
        <v>95</v>
      </c>
      <c r="D10" s="83"/>
      <c r="E10" s="59">
        <v>43957</v>
      </c>
      <c r="F10" s="60">
        <f t="shared" ref="F10:F20" si="86">IF(ISBLANK(E10)," - ",IF(G10=0,E10,E10+G10-1))</f>
        <v>43966</v>
      </c>
      <c r="G10" s="40">
        <v>10</v>
      </c>
      <c r="H10" s="41">
        <v>1</v>
      </c>
      <c r="I10" s="42">
        <f t="shared" si="84"/>
        <v>8</v>
      </c>
      <c r="J10" s="57"/>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3"/>
      <c r="BM10" s="63"/>
      <c r="BN10" s="63"/>
      <c r="BO10" s="63"/>
      <c r="BP10" s="63"/>
      <c r="BQ10" s="63"/>
      <c r="BR10" s="63"/>
      <c r="BS10" s="63"/>
      <c r="BT10" s="63"/>
      <c r="BU10" s="63"/>
      <c r="BV10" s="63"/>
      <c r="BW10" s="63"/>
      <c r="BX10" s="63"/>
      <c r="BY10" s="63"/>
      <c r="BZ10" s="63"/>
      <c r="CA10" s="63"/>
      <c r="CB10" s="63"/>
      <c r="CC10" s="63"/>
      <c r="CD10" s="63"/>
      <c r="CE10" s="63"/>
      <c r="CF10" s="63"/>
      <c r="CG10" s="63"/>
      <c r="CH10" s="63"/>
      <c r="CI10" s="63"/>
      <c r="CJ10" s="63"/>
      <c r="CK10" s="63"/>
      <c r="CL10" s="63"/>
      <c r="CM10" s="63"/>
      <c r="CN10" s="63"/>
      <c r="CO10" s="63"/>
      <c r="CP10" s="63"/>
      <c r="CQ10" s="63"/>
      <c r="CR10" s="63"/>
      <c r="CS10" s="63"/>
      <c r="CT10" s="63"/>
      <c r="CU10" s="63"/>
      <c r="CV10" s="63"/>
      <c r="CW10" s="63"/>
      <c r="CX10" s="63"/>
      <c r="CY10" s="63"/>
      <c r="CZ10" s="63"/>
      <c r="DA10" s="63"/>
      <c r="DB10" s="63"/>
      <c r="DC10" s="63"/>
      <c r="DD10" s="63"/>
      <c r="DE10" s="63"/>
      <c r="DF10" s="63"/>
      <c r="DG10" s="63"/>
      <c r="DH10" s="63"/>
      <c r="DI10" s="63"/>
      <c r="DJ10" s="63"/>
      <c r="DK10" s="63"/>
      <c r="DL10" s="63"/>
      <c r="DM10" s="63"/>
      <c r="DN10" s="63"/>
      <c r="DO10" s="63"/>
      <c r="DP10" s="63"/>
      <c r="DQ10" s="63"/>
      <c r="DR10" s="63"/>
      <c r="DS10" s="63"/>
      <c r="DT10" s="63"/>
      <c r="DU10" s="63"/>
      <c r="DV10" s="63"/>
      <c r="DW10" s="63"/>
      <c r="DX10" s="63"/>
      <c r="DY10" s="63"/>
      <c r="DZ10" s="63"/>
      <c r="EA10" s="63"/>
      <c r="EB10" s="63"/>
      <c r="EC10" s="63"/>
      <c r="ED10" s="63"/>
      <c r="EE10" s="63"/>
      <c r="EF10" s="63"/>
      <c r="EG10" s="63"/>
      <c r="EH10" s="63"/>
      <c r="EI10" s="63"/>
      <c r="EJ10" s="63"/>
      <c r="EK10" s="63"/>
      <c r="EL10" s="63"/>
      <c r="EM10" s="63"/>
      <c r="EN10" s="63"/>
      <c r="EO10" s="63"/>
      <c r="EP10" s="63"/>
      <c r="EQ10" s="63"/>
      <c r="ER10" s="63"/>
      <c r="ES10" s="63"/>
      <c r="ET10" s="63"/>
      <c r="EU10" s="63"/>
      <c r="EV10" s="63"/>
      <c r="EW10" s="63"/>
      <c r="EX10" s="63"/>
      <c r="EY10" s="63"/>
      <c r="EZ10" s="63"/>
      <c r="FA10" s="63"/>
    </row>
    <row r="11" spans="1:157" s="39" customFormat="1" ht="17.399999999999999" x14ac:dyDescent="0.25">
      <c r="A11" s="38" t="str">
        <f t="shared" si="85"/>
        <v>1.3</v>
      </c>
      <c r="B11" s="82" t="s">
        <v>96</v>
      </c>
      <c r="C11" s="39" t="s">
        <v>92</v>
      </c>
      <c r="D11" s="83"/>
      <c r="E11" s="59">
        <v>43957</v>
      </c>
      <c r="F11" s="60">
        <f t="shared" si="86"/>
        <v>43976</v>
      </c>
      <c r="G11" s="40">
        <v>20</v>
      </c>
      <c r="H11" s="41">
        <v>0.9</v>
      </c>
      <c r="I11" s="42">
        <f t="shared" si="84"/>
        <v>14</v>
      </c>
      <c r="J11" s="57"/>
      <c r="K11" s="63"/>
      <c r="L11" s="63"/>
      <c r="M11" s="64"/>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3"/>
      <c r="BM11" s="63"/>
      <c r="BN11" s="63"/>
      <c r="BO11" s="63"/>
      <c r="BP11" s="63"/>
      <c r="BQ11" s="64"/>
      <c r="BR11" s="63"/>
      <c r="BS11" s="63"/>
      <c r="BT11" s="63"/>
      <c r="BU11" s="63"/>
      <c r="BV11" s="63"/>
      <c r="BW11" s="63"/>
      <c r="BX11" s="64"/>
      <c r="BY11" s="63"/>
      <c r="BZ11" s="63"/>
      <c r="CA11" s="63"/>
      <c r="CB11" s="63"/>
      <c r="CC11" s="63"/>
      <c r="CD11" s="63"/>
      <c r="CE11" s="64"/>
      <c r="CF11" s="63"/>
      <c r="CG11" s="63"/>
      <c r="CH11" s="63"/>
      <c r="CI11" s="63"/>
      <c r="CJ11" s="63"/>
      <c r="CK11" s="63"/>
      <c r="CL11" s="64"/>
      <c r="CM11" s="63"/>
      <c r="CN11" s="63"/>
      <c r="CO11" s="63"/>
      <c r="CP11" s="63"/>
      <c r="CQ11" s="63"/>
      <c r="CR11" s="63"/>
      <c r="CS11" s="64"/>
      <c r="CT11" s="63"/>
      <c r="CU11" s="63"/>
      <c r="CV11" s="63"/>
      <c r="CW11" s="63"/>
      <c r="CX11" s="63"/>
      <c r="CY11" s="63"/>
      <c r="CZ11" s="64"/>
      <c r="DA11" s="63"/>
      <c r="DB11" s="63"/>
      <c r="DC11" s="63"/>
      <c r="DD11" s="63"/>
      <c r="DE11" s="63"/>
      <c r="DF11" s="63"/>
      <c r="DG11" s="64"/>
      <c r="DH11" s="63"/>
      <c r="DI11" s="63"/>
      <c r="DJ11" s="63"/>
      <c r="DK11" s="63"/>
      <c r="DL11" s="63"/>
      <c r="DM11" s="63"/>
      <c r="DN11" s="64"/>
      <c r="DO11" s="63"/>
      <c r="DP11" s="63"/>
      <c r="DQ11" s="63"/>
      <c r="DR11" s="63"/>
      <c r="DS11" s="63"/>
      <c r="DT11" s="63"/>
      <c r="DU11" s="64"/>
      <c r="DV11" s="63"/>
      <c r="DW11" s="63"/>
      <c r="DX11" s="63"/>
      <c r="DY11" s="63"/>
      <c r="DZ11" s="63"/>
      <c r="EA11" s="63"/>
      <c r="EB11" s="64"/>
      <c r="EC11" s="63"/>
      <c r="ED11" s="63"/>
      <c r="EE11" s="63"/>
      <c r="EF11" s="63"/>
      <c r="EG11" s="63"/>
      <c r="EH11" s="63"/>
      <c r="EI11" s="64"/>
      <c r="EJ11" s="63"/>
      <c r="EK11" s="63"/>
      <c r="EL11" s="63"/>
      <c r="EM11" s="63"/>
      <c r="EN11" s="63"/>
      <c r="EO11" s="63"/>
      <c r="EP11" s="64"/>
      <c r="EQ11" s="63"/>
      <c r="ER11" s="63"/>
      <c r="ES11" s="63"/>
      <c r="ET11" s="63"/>
      <c r="EU11" s="63"/>
      <c r="EV11" s="63"/>
      <c r="EW11" s="64"/>
      <c r="EX11" s="63"/>
      <c r="EY11" s="63"/>
      <c r="EZ11" s="63"/>
      <c r="FA11" s="63"/>
    </row>
    <row r="12" spans="1:157" s="33" customFormat="1" ht="18" customHeight="1" x14ac:dyDescent="0.25">
      <c r="A12" s="31" t="str">
        <f>IF(ISERROR(VALUE(SUBSTITUTE(prevWBS,".",""))),"1",IF(ISERROR(FIND("`",SUBSTITUTE(prevWBS,".","`",1))),TEXT(VALUE(prevWBS)+1,"#"),TEXT(VALUE(LEFT(prevWBS,FIND("`",SUBSTITUTE(prevWBS,".","`",1))-1))+1,"#")))</f>
        <v>2</v>
      </c>
      <c r="B12" s="32" t="s">
        <v>91</v>
      </c>
      <c r="D12" s="34"/>
      <c r="E12" s="61"/>
      <c r="F12" s="61" t="str">
        <f t="shared" si="86"/>
        <v xml:space="preserve"> - </v>
      </c>
      <c r="G12" s="35"/>
      <c r="H12" s="36"/>
      <c r="I12" s="37" t="str">
        <f t="shared" si="84"/>
        <v xml:space="preserve"> - </v>
      </c>
      <c r="J12" s="58"/>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65"/>
      <c r="BO12" s="65"/>
      <c r="BP12" s="65"/>
      <c r="BQ12" s="65"/>
      <c r="BR12" s="65"/>
      <c r="BS12" s="65"/>
      <c r="BT12" s="65"/>
      <c r="BU12" s="65"/>
      <c r="BV12" s="65"/>
      <c r="BW12" s="65"/>
      <c r="BX12" s="65"/>
      <c r="BY12" s="65"/>
      <c r="BZ12" s="65"/>
      <c r="CA12" s="65"/>
      <c r="CB12" s="65"/>
      <c r="CC12" s="65"/>
      <c r="CD12" s="65"/>
      <c r="CE12" s="65"/>
      <c r="CF12" s="65"/>
      <c r="CG12" s="65"/>
      <c r="CH12" s="65"/>
      <c r="CI12" s="65"/>
      <c r="CJ12" s="65"/>
      <c r="CK12" s="65"/>
      <c r="CL12" s="65"/>
      <c r="CM12" s="65"/>
      <c r="CN12" s="65"/>
      <c r="CO12" s="65"/>
      <c r="CP12" s="65"/>
      <c r="CQ12" s="65"/>
      <c r="CR12" s="65"/>
      <c r="CS12" s="65"/>
      <c r="CT12" s="65"/>
      <c r="CU12" s="65"/>
      <c r="CV12" s="65"/>
      <c r="CW12" s="65"/>
      <c r="CX12" s="65"/>
      <c r="CY12" s="65"/>
      <c r="CZ12" s="65"/>
      <c r="DA12" s="65"/>
      <c r="DB12" s="65"/>
      <c r="DC12" s="65"/>
      <c r="DD12" s="65"/>
      <c r="DE12" s="65"/>
      <c r="DF12" s="65"/>
      <c r="DG12" s="65"/>
      <c r="DH12" s="65"/>
      <c r="DI12" s="65"/>
      <c r="DJ12" s="65"/>
      <c r="DK12" s="65"/>
      <c r="DL12" s="65"/>
      <c r="DM12" s="65"/>
      <c r="DN12" s="65"/>
      <c r="DO12" s="65"/>
      <c r="DP12" s="65"/>
      <c r="DQ12" s="65"/>
      <c r="DR12" s="65"/>
      <c r="DS12" s="65"/>
      <c r="DT12" s="65"/>
      <c r="DU12" s="65"/>
      <c r="DV12" s="65"/>
      <c r="DW12" s="65"/>
      <c r="DX12" s="65"/>
      <c r="DY12" s="65"/>
      <c r="DZ12" s="65"/>
      <c r="EA12" s="65"/>
      <c r="EB12" s="65"/>
      <c r="EC12" s="65"/>
      <c r="ED12" s="65"/>
      <c r="EE12" s="65"/>
      <c r="EF12" s="65"/>
      <c r="EG12" s="65"/>
      <c r="EH12" s="65"/>
      <c r="EI12" s="65"/>
      <c r="EJ12" s="65"/>
      <c r="EK12" s="65"/>
      <c r="EL12" s="65"/>
      <c r="EM12" s="65"/>
      <c r="EN12" s="65"/>
      <c r="EO12" s="65"/>
      <c r="EP12" s="65"/>
      <c r="EQ12" s="65"/>
      <c r="ER12" s="65"/>
      <c r="ES12" s="65"/>
      <c r="ET12" s="65"/>
      <c r="EU12" s="65"/>
      <c r="EV12" s="65"/>
      <c r="EW12" s="65"/>
      <c r="EX12" s="65"/>
      <c r="EY12" s="65"/>
      <c r="EZ12" s="65"/>
      <c r="FA12" s="65"/>
    </row>
    <row r="13" spans="1:157" s="39" customFormat="1" ht="17.399999999999999" x14ac:dyDescent="0.25">
      <c r="A13" s="3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82" t="s">
        <v>100</v>
      </c>
      <c r="C13" s="39" t="s">
        <v>95</v>
      </c>
      <c r="D13" s="83"/>
      <c r="E13" s="59">
        <v>43957</v>
      </c>
      <c r="F13" s="60">
        <f>IF(ISBLANK(E13)," - ",IF(G13=0,E13,E13+G13-1))</f>
        <v>43970</v>
      </c>
      <c r="G13" s="40">
        <v>14</v>
      </c>
      <c r="H13" s="41">
        <v>1</v>
      </c>
      <c r="I13" s="42">
        <f>IF(OR(F13=0,E13=0)," - ",NETWORKDAYS(E13,F13))</f>
        <v>10</v>
      </c>
      <c r="J13" s="57"/>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3"/>
      <c r="BM13" s="63"/>
      <c r="BN13" s="63"/>
      <c r="BO13" s="63"/>
      <c r="BP13" s="63"/>
      <c r="BQ13" s="63"/>
      <c r="BR13" s="63"/>
      <c r="BS13" s="63"/>
      <c r="BT13" s="63"/>
      <c r="BU13" s="63"/>
      <c r="BV13" s="63"/>
      <c r="BW13" s="63"/>
      <c r="BX13" s="63"/>
      <c r="BY13" s="63"/>
      <c r="BZ13" s="63"/>
      <c r="CA13" s="63"/>
      <c r="CB13" s="63"/>
      <c r="CC13" s="63"/>
      <c r="CD13" s="63"/>
      <c r="CE13" s="63"/>
      <c r="CF13" s="63"/>
      <c r="CG13" s="63"/>
      <c r="CH13" s="63"/>
      <c r="CI13" s="63"/>
      <c r="CJ13" s="63"/>
      <c r="CK13" s="63"/>
      <c r="CL13" s="63"/>
      <c r="CM13" s="63"/>
      <c r="CN13" s="63"/>
      <c r="CO13" s="63"/>
      <c r="CP13" s="63"/>
      <c r="CQ13" s="63"/>
      <c r="CR13" s="63"/>
      <c r="CS13" s="63"/>
      <c r="CT13" s="63"/>
      <c r="CU13" s="63"/>
      <c r="CV13" s="63"/>
      <c r="CW13" s="63"/>
      <c r="CX13" s="63"/>
      <c r="CY13" s="63"/>
      <c r="CZ13" s="63"/>
      <c r="DA13" s="63"/>
      <c r="DB13" s="63"/>
      <c r="DC13" s="63"/>
      <c r="DD13" s="63"/>
      <c r="DE13" s="63"/>
      <c r="DF13" s="63"/>
      <c r="DG13" s="63"/>
      <c r="DH13" s="63"/>
      <c r="DI13" s="63"/>
      <c r="DJ13" s="63"/>
      <c r="DK13" s="63"/>
      <c r="DL13" s="63"/>
      <c r="DM13" s="63"/>
      <c r="DN13" s="63"/>
      <c r="DO13" s="63"/>
      <c r="DP13" s="63"/>
      <c r="DQ13" s="63"/>
      <c r="DR13" s="63"/>
      <c r="DS13" s="63"/>
      <c r="DT13" s="63"/>
      <c r="DU13" s="63"/>
      <c r="DV13" s="63"/>
      <c r="DW13" s="63"/>
      <c r="DX13" s="63"/>
      <c r="DY13" s="63"/>
      <c r="DZ13" s="63"/>
      <c r="EA13" s="63"/>
      <c r="EB13" s="63"/>
      <c r="EC13" s="63"/>
      <c r="ED13" s="63"/>
      <c r="EE13" s="63"/>
      <c r="EF13" s="63"/>
      <c r="EG13" s="63"/>
      <c r="EH13" s="63"/>
      <c r="EI13" s="63"/>
      <c r="EJ13" s="63"/>
      <c r="EK13" s="63"/>
      <c r="EL13" s="63"/>
      <c r="EM13" s="63"/>
      <c r="EN13" s="63"/>
      <c r="EO13" s="63"/>
      <c r="EP13" s="63"/>
      <c r="EQ13" s="63"/>
      <c r="ER13" s="63"/>
      <c r="ES13" s="63"/>
      <c r="ET13" s="63"/>
      <c r="EU13" s="63"/>
      <c r="EV13" s="63"/>
      <c r="EW13" s="63"/>
      <c r="EX13" s="63"/>
      <c r="EY13" s="63"/>
      <c r="EZ13" s="63"/>
      <c r="FA13" s="63"/>
    </row>
    <row r="14" spans="1:157" s="39" customFormat="1" ht="17.399999999999999" x14ac:dyDescent="0.25">
      <c r="A14" s="3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82" t="s">
        <v>98</v>
      </c>
      <c r="C14" s="39" t="s">
        <v>95</v>
      </c>
      <c r="D14" s="83"/>
      <c r="E14" s="59">
        <v>43971</v>
      </c>
      <c r="F14" s="60">
        <f t="shared" ref="F14" si="87">IF(ISBLANK(E14)," - ",IF(G14=0,E14,E14+G14-1))</f>
        <v>43984</v>
      </c>
      <c r="G14" s="40">
        <v>14</v>
      </c>
      <c r="H14" s="41">
        <v>1</v>
      </c>
      <c r="I14" s="42">
        <f t="shared" ref="I14" si="88">IF(OR(F14=0,E14=0)," - ",NETWORKDAYS(E14,F14))</f>
        <v>10</v>
      </c>
      <c r="J14" s="57"/>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3"/>
      <c r="BM14" s="63"/>
      <c r="BN14" s="63"/>
      <c r="BO14" s="63"/>
      <c r="BP14" s="63"/>
      <c r="BQ14" s="63"/>
      <c r="BR14" s="63"/>
      <c r="BS14" s="63"/>
      <c r="BT14" s="63"/>
      <c r="BU14" s="63"/>
      <c r="BV14" s="63"/>
      <c r="BW14" s="63"/>
      <c r="BX14" s="63"/>
      <c r="BY14" s="63"/>
      <c r="BZ14" s="63"/>
      <c r="CA14" s="63"/>
      <c r="CB14" s="63"/>
      <c r="CC14" s="63"/>
      <c r="CD14" s="63"/>
      <c r="CE14" s="63"/>
      <c r="CF14" s="63"/>
      <c r="CG14" s="63"/>
      <c r="CH14" s="63"/>
      <c r="CI14" s="63"/>
      <c r="CJ14" s="63"/>
      <c r="CK14" s="63"/>
      <c r="CL14" s="63"/>
      <c r="CM14" s="63"/>
      <c r="CN14" s="63"/>
      <c r="CO14" s="63"/>
      <c r="CP14" s="63"/>
      <c r="CQ14" s="63"/>
      <c r="CR14" s="63"/>
      <c r="CS14" s="63"/>
      <c r="CT14" s="63"/>
      <c r="CU14" s="63"/>
      <c r="CV14" s="63"/>
      <c r="CW14" s="63"/>
      <c r="CX14" s="63"/>
      <c r="CY14" s="63"/>
      <c r="CZ14" s="63"/>
      <c r="DA14" s="63"/>
      <c r="DB14" s="63"/>
      <c r="DC14" s="63"/>
      <c r="DD14" s="63"/>
      <c r="DE14" s="63"/>
      <c r="DF14" s="63"/>
      <c r="DG14" s="63"/>
      <c r="DH14" s="63"/>
      <c r="DI14" s="63"/>
      <c r="DJ14" s="63"/>
      <c r="DK14" s="63"/>
      <c r="DL14" s="63"/>
      <c r="DM14" s="63"/>
      <c r="DN14" s="63"/>
      <c r="DO14" s="63"/>
      <c r="DP14" s="63"/>
      <c r="DQ14" s="63"/>
      <c r="DR14" s="63"/>
      <c r="DS14" s="63"/>
      <c r="DT14" s="63"/>
      <c r="DU14" s="63"/>
      <c r="DV14" s="63"/>
      <c r="DW14" s="63"/>
      <c r="DX14" s="63"/>
      <c r="DY14" s="63"/>
      <c r="DZ14" s="63"/>
      <c r="EA14" s="63"/>
      <c r="EB14" s="63"/>
      <c r="EC14" s="63"/>
      <c r="ED14" s="63"/>
      <c r="EE14" s="63"/>
      <c r="EF14" s="63"/>
      <c r="EG14" s="63"/>
      <c r="EH14" s="63"/>
      <c r="EI14" s="63"/>
      <c r="EJ14" s="63"/>
      <c r="EK14" s="63"/>
      <c r="EL14" s="63"/>
      <c r="EM14" s="63"/>
      <c r="EN14" s="63"/>
      <c r="EO14" s="63"/>
      <c r="EP14" s="63"/>
      <c r="EQ14" s="63"/>
      <c r="ER14" s="63"/>
      <c r="ES14" s="63"/>
      <c r="ET14" s="63"/>
      <c r="EU14" s="63"/>
      <c r="EV14" s="63"/>
      <c r="EW14" s="63"/>
      <c r="EX14" s="63"/>
      <c r="EY14" s="63"/>
      <c r="EZ14" s="63"/>
      <c r="FA14" s="63"/>
    </row>
    <row r="15" spans="1:157" s="39" customFormat="1" ht="22.8" x14ac:dyDescent="0.25">
      <c r="A15" s="3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82" t="s">
        <v>99</v>
      </c>
      <c r="C15" s="39" t="s">
        <v>92</v>
      </c>
      <c r="D15" s="83"/>
      <c r="E15" s="59">
        <v>43978</v>
      </c>
      <c r="F15" s="60">
        <f>IF(ISBLANK(E15)," - ",IF(G15=0,E15,E15+G15-1))</f>
        <v>43984</v>
      </c>
      <c r="G15" s="40">
        <v>7</v>
      </c>
      <c r="H15" s="41">
        <v>1</v>
      </c>
      <c r="I15" s="42">
        <f>IF(OR(F15=0,E15=0)," - ",NETWORKDAYS(E15,F15))</f>
        <v>5</v>
      </c>
      <c r="J15" s="57"/>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3"/>
      <c r="BM15" s="63"/>
      <c r="BN15" s="63"/>
      <c r="BO15" s="63"/>
      <c r="BP15" s="63"/>
      <c r="BQ15" s="63"/>
      <c r="BR15" s="63"/>
      <c r="BS15" s="63"/>
      <c r="BT15" s="63"/>
      <c r="BU15" s="63"/>
      <c r="BV15" s="63"/>
      <c r="BW15" s="63"/>
      <c r="BX15" s="63"/>
      <c r="BY15" s="63"/>
      <c r="BZ15" s="63"/>
      <c r="CA15" s="63"/>
      <c r="CB15" s="63"/>
      <c r="CC15" s="63"/>
      <c r="CD15" s="63"/>
      <c r="CE15" s="63"/>
      <c r="CF15" s="63"/>
      <c r="CG15" s="63"/>
      <c r="CH15" s="63"/>
      <c r="CI15" s="63"/>
      <c r="CJ15" s="63"/>
      <c r="CK15" s="63"/>
      <c r="CL15" s="63"/>
      <c r="CM15" s="63"/>
      <c r="CN15" s="63"/>
      <c r="CO15" s="63"/>
      <c r="CP15" s="63"/>
      <c r="CQ15" s="63"/>
      <c r="CR15" s="63"/>
      <c r="CS15" s="63"/>
      <c r="CT15" s="63"/>
      <c r="CU15" s="63"/>
      <c r="CV15" s="63"/>
      <c r="CW15" s="63"/>
      <c r="CX15" s="63"/>
      <c r="CY15" s="63"/>
      <c r="CZ15" s="63"/>
      <c r="DA15" s="63"/>
      <c r="DB15" s="63"/>
      <c r="DC15" s="63"/>
      <c r="DD15" s="63"/>
      <c r="DE15" s="63"/>
      <c r="DF15" s="63"/>
      <c r="DG15" s="63"/>
      <c r="DH15" s="63"/>
      <c r="DI15" s="63"/>
      <c r="DJ15" s="63"/>
      <c r="DK15" s="63"/>
      <c r="DL15" s="63"/>
      <c r="DM15" s="63"/>
      <c r="DN15" s="63"/>
      <c r="DO15" s="63"/>
      <c r="DP15" s="63"/>
      <c r="DQ15" s="63"/>
      <c r="DR15" s="63"/>
      <c r="DS15" s="63"/>
      <c r="DT15" s="63"/>
      <c r="DU15" s="63"/>
      <c r="DV15" s="63"/>
      <c r="DW15" s="63"/>
      <c r="DX15" s="63"/>
      <c r="DY15" s="63"/>
      <c r="DZ15" s="63"/>
      <c r="EA15" s="63"/>
      <c r="EB15" s="63"/>
      <c r="EC15" s="63"/>
      <c r="ED15" s="63"/>
      <c r="EE15" s="63"/>
      <c r="EF15" s="63"/>
      <c r="EG15" s="63"/>
      <c r="EH15" s="63"/>
      <c r="EI15" s="63"/>
      <c r="EJ15" s="63"/>
      <c r="EK15" s="63"/>
      <c r="EL15" s="63"/>
      <c r="EM15" s="63"/>
      <c r="EN15" s="63"/>
      <c r="EO15" s="63"/>
      <c r="EP15" s="63"/>
      <c r="EQ15" s="63"/>
      <c r="ER15" s="63"/>
      <c r="ES15" s="63"/>
      <c r="ET15" s="63"/>
      <c r="EU15" s="63"/>
      <c r="EV15" s="63"/>
      <c r="EW15" s="63"/>
      <c r="EX15" s="63"/>
      <c r="EY15" s="63"/>
      <c r="EZ15" s="63"/>
      <c r="FA15" s="63"/>
    </row>
    <row r="16" spans="1:157" s="39" customFormat="1" ht="17.399999999999999" x14ac:dyDescent="0.25">
      <c r="A16" s="3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6" s="82" t="s">
        <v>106</v>
      </c>
      <c r="C16" s="39" t="s">
        <v>104</v>
      </c>
      <c r="D16" s="83"/>
      <c r="E16" s="59">
        <v>43985</v>
      </c>
      <c r="F16" s="60">
        <f>IF(ISBLANK(E16)," - ",IF(G16=0,E16,E16+G16-1))</f>
        <v>43991</v>
      </c>
      <c r="G16" s="40">
        <v>7</v>
      </c>
      <c r="H16" s="41">
        <v>1</v>
      </c>
      <c r="I16" s="42">
        <f>IF(OR(F16=0,E16=0)," - ",NETWORKDAYS(E16,F16))</f>
        <v>5</v>
      </c>
      <c r="J16" s="57"/>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3"/>
      <c r="BM16" s="63"/>
      <c r="BN16" s="63"/>
      <c r="BO16" s="63"/>
      <c r="BP16" s="63"/>
      <c r="BQ16" s="63"/>
      <c r="BR16" s="63"/>
      <c r="BS16" s="63"/>
      <c r="BT16" s="63"/>
      <c r="BU16" s="63"/>
      <c r="BV16" s="63"/>
      <c r="BW16" s="63"/>
      <c r="BX16" s="63"/>
      <c r="BY16" s="63"/>
      <c r="BZ16" s="63"/>
      <c r="CA16" s="63"/>
      <c r="CB16" s="63"/>
      <c r="CC16" s="63"/>
      <c r="CD16" s="63"/>
      <c r="CE16" s="63"/>
      <c r="CF16" s="63"/>
      <c r="CG16" s="63"/>
      <c r="CH16" s="63"/>
      <c r="CI16" s="63"/>
      <c r="CJ16" s="63"/>
      <c r="CK16" s="63"/>
      <c r="CL16" s="63"/>
      <c r="CM16" s="63"/>
      <c r="CN16" s="63"/>
      <c r="CO16" s="63"/>
      <c r="CP16" s="63"/>
      <c r="CQ16" s="63"/>
      <c r="CR16" s="63"/>
      <c r="CS16" s="63"/>
      <c r="CT16" s="63"/>
      <c r="CU16" s="63"/>
      <c r="CV16" s="63"/>
      <c r="CW16" s="63"/>
      <c r="CX16" s="63"/>
      <c r="CY16" s="63"/>
      <c r="CZ16" s="63"/>
      <c r="DA16" s="63"/>
      <c r="DB16" s="63"/>
      <c r="DC16" s="63"/>
      <c r="DD16" s="63"/>
      <c r="DE16" s="63"/>
      <c r="DF16" s="63"/>
      <c r="DG16" s="63"/>
      <c r="DH16" s="63"/>
      <c r="DI16" s="63"/>
      <c r="DJ16" s="63"/>
      <c r="DK16" s="63"/>
      <c r="DL16" s="63"/>
      <c r="DM16" s="63"/>
      <c r="DN16" s="63"/>
      <c r="DO16" s="63"/>
      <c r="DP16" s="63"/>
      <c r="DQ16" s="63"/>
      <c r="DR16" s="63"/>
      <c r="DS16" s="63"/>
      <c r="DT16" s="63"/>
      <c r="DU16" s="63"/>
      <c r="DV16" s="63"/>
      <c r="DW16" s="63"/>
      <c r="DX16" s="63"/>
      <c r="DY16" s="63"/>
      <c r="DZ16" s="63"/>
      <c r="EA16" s="63"/>
      <c r="EB16" s="63"/>
      <c r="EC16" s="63"/>
      <c r="ED16" s="63"/>
      <c r="EE16" s="63"/>
      <c r="EF16" s="63"/>
      <c r="EG16" s="63"/>
      <c r="EH16" s="63"/>
      <c r="EI16" s="63"/>
      <c r="EJ16" s="63"/>
      <c r="EK16" s="63"/>
      <c r="EL16" s="63"/>
      <c r="EM16" s="63"/>
      <c r="EN16" s="63"/>
      <c r="EO16" s="63"/>
      <c r="EP16" s="63"/>
      <c r="EQ16" s="63"/>
      <c r="ER16" s="63"/>
      <c r="ES16" s="63"/>
      <c r="ET16" s="63"/>
      <c r="EU16" s="63"/>
      <c r="EV16" s="63"/>
      <c r="EW16" s="63"/>
      <c r="EX16" s="63"/>
      <c r="EY16" s="63"/>
      <c r="EZ16" s="63"/>
      <c r="FA16" s="63"/>
    </row>
    <row r="17" spans="1:157" s="33" customFormat="1" ht="17.399999999999999" x14ac:dyDescent="0.25">
      <c r="A17" s="31" t="str">
        <f>IF(ISERROR(VALUE(SUBSTITUTE(prevWBS,".",""))),"1",IF(ISERROR(FIND("`",SUBSTITUTE(prevWBS,".","`",1))),TEXT(VALUE(prevWBS)+1,"#"),TEXT(VALUE(LEFT(prevWBS,FIND("`",SUBSTITUTE(prevWBS,".","`",1))-1))+1,"#")))</f>
        <v>3</v>
      </c>
      <c r="B17" s="32" t="s">
        <v>97</v>
      </c>
      <c r="D17" s="34"/>
      <c r="E17" s="61"/>
      <c r="F17" s="61" t="str">
        <f t="shared" si="86"/>
        <v xml:space="preserve"> - </v>
      </c>
      <c r="G17" s="35"/>
      <c r="H17" s="36"/>
      <c r="I17" s="37" t="str">
        <f t="shared" si="84"/>
        <v xml:space="preserve"> - </v>
      </c>
      <c r="J17" s="58"/>
      <c r="K17" s="65"/>
      <c r="L17" s="65"/>
      <c r="M17" s="65"/>
      <c r="N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c r="AO17" s="65"/>
      <c r="AP17" s="65"/>
      <c r="AQ17" s="65"/>
      <c r="AR17" s="65"/>
      <c r="AS17" s="65"/>
      <c r="AT17" s="65"/>
      <c r="AU17" s="65"/>
      <c r="AV17" s="65"/>
      <c r="AW17" s="65"/>
      <c r="AX17" s="65"/>
      <c r="AY17" s="65"/>
      <c r="AZ17" s="65"/>
      <c r="BA17" s="65"/>
      <c r="BB17" s="65"/>
      <c r="BC17" s="65"/>
      <c r="BD17" s="65"/>
      <c r="BE17" s="65"/>
      <c r="BF17" s="65"/>
      <c r="BG17" s="65"/>
      <c r="BH17" s="65"/>
      <c r="BI17" s="65"/>
      <c r="BJ17" s="65"/>
      <c r="BK17" s="65"/>
      <c r="BL17" s="65"/>
      <c r="BM17" s="65"/>
      <c r="BN17" s="65"/>
      <c r="BO17" s="65"/>
      <c r="BP17" s="65"/>
      <c r="BQ17" s="65"/>
      <c r="BR17" s="65"/>
      <c r="BS17" s="65"/>
      <c r="BT17" s="65"/>
      <c r="BU17" s="65"/>
      <c r="BV17" s="65"/>
      <c r="BW17" s="65"/>
      <c r="BX17" s="65"/>
      <c r="BY17" s="65"/>
      <c r="BZ17" s="65"/>
      <c r="CA17" s="65"/>
      <c r="CB17" s="65"/>
      <c r="CC17" s="65"/>
      <c r="CD17" s="65"/>
      <c r="CE17" s="65"/>
      <c r="CF17" s="65"/>
      <c r="CG17" s="65"/>
      <c r="CH17" s="65"/>
      <c r="CI17" s="65"/>
      <c r="CJ17" s="65"/>
      <c r="CK17" s="65"/>
      <c r="CL17" s="65"/>
      <c r="CM17" s="65"/>
      <c r="CN17" s="65"/>
      <c r="CO17" s="65"/>
      <c r="CP17" s="65"/>
      <c r="CQ17" s="65"/>
      <c r="CR17" s="65"/>
      <c r="CS17" s="65"/>
      <c r="CT17" s="65"/>
      <c r="CU17" s="65"/>
      <c r="CV17" s="65"/>
      <c r="CW17" s="65"/>
      <c r="CX17" s="65"/>
      <c r="CY17" s="65"/>
      <c r="CZ17" s="65"/>
      <c r="DA17" s="65"/>
      <c r="DB17" s="65"/>
      <c r="DC17" s="65"/>
      <c r="DD17" s="65"/>
      <c r="DE17" s="65"/>
      <c r="DF17" s="65"/>
      <c r="DG17" s="65"/>
      <c r="DH17" s="65"/>
      <c r="DI17" s="65"/>
      <c r="DJ17" s="65"/>
      <c r="DK17" s="65"/>
      <c r="DL17" s="65"/>
      <c r="DM17" s="65"/>
      <c r="DN17" s="65"/>
      <c r="DO17" s="65"/>
      <c r="DP17" s="65"/>
      <c r="DQ17" s="65"/>
      <c r="DR17" s="65"/>
      <c r="DS17" s="65"/>
      <c r="DT17" s="65"/>
      <c r="DU17" s="65"/>
      <c r="DV17" s="65"/>
      <c r="DW17" s="65"/>
      <c r="DX17" s="65"/>
      <c r="DY17" s="65"/>
      <c r="DZ17" s="65"/>
      <c r="EA17" s="65"/>
      <c r="EB17" s="65"/>
      <c r="EC17" s="65"/>
      <c r="ED17" s="65"/>
      <c r="EE17" s="65"/>
      <c r="EF17" s="65"/>
      <c r="EG17" s="65"/>
      <c r="EH17" s="65"/>
      <c r="EI17" s="65"/>
      <c r="EJ17" s="65"/>
      <c r="EK17" s="65"/>
      <c r="EL17" s="65"/>
      <c r="EM17" s="65"/>
      <c r="EN17" s="65"/>
      <c r="EO17" s="65"/>
      <c r="EP17" s="65"/>
      <c r="EQ17" s="65"/>
      <c r="ER17" s="65"/>
      <c r="ES17" s="65"/>
      <c r="ET17" s="65"/>
      <c r="EU17" s="65"/>
      <c r="EV17" s="65"/>
      <c r="EW17" s="65"/>
      <c r="EX17" s="65"/>
      <c r="EY17" s="65"/>
      <c r="EZ17" s="65"/>
      <c r="FA17" s="65"/>
    </row>
    <row r="18" spans="1:157" s="39" customFormat="1" ht="17.399999999999999" x14ac:dyDescent="0.25">
      <c r="A18" s="3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8" s="82" t="s">
        <v>101</v>
      </c>
      <c r="C18" s="39" t="s">
        <v>95</v>
      </c>
      <c r="D18" s="83"/>
      <c r="E18" s="59">
        <v>44033</v>
      </c>
      <c r="F18" s="60">
        <f t="shared" si="86"/>
        <v>44102</v>
      </c>
      <c r="G18" s="40">
        <v>70</v>
      </c>
      <c r="H18" s="41">
        <v>0</v>
      </c>
      <c r="I18" s="42">
        <f t="shared" si="84"/>
        <v>50</v>
      </c>
      <c r="J18" s="57"/>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3"/>
      <c r="BM18" s="63"/>
      <c r="BN18" s="63"/>
      <c r="BO18" s="63"/>
      <c r="BP18" s="63"/>
      <c r="BQ18" s="63"/>
      <c r="BR18" s="63"/>
      <c r="BS18" s="63"/>
      <c r="BT18" s="63"/>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3"/>
      <c r="CV18" s="63"/>
      <c r="CW18" s="63"/>
      <c r="CX18" s="63"/>
      <c r="CY18" s="63"/>
      <c r="CZ18" s="63"/>
      <c r="DA18" s="63"/>
      <c r="DB18" s="63"/>
      <c r="DC18" s="63"/>
      <c r="DD18" s="63"/>
      <c r="DE18" s="63"/>
      <c r="DF18" s="63"/>
      <c r="DG18" s="63"/>
      <c r="DH18" s="63"/>
      <c r="DI18" s="63"/>
      <c r="DJ18" s="63"/>
      <c r="DK18" s="63"/>
      <c r="DL18" s="63"/>
      <c r="DM18" s="63"/>
      <c r="DN18" s="63"/>
      <c r="DO18" s="63"/>
      <c r="DP18" s="63"/>
      <c r="DQ18" s="63"/>
      <c r="DR18" s="63"/>
      <c r="DS18" s="63"/>
      <c r="DT18" s="63"/>
      <c r="DU18" s="63"/>
      <c r="DV18" s="63"/>
      <c r="DW18" s="63"/>
      <c r="DX18" s="63"/>
      <c r="DY18" s="63"/>
      <c r="DZ18" s="63"/>
      <c r="EA18" s="63"/>
      <c r="EB18" s="63"/>
      <c r="EC18" s="63"/>
      <c r="ED18" s="63"/>
      <c r="EE18" s="63"/>
      <c r="EF18" s="63"/>
      <c r="EG18" s="63"/>
      <c r="EH18" s="63"/>
      <c r="EI18" s="63"/>
      <c r="EJ18" s="63"/>
      <c r="EK18" s="63"/>
      <c r="EL18" s="63"/>
      <c r="EM18" s="63"/>
      <c r="EN18" s="63"/>
      <c r="EO18" s="63"/>
      <c r="EP18" s="63"/>
      <c r="EQ18" s="63"/>
      <c r="ER18" s="63"/>
      <c r="ES18" s="63"/>
      <c r="ET18" s="63"/>
      <c r="EU18" s="63"/>
      <c r="EV18" s="63"/>
      <c r="EW18" s="63"/>
      <c r="EX18" s="63"/>
      <c r="EY18" s="63"/>
      <c r="EZ18" s="63"/>
      <c r="FA18" s="63"/>
    </row>
    <row r="19" spans="1:157" s="39" customFormat="1" ht="17.399999999999999" x14ac:dyDescent="0.25">
      <c r="A19" s="3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9" s="82" t="s">
        <v>102</v>
      </c>
      <c r="C19" s="39" t="s">
        <v>92</v>
      </c>
      <c r="D19" s="83"/>
      <c r="E19" s="59">
        <v>44033</v>
      </c>
      <c r="F19" s="60">
        <f t="shared" si="86"/>
        <v>44102</v>
      </c>
      <c r="G19" s="40">
        <v>70</v>
      </c>
      <c r="H19" s="41">
        <v>0</v>
      </c>
      <c r="I19" s="42">
        <f t="shared" si="84"/>
        <v>50</v>
      </c>
      <c r="J19" s="57"/>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3"/>
      <c r="BM19" s="63"/>
      <c r="BN19" s="63"/>
      <c r="BO19" s="63"/>
      <c r="BP19" s="63"/>
      <c r="BQ19" s="63"/>
      <c r="BR19" s="63"/>
      <c r="BS19" s="63"/>
      <c r="BT19" s="63"/>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3"/>
      <c r="CV19" s="63"/>
      <c r="CW19" s="63"/>
      <c r="CX19" s="63"/>
      <c r="CY19" s="63"/>
      <c r="CZ19" s="63"/>
      <c r="DA19" s="63"/>
      <c r="DB19" s="63"/>
      <c r="DC19" s="63"/>
      <c r="DD19" s="63"/>
      <c r="DE19" s="63"/>
      <c r="DF19" s="63"/>
      <c r="DG19" s="63"/>
      <c r="DH19" s="63"/>
      <c r="DI19" s="63"/>
      <c r="DJ19" s="63"/>
      <c r="DK19" s="63"/>
      <c r="DL19" s="63"/>
      <c r="DM19" s="63"/>
      <c r="DN19" s="63"/>
      <c r="DO19" s="63"/>
      <c r="DP19" s="63"/>
      <c r="DQ19" s="63"/>
      <c r="DR19" s="63"/>
      <c r="DS19" s="63"/>
      <c r="DT19" s="63"/>
      <c r="DU19" s="63"/>
      <c r="DV19" s="63"/>
      <c r="DW19" s="63"/>
      <c r="DX19" s="63"/>
      <c r="DY19" s="63"/>
      <c r="DZ19" s="63"/>
      <c r="EA19" s="63"/>
      <c r="EB19" s="63"/>
      <c r="EC19" s="63"/>
      <c r="ED19" s="63"/>
      <c r="EE19" s="63"/>
      <c r="EF19" s="63"/>
      <c r="EG19" s="63"/>
      <c r="EH19" s="63"/>
      <c r="EI19" s="63"/>
      <c r="EJ19" s="63"/>
      <c r="EK19" s="63"/>
      <c r="EL19" s="63"/>
      <c r="EM19" s="63"/>
      <c r="EN19" s="63"/>
      <c r="EO19" s="63"/>
      <c r="EP19" s="63"/>
      <c r="EQ19" s="63"/>
      <c r="ER19" s="63"/>
      <c r="ES19" s="63"/>
      <c r="ET19" s="63"/>
      <c r="EU19" s="63"/>
      <c r="EV19" s="63"/>
      <c r="EW19" s="63"/>
      <c r="EX19" s="63"/>
      <c r="EY19" s="63"/>
      <c r="EZ19" s="63"/>
      <c r="FA19" s="63"/>
    </row>
    <row r="20" spans="1:157" s="39" customFormat="1" ht="17.399999999999999" x14ac:dyDescent="0.25">
      <c r="A20" s="3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0" s="82" t="s">
        <v>103</v>
      </c>
      <c r="C20" s="39" t="s">
        <v>104</v>
      </c>
      <c r="D20" s="83"/>
      <c r="E20" s="59">
        <v>44075</v>
      </c>
      <c r="F20" s="60">
        <f t="shared" si="86"/>
        <v>44094</v>
      </c>
      <c r="G20" s="40">
        <v>20</v>
      </c>
      <c r="H20" s="41">
        <v>0</v>
      </c>
      <c r="I20" s="42">
        <f t="shared" si="84"/>
        <v>14</v>
      </c>
      <c r="J20" s="57"/>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3"/>
      <c r="BM20" s="63"/>
      <c r="BN20" s="63"/>
      <c r="BO20" s="63"/>
      <c r="BP20" s="63"/>
      <c r="BQ20" s="63"/>
      <c r="BR20" s="63"/>
      <c r="BS20" s="63"/>
      <c r="BT20" s="63"/>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3"/>
      <c r="CV20" s="63"/>
      <c r="CW20" s="63"/>
      <c r="CX20" s="63"/>
      <c r="CY20" s="63"/>
      <c r="CZ20" s="63"/>
      <c r="DA20" s="63"/>
      <c r="DB20" s="63"/>
      <c r="DC20" s="63"/>
      <c r="DD20" s="63"/>
      <c r="DE20" s="63"/>
      <c r="DF20" s="63"/>
      <c r="DG20" s="63"/>
      <c r="DH20" s="63"/>
      <c r="DI20" s="63"/>
      <c r="DJ20" s="63"/>
      <c r="DK20" s="63"/>
      <c r="DL20" s="63"/>
      <c r="DM20" s="63"/>
      <c r="DN20" s="63"/>
      <c r="DO20" s="63"/>
      <c r="DP20" s="63"/>
      <c r="DQ20" s="63"/>
      <c r="DR20" s="63"/>
      <c r="DS20" s="63"/>
      <c r="DT20" s="63"/>
      <c r="DU20" s="63"/>
      <c r="DV20" s="63"/>
      <c r="DW20" s="63"/>
      <c r="DX20" s="63"/>
      <c r="DY20" s="63"/>
      <c r="DZ20" s="63"/>
      <c r="EA20" s="63"/>
      <c r="EB20" s="63"/>
      <c r="EC20" s="63"/>
      <c r="ED20" s="63"/>
      <c r="EE20" s="63"/>
      <c r="EF20" s="63"/>
      <c r="EG20" s="63"/>
      <c r="EH20" s="63"/>
      <c r="EI20" s="63"/>
      <c r="EJ20" s="63"/>
      <c r="EK20" s="63"/>
      <c r="EL20" s="63"/>
      <c r="EM20" s="63"/>
      <c r="EN20" s="63"/>
      <c r="EO20" s="63"/>
      <c r="EP20" s="63"/>
      <c r="EQ20" s="63"/>
      <c r="ER20" s="63"/>
      <c r="ES20" s="63"/>
      <c r="ET20" s="63"/>
      <c r="EU20" s="63"/>
      <c r="EV20" s="63"/>
      <c r="EW20" s="63"/>
      <c r="EX20" s="63"/>
      <c r="EY20" s="63"/>
      <c r="EZ20" s="63"/>
      <c r="FA20" s="63"/>
    </row>
    <row r="21" spans="1:157" s="33" customFormat="1" ht="17.399999999999999" x14ac:dyDescent="0.25">
      <c r="A21" s="31"/>
      <c r="B21" s="32"/>
      <c r="D21" s="34"/>
      <c r="E21" s="61"/>
      <c r="F21" s="61"/>
      <c r="G21" s="35"/>
      <c r="H21" s="36"/>
      <c r="I21" s="37"/>
      <c r="J21" s="58"/>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5"/>
      <c r="BC21" s="65"/>
      <c r="BD21" s="65"/>
      <c r="BE21" s="65"/>
      <c r="BF21" s="65"/>
      <c r="BG21" s="65"/>
      <c r="BH21" s="65"/>
      <c r="BI21" s="65"/>
      <c r="BJ21" s="65"/>
      <c r="BK21" s="65"/>
      <c r="BL21" s="65"/>
      <c r="BM21" s="65"/>
      <c r="BN21" s="65"/>
      <c r="BO21" s="65"/>
      <c r="BP21" s="65"/>
      <c r="BQ21" s="65"/>
      <c r="BR21" s="65"/>
      <c r="BS21" s="65"/>
      <c r="BT21" s="65"/>
      <c r="BU21" s="65"/>
      <c r="BV21" s="65"/>
      <c r="BW21" s="65"/>
      <c r="BX21" s="65"/>
      <c r="BY21" s="65"/>
      <c r="BZ21" s="65"/>
      <c r="CA21" s="65"/>
      <c r="CB21" s="65"/>
      <c r="CC21" s="65"/>
      <c r="CD21" s="65"/>
      <c r="CE21" s="65"/>
      <c r="CF21" s="65"/>
      <c r="CG21" s="65"/>
      <c r="CH21" s="65"/>
      <c r="CI21" s="65"/>
      <c r="CJ21" s="65"/>
      <c r="CK21" s="65"/>
      <c r="CL21" s="65"/>
      <c r="CM21" s="65"/>
      <c r="CN21" s="65"/>
      <c r="CO21" s="65"/>
      <c r="CP21" s="65"/>
      <c r="CQ21" s="65"/>
      <c r="CR21" s="65"/>
      <c r="CS21" s="65"/>
      <c r="CT21" s="65"/>
      <c r="CU21" s="65"/>
      <c r="CV21" s="65"/>
      <c r="CW21" s="65"/>
      <c r="CX21" s="65"/>
      <c r="CY21" s="65"/>
      <c r="CZ21" s="65"/>
      <c r="DA21" s="65"/>
      <c r="DB21" s="65"/>
      <c r="DC21" s="65"/>
      <c r="DD21" s="65"/>
      <c r="DE21" s="65"/>
      <c r="DF21" s="65"/>
      <c r="DG21" s="65"/>
      <c r="DH21" s="65"/>
      <c r="DI21" s="65"/>
      <c r="DJ21" s="65"/>
      <c r="DK21" s="65"/>
      <c r="DL21" s="65"/>
      <c r="DM21" s="65"/>
      <c r="DN21" s="65"/>
      <c r="DO21" s="65"/>
      <c r="DP21" s="65"/>
      <c r="DQ21" s="65"/>
      <c r="DR21" s="65"/>
      <c r="DS21" s="65"/>
      <c r="DT21" s="65"/>
      <c r="DU21" s="65"/>
      <c r="DV21" s="65"/>
      <c r="DW21" s="65"/>
      <c r="DX21" s="65"/>
      <c r="DY21" s="65"/>
      <c r="DZ21" s="65"/>
      <c r="EA21" s="65"/>
      <c r="EB21" s="65"/>
      <c r="EC21" s="65"/>
      <c r="ED21" s="65"/>
      <c r="EE21" s="65"/>
      <c r="EF21" s="65"/>
      <c r="EG21" s="65"/>
      <c r="EH21" s="65"/>
      <c r="EI21" s="65"/>
      <c r="EJ21" s="65"/>
      <c r="EK21" s="65"/>
      <c r="EL21" s="65"/>
      <c r="EM21" s="65"/>
      <c r="EN21" s="65"/>
      <c r="EO21" s="65"/>
      <c r="EP21" s="65"/>
      <c r="EQ21" s="65"/>
      <c r="ER21" s="65"/>
      <c r="ES21" s="65"/>
      <c r="ET21" s="65"/>
      <c r="EU21" s="65"/>
      <c r="EV21" s="65"/>
      <c r="EW21" s="65"/>
      <c r="EX21" s="65"/>
      <c r="EY21" s="65"/>
      <c r="EZ21" s="65"/>
      <c r="FA21" s="65"/>
    </row>
    <row r="22" spans="1:157" s="39" customFormat="1" x14ac:dyDescent="0.25">
      <c r="A22"/>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row>
    <row r="23" spans="1:157" s="39" customFormat="1" x14ac:dyDescent="0.25">
      <c r="A23"/>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row>
    <row r="24" spans="1:157" s="39" customFormat="1" x14ac:dyDescent="0.25">
      <c r="A2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row>
    <row r="25" spans="1:157" s="39" customFormat="1" x14ac:dyDescent="0.25">
      <c r="A2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row>
    <row r="26" spans="1:157" s="39" customFormat="1" x14ac:dyDescent="0.25">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row>
    <row r="27" spans="1:157" s="43" customFormat="1" x14ac:dyDescent="0.25">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row>
    <row r="28" spans="1:157" s="43" customFormat="1" x14ac:dyDescent="0.25">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row>
    <row r="29" spans="1:157" s="44" customFormat="1" x14ac:dyDescent="0.25">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row>
    <row r="30" spans="1:157" s="43" customFormat="1" x14ac:dyDescent="0.25">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row>
    <row r="31" spans="1:157" s="43" customFormat="1" x14ac:dyDescent="0.25">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row>
    <row r="32" spans="1:157" s="43" customFormat="1" x14ac:dyDescent="0.2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row>
    <row r="33" spans="1:157" s="43" customFormat="1" x14ac:dyDescent="0.2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row>
    <row r="34" spans="1:157" s="43" customFormat="1" x14ac:dyDescent="0.25">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row>
    <row r="35" spans="1:157" s="19" customFormat="1" x14ac:dyDescent="0.25">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row>
  </sheetData>
  <sheetProtection formatCells="0" formatColumns="0" formatRows="0" insertRows="0" deleteRows="0"/>
  <mergeCells count="45">
    <mergeCell ref="BA5:BG5"/>
    <mergeCell ref="C5:E5"/>
    <mergeCell ref="R4:X4"/>
    <mergeCell ref="K4:Q4"/>
    <mergeCell ref="C4:E4"/>
    <mergeCell ref="R5:X5"/>
    <mergeCell ref="K5:Q5"/>
    <mergeCell ref="BO4:BU4"/>
    <mergeCell ref="BO5:BU5"/>
    <mergeCell ref="BV4:CB4"/>
    <mergeCell ref="BV5:CB5"/>
    <mergeCell ref="K1:AE1"/>
    <mergeCell ref="Y4:AE4"/>
    <mergeCell ref="Y5:AE5"/>
    <mergeCell ref="AF4:AL4"/>
    <mergeCell ref="AF5:AL5"/>
    <mergeCell ref="BH4:BN4"/>
    <mergeCell ref="BH5:BN5"/>
    <mergeCell ref="AM5:AS5"/>
    <mergeCell ref="AT4:AZ4"/>
    <mergeCell ref="AT5:AZ5"/>
    <mergeCell ref="AM4:AS4"/>
    <mergeCell ref="BA4:BG4"/>
    <mergeCell ref="CC4:CI4"/>
    <mergeCell ref="CC5:CI5"/>
    <mergeCell ref="CJ4:CP4"/>
    <mergeCell ref="CJ5:CP5"/>
    <mergeCell ref="CQ4:CW4"/>
    <mergeCell ref="CQ5:CW5"/>
    <mergeCell ref="CX4:DD4"/>
    <mergeCell ref="CX5:DD5"/>
    <mergeCell ref="DE4:DK4"/>
    <mergeCell ref="DE5:DK5"/>
    <mergeCell ref="DL4:DR4"/>
    <mergeCell ref="DL5:DR5"/>
    <mergeCell ref="EN4:ET4"/>
    <mergeCell ref="EN5:ET5"/>
    <mergeCell ref="EU4:FA4"/>
    <mergeCell ref="EU5:FA5"/>
    <mergeCell ref="DS4:DY4"/>
    <mergeCell ref="DS5:DY5"/>
    <mergeCell ref="DZ4:EF4"/>
    <mergeCell ref="DZ5:EF5"/>
    <mergeCell ref="EG4:EM4"/>
    <mergeCell ref="EG5:EM5"/>
  </mergeCells>
  <phoneticPr fontId="3" type="noConversion"/>
  <conditionalFormatting sqref="H8:H14 H16:H21">
    <cfRule type="dataBar" priority="13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25" priority="178">
      <formula>K$6=TODAY()</formula>
    </cfRule>
  </conditionalFormatting>
  <conditionalFormatting sqref="K8:BN14 K16:BN21">
    <cfRule type="expression" dxfId="124" priority="181">
      <formula>AND($E8&lt;=K$6,ROUNDDOWN(($F8-$E8+1)*$H8,0)+$E8-1&gt;=K$6)</formula>
    </cfRule>
    <cfRule type="expression" dxfId="123" priority="182">
      <formula>AND(NOT(ISBLANK($E8)),$E8&lt;=K$6,$F8&gt;=K$6)</formula>
    </cfRule>
  </conditionalFormatting>
  <conditionalFormatting sqref="K6:BN14 K16:BN21">
    <cfRule type="expression" dxfId="122" priority="141">
      <formula>K$6=TODAY()</formula>
    </cfRule>
  </conditionalFormatting>
  <conditionalFormatting sqref="H13">
    <cfRule type="dataBar" priority="122">
      <dataBar>
        <cfvo type="num" val="0"/>
        <cfvo type="num" val="1"/>
        <color theme="0" tint="-0.34998626667073579"/>
      </dataBar>
      <extLst>
        <ext xmlns:x14="http://schemas.microsoft.com/office/spreadsheetml/2009/9/main" uri="{B025F937-C7B1-47D3-B67F-A62EFF666E3E}">
          <x14:id>{6ACA5200-394A-4328-AD6F-B49D3D6E0546}</x14:id>
        </ext>
      </extLst>
    </cfRule>
  </conditionalFormatting>
  <conditionalFormatting sqref="H14">
    <cfRule type="dataBar" priority="126">
      <dataBar>
        <cfvo type="num" val="0"/>
        <cfvo type="num" val="1"/>
        <color theme="0" tint="-0.34998626667073579"/>
      </dataBar>
      <extLst>
        <ext xmlns:x14="http://schemas.microsoft.com/office/spreadsheetml/2009/9/main" uri="{B025F937-C7B1-47D3-B67F-A62EFF666E3E}">
          <x14:id>{D7EA480B-EB54-43A1-9CF1-08598B5C3774}</x14:id>
        </ext>
      </extLst>
    </cfRule>
  </conditionalFormatting>
  <conditionalFormatting sqref="K14:BN14">
    <cfRule type="expression" dxfId="121" priority="127">
      <formula>K$6=TODAY()</formula>
    </cfRule>
  </conditionalFormatting>
  <conditionalFormatting sqref="K13:BN13">
    <cfRule type="expression" dxfId="120" priority="123">
      <formula>K$6=TODAY()</formula>
    </cfRule>
  </conditionalFormatting>
  <conditionalFormatting sqref="H15">
    <cfRule type="dataBar" priority="118">
      <dataBar>
        <cfvo type="num" val="0"/>
        <cfvo type="num" val="1"/>
        <color theme="0" tint="-0.34998626667073579"/>
      </dataBar>
      <extLst>
        <ext xmlns:x14="http://schemas.microsoft.com/office/spreadsheetml/2009/9/main" uri="{B025F937-C7B1-47D3-B67F-A62EFF666E3E}">
          <x14:id>{C821CF3E-D610-4ADD-9F33-D90D0DEA3A97}</x14:id>
        </ext>
      </extLst>
    </cfRule>
  </conditionalFormatting>
  <conditionalFormatting sqref="K15:BN15">
    <cfRule type="expression" dxfId="119" priority="120">
      <formula>AND($E15&lt;=K$6,ROUNDDOWN(($F15-$E15+1)*$H15,0)+$E15-1&gt;=K$6)</formula>
    </cfRule>
    <cfRule type="expression" dxfId="118" priority="121">
      <formula>AND(NOT(ISBLANK($E15)),$E15&lt;=K$6,$F15&gt;=K$6)</formula>
    </cfRule>
  </conditionalFormatting>
  <conditionalFormatting sqref="K15:BN15">
    <cfRule type="expression" dxfId="117" priority="119">
      <formula>K$6=TODAY()</formula>
    </cfRule>
  </conditionalFormatting>
  <conditionalFormatting sqref="BO6:BU7">
    <cfRule type="expression" dxfId="116" priority="115">
      <formula>BO$6=TODAY()</formula>
    </cfRule>
  </conditionalFormatting>
  <conditionalFormatting sqref="BO8:BU14 BO16:BU21">
    <cfRule type="expression" dxfId="115" priority="116">
      <formula>AND($E8&lt;=BO$6,ROUNDDOWN(($F8-$E8+1)*$H8,0)+$E8-1&gt;=BO$6)</formula>
    </cfRule>
    <cfRule type="expression" dxfId="114" priority="117">
      <formula>AND(NOT(ISBLANK($E8)),$E8&lt;=BO$6,$F8&gt;=BO$6)</formula>
    </cfRule>
  </conditionalFormatting>
  <conditionalFormatting sqref="BO6:BU14 BO16:BU21">
    <cfRule type="expression" dxfId="113" priority="114">
      <formula>BO$6=TODAY()</formula>
    </cfRule>
  </conditionalFormatting>
  <conditionalFormatting sqref="BO14:BU14">
    <cfRule type="expression" dxfId="112" priority="113">
      <formula>BO$6=TODAY()</formula>
    </cfRule>
  </conditionalFormatting>
  <conditionalFormatting sqref="BO13:BU13">
    <cfRule type="expression" dxfId="111" priority="112">
      <formula>BO$6=TODAY()</formula>
    </cfRule>
  </conditionalFormatting>
  <conditionalFormatting sqref="BO15:BU15">
    <cfRule type="expression" dxfId="110" priority="110">
      <formula>AND($E15&lt;=BO$6,ROUNDDOWN(($F15-$E15+1)*$H15,0)+$E15-1&gt;=BO$6)</formula>
    </cfRule>
    <cfRule type="expression" dxfId="109" priority="111">
      <formula>AND(NOT(ISBLANK($E15)),$E15&lt;=BO$6,$F15&gt;=BO$6)</formula>
    </cfRule>
  </conditionalFormatting>
  <conditionalFormatting sqref="BO15:BU15">
    <cfRule type="expression" dxfId="108" priority="109">
      <formula>BO$6=TODAY()</formula>
    </cfRule>
  </conditionalFormatting>
  <conditionalFormatting sqref="BV6:CB7">
    <cfRule type="expression" dxfId="107" priority="106">
      <formula>BV$6=TODAY()</formula>
    </cfRule>
  </conditionalFormatting>
  <conditionalFormatting sqref="BV8:CB14 BV16:CB21">
    <cfRule type="expression" dxfId="106" priority="107">
      <formula>AND($E8&lt;=BV$6,ROUNDDOWN(($F8-$E8+1)*$H8,0)+$E8-1&gt;=BV$6)</formula>
    </cfRule>
    <cfRule type="expression" dxfId="105" priority="108">
      <formula>AND(NOT(ISBLANK($E8)),$E8&lt;=BV$6,$F8&gt;=BV$6)</formula>
    </cfRule>
  </conditionalFormatting>
  <conditionalFormatting sqref="BV6:CB14 BV16:CB21">
    <cfRule type="expression" dxfId="104" priority="105">
      <formula>BV$6=TODAY()</formula>
    </cfRule>
  </conditionalFormatting>
  <conditionalFormatting sqref="BV14:CB14">
    <cfRule type="expression" dxfId="103" priority="104">
      <formula>BV$6=TODAY()</formula>
    </cfRule>
  </conditionalFormatting>
  <conditionalFormatting sqref="BV13:CB13">
    <cfRule type="expression" dxfId="102" priority="103">
      <formula>BV$6=TODAY()</formula>
    </cfRule>
  </conditionalFormatting>
  <conditionalFormatting sqref="BV15:CB15">
    <cfRule type="expression" dxfId="101" priority="101">
      <formula>AND($E15&lt;=BV$6,ROUNDDOWN(($F15-$E15+1)*$H15,0)+$E15-1&gt;=BV$6)</formula>
    </cfRule>
    <cfRule type="expression" dxfId="100" priority="102">
      <formula>AND(NOT(ISBLANK($E15)),$E15&lt;=BV$6,$F15&gt;=BV$6)</formula>
    </cfRule>
  </conditionalFormatting>
  <conditionalFormatting sqref="BV15:CB15">
    <cfRule type="expression" dxfId="99" priority="100">
      <formula>BV$6=TODAY()</formula>
    </cfRule>
  </conditionalFormatting>
  <conditionalFormatting sqref="CC6:CI7">
    <cfRule type="expression" dxfId="98" priority="97">
      <formula>CC$6=TODAY()</formula>
    </cfRule>
  </conditionalFormatting>
  <conditionalFormatting sqref="CC8:CI14 CC16:CI21">
    <cfRule type="expression" dxfId="97" priority="98">
      <formula>AND($E8&lt;=CC$6,ROUNDDOWN(($F8-$E8+1)*$H8,0)+$E8-1&gt;=CC$6)</formula>
    </cfRule>
    <cfRule type="expression" dxfId="96" priority="99">
      <formula>AND(NOT(ISBLANK($E8)),$E8&lt;=CC$6,$F8&gt;=CC$6)</formula>
    </cfRule>
  </conditionalFormatting>
  <conditionalFormatting sqref="CC6:CI14 CC16:CI21">
    <cfRule type="expression" dxfId="95" priority="96">
      <formula>CC$6=TODAY()</formula>
    </cfRule>
  </conditionalFormatting>
  <conditionalFormatting sqref="CC14:CI14">
    <cfRule type="expression" dxfId="94" priority="95">
      <formula>CC$6=TODAY()</formula>
    </cfRule>
  </conditionalFormatting>
  <conditionalFormatting sqref="CC13:CI13">
    <cfRule type="expression" dxfId="93" priority="94">
      <formula>CC$6=TODAY()</formula>
    </cfRule>
  </conditionalFormatting>
  <conditionalFormatting sqref="CC15:CI15">
    <cfRule type="expression" dxfId="92" priority="92">
      <formula>AND($E15&lt;=CC$6,ROUNDDOWN(($F15-$E15+1)*$H15,0)+$E15-1&gt;=CC$6)</formula>
    </cfRule>
    <cfRule type="expression" dxfId="91" priority="93">
      <formula>AND(NOT(ISBLANK($E15)),$E15&lt;=CC$6,$F15&gt;=CC$6)</formula>
    </cfRule>
  </conditionalFormatting>
  <conditionalFormatting sqref="CC15:CI15">
    <cfRule type="expression" dxfId="90" priority="91">
      <formula>CC$6=TODAY()</formula>
    </cfRule>
  </conditionalFormatting>
  <conditionalFormatting sqref="CJ6:CP7">
    <cfRule type="expression" dxfId="89" priority="88">
      <formula>CJ$6=TODAY()</formula>
    </cfRule>
  </conditionalFormatting>
  <conditionalFormatting sqref="CJ8:CP14 CJ16:CP21">
    <cfRule type="expression" dxfId="88" priority="89">
      <formula>AND($E8&lt;=CJ$6,ROUNDDOWN(($F8-$E8+1)*$H8,0)+$E8-1&gt;=CJ$6)</formula>
    </cfRule>
    <cfRule type="expression" dxfId="87" priority="90">
      <formula>AND(NOT(ISBLANK($E8)),$E8&lt;=CJ$6,$F8&gt;=CJ$6)</formula>
    </cfRule>
  </conditionalFormatting>
  <conditionalFormatting sqref="CJ6:CP14 CJ16:CP21">
    <cfRule type="expression" dxfId="86" priority="87">
      <formula>CJ$6=TODAY()</formula>
    </cfRule>
  </conditionalFormatting>
  <conditionalFormatting sqref="CJ14:CP14">
    <cfRule type="expression" dxfId="85" priority="86">
      <formula>CJ$6=TODAY()</formula>
    </cfRule>
  </conditionalFormatting>
  <conditionalFormatting sqref="CJ13:CP13">
    <cfRule type="expression" dxfId="84" priority="85">
      <formula>CJ$6=TODAY()</formula>
    </cfRule>
  </conditionalFormatting>
  <conditionalFormatting sqref="CJ15:CP15">
    <cfRule type="expression" dxfId="83" priority="83">
      <formula>AND($E15&lt;=CJ$6,ROUNDDOWN(($F15-$E15+1)*$H15,0)+$E15-1&gt;=CJ$6)</formula>
    </cfRule>
    <cfRule type="expression" dxfId="82" priority="84">
      <formula>AND(NOT(ISBLANK($E15)),$E15&lt;=CJ$6,$F15&gt;=CJ$6)</formula>
    </cfRule>
  </conditionalFormatting>
  <conditionalFormatting sqref="CJ15:CP15">
    <cfRule type="expression" dxfId="81" priority="82">
      <formula>CJ$6=TODAY()</formula>
    </cfRule>
  </conditionalFormatting>
  <conditionalFormatting sqref="CQ6:CW7">
    <cfRule type="expression" dxfId="80" priority="79">
      <formula>CQ$6=TODAY()</formula>
    </cfRule>
  </conditionalFormatting>
  <conditionalFormatting sqref="CQ8:CW14 CQ16:CW21">
    <cfRule type="expression" dxfId="79" priority="80">
      <formula>AND($E8&lt;=CQ$6,ROUNDDOWN(($F8-$E8+1)*$H8,0)+$E8-1&gt;=CQ$6)</formula>
    </cfRule>
    <cfRule type="expression" dxfId="78" priority="81">
      <formula>AND(NOT(ISBLANK($E8)),$E8&lt;=CQ$6,$F8&gt;=CQ$6)</formula>
    </cfRule>
  </conditionalFormatting>
  <conditionalFormatting sqref="CQ6:CW14 CQ16:CW21">
    <cfRule type="expression" dxfId="77" priority="78">
      <formula>CQ$6=TODAY()</formula>
    </cfRule>
  </conditionalFormatting>
  <conditionalFormatting sqref="CQ14:CW14">
    <cfRule type="expression" dxfId="76" priority="77">
      <formula>CQ$6=TODAY()</formula>
    </cfRule>
  </conditionalFormatting>
  <conditionalFormatting sqref="CQ13:CW13">
    <cfRule type="expression" dxfId="75" priority="76">
      <formula>CQ$6=TODAY()</formula>
    </cfRule>
  </conditionalFormatting>
  <conditionalFormatting sqref="CQ15:CW15">
    <cfRule type="expression" dxfId="74" priority="74">
      <formula>AND($E15&lt;=CQ$6,ROUNDDOWN(($F15-$E15+1)*$H15,0)+$E15-1&gt;=CQ$6)</formula>
    </cfRule>
    <cfRule type="expression" dxfId="73" priority="75">
      <formula>AND(NOT(ISBLANK($E15)),$E15&lt;=CQ$6,$F15&gt;=CQ$6)</formula>
    </cfRule>
  </conditionalFormatting>
  <conditionalFormatting sqref="CQ15:CW15">
    <cfRule type="expression" dxfId="72" priority="73">
      <formula>CQ$6=TODAY()</formula>
    </cfRule>
  </conditionalFormatting>
  <conditionalFormatting sqref="CX6:DD7">
    <cfRule type="expression" dxfId="71" priority="70">
      <formula>CX$6=TODAY()</formula>
    </cfRule>
  </conditionalFormatting>
  <conditionalFormatting sqref="CX8:DD14 CX16:DD21">
    <cfRule type="expression" dxfId="70" priority="71">
      <formula>AND($E8&lt;=CX$6,ROUNDDOWN(($F8-$E8+1)*$H8,0)+$E8-1&gt;=CX$6)</formula>
    </cfRule>
    <cfRule type="expression" dxfId="69" priority="72">
      <formula>AND(NOT(ISBLANK($E8)),$E8&lt;=CX$6,$F8&gt;=CX$6)</formula>
    </cfRule>
  </conditionalFormatting>
  <conditionalFormatting sqref="CX6:DD14 CX16:DD21">
    <cfRule type="expression" dxfId="68" priority="69">
      <formula>CX$6=TODAY()</formula>
    </cfRule>
  </conditionalFormatting>
  <conditionalFormatting sqref="CX14:DD14">
    <cfRule type="expression" dxfId="67" priority="68">
      <formula>CX$6=TODAY()</formula>
    </cfRule>
  </conditionalFormatting>
  <conditionalFormatting sqref="CX13:DD13">
    <cfRule type="expression" dxfId="66" priority="67">
      <formula>CX$6=TODAY()</formula>
    </cfRule>
  </conditionalFormatting>
  <conditionalFormatting sqref="CX15:DD15">
    <cfRule type="expression" dxfId="65" priority="65">
      <formula>AND($E15&lt;=CX$6,ROUNDDOWN(($F15-$E15+1)*$H15,0)+$E15-1&gt;=CX$6)</formula>
    </cfRule>
    <cfRule type="expression" dxfId="64" priority="66">
      <formula>AND(NOT(ISBLANK($E15)),$E15&lt;=CX$6,$F15&gt;=CX$6)</formula>
    </cfRule>
  </conditionalFormatting>
  <conditionalFormatting sqref="CX15:DD15">
    <cfRule type="expression" dxfId="63" priority="64">
      <formula>CX$6=TODAY()</formula>
    </cfRule>
  </conditionalFormatting>
  <conditionalFormatting sqref="DE6:DK7">
    <cfRule type="expression" dxfId="62" priority="61">
      <formula>DE$6=TODAY()</formula>
    </cfRule>
  </conditionalFormatting>
  <conditionalFormatting sqref="DE8:DK14 DE16:DK21">
    <cfRule type="expression" dxfId="61" priority="62">
      <formula>AND($E8&lt;=DE$6,ROUNDDOWN(($F8-$E8+1)*$H8,0)+$E8-1&gt;=DE$6)</formula>
    </cfRule>
    <cfRule type="expression" dxfId="60" priority="63">
      <formula>AND(NOT(ISBLANK($E8)),$E8&lt;=DE$6,$F8&gt;=DE$6)</formula>
    </cfRule>
  </conditionalFormatting>
  <conditionalFormatting sqref="DE6:DK14 DE16:DK21">
    <cfRule type="expression" dxfId="59" priority="60">
      <formula>DE$6=TODAY()</formula>
    </cfRule>
  </conditionalFormatting>
  <conditionalFormatting sqref="DE14:DK14">
    <cfRule type="expression" dxfId="58" priority="59">
      <formula>DE$6=TODAY()</formula>
    </cfRule>
  </conditionalFormatting>
  <conditionalFormatting sqref="DE13:DK13">
    <cfRule type="expression" dxfId="57" priority="58">
      <formula>DE$6=TODAY()</formula>
    </cfRule>
  </conditionalFormatting>
  <conditionalFormatting sqref="DE15:DK15">
    <cfRule type="expression" dxfId="56" priority="56">
      <formula>AND($E15&lt;=DE$6,ROUNDDOWN(($F15-$E15+1)*$H15,0)+$E15-1&gt;=DE$6)</formula>
    </cfRule>
    <cfRule type="expression" dxfId="55" priority="57">
      <formula>AND(NOT(ISBLANK($E15)),$E15&lt;=DE$6,$F15&gt;=DE$6)</formula>
    </cfRule>
  </conditionalFormatting>
  <conditionalFormatting sqref="DE15:DK15">
    <cfRule type="expression" dxfId="54" priority="55">
      <formula>DE$6=TODAY()</formula>
    </cfRule>
  </conditionalFormatting>
  <conditionalFormatting sqref="DL6:DR7">
    <cfRule type="expression" dxfId="53" priority="52">
      <formula>DL$6=TODAY()</formula>
    </cfRule>
  </conditionalFormatting>
  <conditionalFormatting sqref="DL8:DR14 DL16:DR21">
    <cfRule type="expression" dxfId="52" priority="53">
      <formula>AND($E8&lt;=DL$6,ROUNDDOWN(($F8-$E8+1)*$H8,0)+$E8-1&gt;=DL$6)</formula>
    </cfRule>
    <cfRule type="expression" dxfId="51" priority="54">
      <formula>AND(NOT(ISBLANK($E8)),$E8&lt;=DL$6,$F8&gt;=DL$6)</formula>
    </cfRule>
  </conditionalFormatting>
  <conditionalFormatting sqref="DL6:DR14 DL16:DR21">
    <cfRule type="expression" dxfId="50" priority="51">
      <formula>DL$6=TODAY()</formula>
    </cfRule>
  </conditionalFormatting>
  <conditionalFormatting sqref="DL14:DR14">
    <cfRule type="expression" dxfId="49" priority="50">
      <formula>DL$6=TODAY()</formula>
    </cfRule>
  </conditionalFormatting>
  <conditionalFormatting sqref="DL13:DR13">
    <cfRule type="expression" dxfId="48" priority="49">
      <formula>DL$6=TODAY()</formula>
    </cfRule>
  </conditionalFormatting>
  <conditionalFormatting sqref="DL15:DR15">
    <cfRule type="expression" dxfId="47" priority="47">
      <formula>AND($E15&lt;=DL$6,ROUNDDOWN(($F15-$E15+1)*$H15,0)+$E15-1&gt;=DL$6)</formula>
    </cfRule>
    <cfRule type="expression" dxfId="46" priority="48">
      <formula>AND(NOT(ISBLANK($E15)),$E15&lt;=DL$6,$F15&gt;=DL$6)</formula>
    </cfRule>
  </conditionalFormatting>
  <conditionalFormatting sqref="DL15:DR15">
    <cfRule type="expression" dxfId="45" priority="46">
      <formula>DL$6=TODAY()</formula>
    </cfRule>
  </conditionalFormatting>
  <conditionalFormatting sqref="DS6:DY7">
    <cfRule type="expression" dxfId="44" priority="43">
      <formula>DS$6=TODAY()</formula>
    </cfRule>
  </conditionalFormatting>
  <conditionalFormatting sqref="DS8:DY14 DS16:DY21">
    <cfRule type="expression" dxfId="43" priority="44">
      <formula>AND($E8&lt;=DS$6,ROUNDDOWN(($F8-$E8+1)*$H8,0)+$E8-1&gt;=DS$6)</formula>
    </cfRule>
    <cfRule type="expression" dxfId="42" priority="45">
      <formula>AND(NOT(ISBLANK($E8)),$E8&lt;=DS$6,$F8&gt;=DS$6)</formula>
    </cfRule>
  </conditionalFormatting>
  <conditionalFormatting sqref="DS6:DY14 DS16:DY21">
    <cfRule type="expression" dxfId="41" priority="42">
      <formula>DS$6=TODAY()</formula>
    </cfRule>
  </conditionalFormatting>
  <conditionalFormatting sqref="DS14:DY14">
    <cfRule type="expression" dxfId="40" priority="41">
      <formula>DS$6=TODAY()</formula>
    </cfRule>
  </conditionalFormatting>
  <conditionalFormatting sqref="DS13:DY13">
    <cfRule type="expression" dxfId="39" priority="40">
      <formula>DS$6=TODAY()</formula>
    </cfRule>
  </conditionalFormatting>
  <conditionalFormatting sqref="DS15:DY15">
    <cfRule type="expression" dxfId="38" priority="38">
      <formula>AND($E15&lt;=DS$6,ROUNDDOWN(($F15-$E15+1)*$H15,0)+$E15-1&gt;=DS$6)</formula>
    </cfRule>
    <cfRule type="expression" dxfId="37" priority="39">
      <formula>AND(NOT(ISBLANK($E15)),$E15&lt;=DS$6,$F15&gt;=DS$6)</formula>
    </cfRule>
  </conditionalFormatting>
  <conditionalFormatting sqref="DS15:DY15">
    <cfRule type="expression" dxfId="36" priority="37">
      <formula>DS$6=TODAY()</formula>
    </cfRule>
  </conditionalFormatting>
  <conditionalFormatting sqref="DZ6:EF7">
    <cfRule type="expression" dxfId="35" priority="34">
      <formula>DZ$6=TODAY()</formula>
    </cfRule>
  </conditionalFormatting>
  <conditionalFormatting sqref="DZ8:EF14 DZ16:EF21">
    <cfRule type="expression" dxfId="34" priority="35">
      <formula>AND($E8&lt;=DZ$6,ROUNDDOWN(($F8-$E8+1)*$H8,0)+$E8-1&gt;=DZ$6)</formula>
    </cfRule>
    <cfRule type="expression" dxfId="33" priority="36">
      <formula>AND(NOT(ISBLANK($E8)),$E8&lt;=DZ$6,$F8&gt;=DZ$6)</formula>
    </cfRule>
  </conditionalFormatting>
  <conditionalFormatting sqref="DZ6:EF14 DZ16:EF21">
    <cfRule type="expression" dxfId="32" priority="33">
      <formula>DZ$6=TODAY()</formula>
    </cfRule>
  </conditionalFormatting>
  <conditionalFormatting sqref="DZ14:EF14">
    <cfRule type="expression" dxfId="31" priority="32">
      <formula>DZ$6=TODAY()</formula>
    </cfRule>
  </conditionalFormatting>
  <conditionalFormatting sqref="DZ13:EF13">
    <cfRule type="expression" dxfId="30" priority="31">
      <formula>DZ$6=TODAY()</formula>
    </cfRule>
  </conditionalFormatting>
  <conditionalFormatting sqref="DZ15:EF15">
    <cfRule type="expression" dxfId="29" priority="29">
      <formula>AND($E15&lt;=DZ$6,ROUNDDOWN(($F15-$E15+1)*$H15,0)+$E15-1&gt;=DZ$6)</formula>
    </cfRule>
    <cfRule type="expression" dxfId="28" priority="30">
      <formula>AND(NOT(ISBLANK($E15)),$E15&lt;=DZ$6,$F15&gt;=DZ$6)</formula>
    </cfRule>
  </conditionalFormatting>
  <conditionalFormatting sqref="DZ15:EF15">
    <cfRule type="expression" dxfId="27" priority="28">
      <formula>DZ$6=TODAY()</formula>
    </cfRule>
  </conditionalFormatting>
  <conditionalFormatting sqref="EG6:EM7">
    <cfRule type="expression" dxfId="26" priority="25">
      <formula>EG$6=TODAY()</formula>
    </cfRule>
  </conditionalFormatting>
  <conditionalFormatting sqref="EG8:EM14 EG16:EM21">
    <cfRule type="expression" dxfId="25" priority="26">
      <formula>AND($E8&lt;=EG$6,ROUNDDOWN(($F8-$E8+1)*$H8,0)+$E8-1&gt;=EG$6)</formula>
    </cfRule>
    <cfRule type="expression" dxfId="24" priority="27">
      <formula>AND(NOT(ISBLANK($E8)),$E8&lt;=EG$6,$F8&gt;=EG$6)</formula>
    </cfRule>
  </conditionalFormatting>
  <conditionalFormatting sqref="EG6:EM14 EG16:EM21">
    <cfRule type="expression" dxfId="23" priority="24">
      <formula>EG$6=TODAY()</formula>
    </cfRule>
  </conditionalFormatting>
  <conditionalFormatting sqref="EG14:EM14">
    <cfRule type="expression" dxfId="22" priority="23">
      <formula>EG$6=TODAY()</formula>
    </cfRule>
  </conditionalFormatting>
  <conditionalFormatting sqref="EG13:EM13">
    <cfRule type="expression" dxfId="21" priority="22">
      <formula>EG$6=TODAY()</formula>
    </cfRule>
  </conditionalFormatting>
  <conditionalFormatting sqref="EG15:EM15">
    <cfRule type="expression" dxfId="20" priority="20">
      <formula>AND($E15&lt;=EG$6,ROUNDDOWN(($F15-$E15+1)*$H15,0)+$E15-1&gt;=EG$6)</formula>
    </cfRule>
    <cfRule type="expression" dxfId="19" priority="21">
      <formula>AND(NOT(ISBLANK($E15)),$E15&lt;=EG$6,$F15&gt;=EG$6)</formula>
    </cfRule>
  </conditionalFormatting>
  <conditionalFormatting sqref="EG15:EM15">
    <cfRule type="expression" dxfId="18" priority="19">
      <formula>EG$6=TODAY()</formula>
    </cfRule>
  </conditionalFormatting>
  <conditionalFormatting sqref="EN6:ET7">
    <cfRule type="expression" dxfId="17" priority="18">
      <formula>EN$6=TODAY()</formula>
    </cfRule>
  </conditionalFormatting>
  <conditionalFormatting sqref="EN8:ET14 EN16:ET21">
    <cfRule type="expression" dxfId="16" priority="17">
      <formula>AND($E8&lt;=EN$6,ROUNDDOWN(($F8-$E8+1)*$H8,0)+$E8-1&gt;=EN$6)</formula>
    </cfRule>
    <cfRule type="expression" dxfId="15" priority="183">
      <formula>AND(NOT(ISBLANK($E8)),$E8&lt;=EN$6,$F8&gt;=EN$6)</formula>
    </cfRule>
  </conditionalFormatting>
  <conditionalFormatting sqref="EN6:ET14 EN16:ET21">
    <cfRule type="expression" dxfId="14" priority="15">
      <formula>EN$6=TODAY()</formula>
    </cfRule>
  </conditionalFormatting>
  <conditionalFormatting sqref="EN14:ET14">
    <cfRule type="expression" dxfId="13" priority="14">
      <formula>EN$6=TODAY()</formula>
    </cfRule>
  </conditionalFormatting>
  <conditionalFormatting sqref="EN13:ET13">
    <cfRule type="expression" dxfId="12" priority="13">
      <formula>EN$6=TODAY()</formula>
    </cfRule>
  </conditionalFormatting>
  <conditionalFormatting sqref="EN15:ET15">
    <cfRule type="expression" dxfId="11" priority="11">
      <formula>AND($E15&lt;=EN$6,ROUNDDOWN(($F15-$E15+1)*$H15,0)+$E15-1&gt;=EN$6)</formula>
    </cfRule>
    <cfRule type="expression" dxfId="10" priority="12">
      <formula>AND(NOT(ISBLANK($E15)),$E15&lt;=EN$6,$F15&gt;=EN$6)</formula>
    </cfRule>
  </conditionalFormatting>
  <conditionalFormatting sqref="EN15:ET15">
    <cfRule type="expression" dxfId="9" priority="10">
      <formula>EN$6=TODAY()</formula>
    </cfRule>
  </conditionalFormatting>
  <conditionalFormatting sqref="EU6:FA7">
    <cfRule type="expression" dxfId="8" priority="9">
      <formula>EU$6=TODAY()</formula>
    </cfRule>
  </conditionalFormatting>
  <conditionalFormatting sqref="EU8:FA14 EU16:FA21">
    <cfRule type="expression" dxfId="7" priority="8">
      <formula>AND($E8&lt;=EU$6,ROUNDDOWN(($F8-$E8+1)*$H8,0)+$E8-1&gt;=EU$6)</formula>
    </cfRule>
    <cfRule type="expression" dxfId="6" priority="184">
      <formula>AND(NOT(ISBLANK($E8)),$E8&lt;=EU$6,$F8&gt;=EU$6)</formula>
    </cfRule>
  </conditionalFormatting>
  <conditionalFormatting sqref="EU6:FA14 EU16:FA21">
    <cfRule type="expression" dxfId="5" priority="6">
      <formula>EU$6=TODAY()</formula>
    </cfRule>
  </conditionalFormatting>
  <conditionalFormatting sqref="EU14:FA14">
    <cfRule type="expression" dxfId="4" priority="5">
      <formula>EU$6=TODAY()</formula>
    </cfRule>
  </conditionalFormatting>
  <conditionalFormatting sqref="EU13:FA13">
    <cfRule type="expression" dxfId="3" priority="4">
      <formula>EU$6=TODAY()</formula>
    </cfRule>
  </conditionalFormatting>
  <conditionalFormatting sqref="EU15:FA15">
    <cfRule type="expression" dxfId="2" priority="2">
      <formula>AND($E15&lt;=EU$6,ROUNDDOWN(($F15-$E15+1)*$H15,0)+$E15-1&gt;=EU$6)</formula>
    </cfRule>
    <cfRule type="expression" dxfId="1" priority="3">
      <formula>AND(NOT(ISBLANK($E15)),$E15&lt;=EU$6,$F15&gt;=EU$6)</formula>
    </cfRule>
  </conditionalFormatting>
  <conditionalFormatting sqref="EU15:FA15">
    <cfRule type="expression" dxfId="0" priority="1">
      <formula>EU$6=TODAY()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BO1:BU1" r:id="rId1" display="Gantt Chart Template © 2006-2018 by Vertex42.com." xr:uid="{9BC17752-8509-494B-A6E5-2FB2F5C4A049}"/>
    <hyperlink ref="BV1:CB1" r:id="rId2" display="Gantt Chart Template © 2006-2018 by Vertex42.com." xr:uid="{7201CC25-AD75-42E9-975B-754CE9F09D88}"/>
    <hyperlink ref="CC1:CI1" r:id="rId3" display="Gantt Chart Template © 2006-2018 by Vertex42.com." xr:uid="{6E2ADAE8-2C85-40DD-BA78-E3D984B07A13}"/>
    <hyperlink ref="CJ1:CP1" r:id="rId4" display="Gantt Chart Template © 2006-2018 by Vertex42.com." xr:uid="{5B4B08A9-3E17-4F70-90CB-447DD6CA2AED}"/>
    <hyperlink ref="CQ1:CW1" r:id="rId5" display="Gantt Chart Template © 2006-2018 by Vertex42.com." xr:uid="{97C6DBA9-35EC-40FE-9DDC-EF99A819926A}"/>
    <hyperlink ref="CX1:DD1" r:id="rId6" display="Gantt Chart Template © 2006-2018 by Vertex42.com." xr:uid="{86E758D0-F705-4FC1-90F3-201341BF943A}"/>
    <hyperlink ref="DE1:DK1" r:id="rId7" display="Gantt Chart Template © 2006-2018 by Vertex42.com." xr:uid="{5AD340EC-8D08-4951-B361-3316D95B3AB1}"/>
    <hyperlink ref="DL1:DR1" r:id="rId8" display="Gantt Chart Template © 2006-2018 by Vertex42.com." xr:uid="{62B4B26F-CF11-443D-B68B-75FBDFE45FCF}"/>
    <hyperlink ref="DS1:DY1" r:id="rId9" display="Gantt Chart Template © 2006-2018 by Vertex42.com." xr:uid="{A317F3D4-100D-492F-BA43-1E90CF1FA48F}"/>
    <hyperlink ref="DZ1:EF1" r:id="rId10" display="Gantt Chart Template © 2006-2018 by Vertex42.com." xr:uid="{78ECA670-67F2-4FFD-BE7A-780FABB37166}"/>
    <hyperlink ref="EG1:EM1" r:id="rId11" display="Gantt Chart Template © 2006-2018 by Vertex42.com." xr:uid="{AEF89BFA-1F46-43FB-AC1B-9B90AD915ABB}"/>
    <hyperlink ref="EN1:ET1" r:id="rId12" display="Gantt Chart Template © 2006-2018 by Vertex42.com." xr:uid="{A0BD06AE-AD7F-4C71-81BA-DF746A624064}"/>
    <hyperlink ref="EU1:FA1" r:id="rId13" display="Gantt Chart Template © 2006-2018 by Vertex42.com." xr:uid="{BEE1D9CC-4B3E-4A1B-90DE-F489E069B659}"/>
  </hyperlinks>
  <pageMargins left="0.25" right="0.25" top="0.5" bottom="0.5" header="0.5" footer="0.25"/>
  <pageSetup scale="31" fitToHeight="0" orientation="landscape" r:id="rId14"/>
  <headerFooter alignWithMargins="0"/>
  <ignoredErrors>
    <ignoredError sqref="E12 E17 G12:H12 G17:H17 H18:H20" unlockedFormula="1"/>
    <ignoredError sqref="A17 A12" formula="1"/>
  </ignoredErrors>
  <drawing r:id="rId15"/>
  <legacyDrawing r:id="rId16"/>
  <mc:AlternateContent xmlns:mc="http://schemas.openxmlformats.org/markup-compatibility/2006">
    <mc:Choice Requires="x14">
      <controls>
        <mc:AlternateContent xmlns:mc="http://schemas.openxmlformats.org/markup-compatibility/2006">
          <mc:Choice Requires="x14">
            <control shapeId="8238" r:id="rId17"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H8:H14 H16:H21</xm:sqref>
        </x14:conditionalFormatting>
        <x14:conditionalFormatting xmlns:xm="http://schemas.microsoft.com/office/excel/2006/main">
          <x14:cfRule type="dataBar" id="{6ACA5200-394A-4328-AD6F-B49D3D6E0546}">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D7EA480B-EB54-43A1-9CF1-08598B5C3774}">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C821CF3E-D610-4ADD-9F33-D90D0DEA3A97}">
            <x14:dataBar minLength="0" maxLength="100" gradient="0">
              <x14:cfvo type="num">
                <xm:f>0</xm:f>
              </x14:cfvo>
              <x14:cfvo type="num">
                <xm:f>1</xm:f>
              </x14:cfvo>
              <x14:negativeFillColor rgb="FFFF0000"/>
              <x14:axisColor rgb="FF000000"/>
            </x14:dataBar>
          </x14:cfRule>
          <xm:sqref>H15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76" workbookViewId="0">
      <selection activeCell="B26" sqref="B26"/>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22" t="s">
        <v>79</v>
      </c>
      <c r="B1" s="23"/>
      <c r="C1" s="24"/>
    </row>
    <row r="2" spans="1:3" ht="13.8" x14ac:dyDescent="0.25">
      <c r="A2" s="91" t="s">
        <v>20</v>
      </c>
      <c r="B2" s="9"/>
      <c r="C2" s="8"/>
    </row>
    <row r="3" spans="1:3" s="14" customFormat="1" x14ac:dyDescent="0.25">
      <c r="A3" s="8"/>
      <c r="B3" s="9"/>
      <c r="C3" s="8"/>
    </row>
    <row r="4" spans="1:3" s="8" customFormat="1" ht="17.399999999999999" x14ac:dyDescent="0.3">
      <c r="A4" s="86" t="s">
        <v>46</v>
      </c>
      <c r="B4" s="21"/>
    </row>
    <row r="5" spans="1:3" s="8" customFormat="1" ht="55.2" x14ac:dyDescent="0.25">
      <c r="B5" s="92" t="s">
        <v>35</v>
      </c>
    </row>
    <row r="7" spans="1:3" ht="27.6" x14ac:dyDescent="0.25">
      <c r="B7" s="92" t="s">
        <v>47</v>
      </c>
    </row>
    <row r="9" spans="1:3" ht="13.8" x14ac:dyDescent="0.25">
      <c r="B9" s="91" t="s">
        <v>22</v>
      </c>
    </row>
    <row r="11" spans="1:3" ht="27.6" x14ac:dyDescent="0.25">
      <c r="B11" s="90" t="s">
        <v>23</v>
      </c>
    </row>
    <row r="12" spans="1:3" s="14" customFormat="1" x14ac:dyDescent="0.25"/>
    <row r="13" spans="1:3" ht="17.399999999999999" x14ac:dyDescent="0.3">
      <c r="A13" s="131" t="s">
        <v>3</v>
      </c>
      <c r="B13" s="131"/>
    </row>
    <row r="14" spans="1:3" s="14" customFormat="1" x14ac:dyDescent="0.25"/>
    <row r="15" spans="1:3" s="87" customFormat="1" ht="17.399999999999999" x14ac:dyDescent="0.25">
      <c r="A15" s="95"/>
      <c r="B15" s="93" t="s">
        <v>38</v>
      </c>
    </row>
    <row r="16" spans="1:3" s="87" customFormat="1" ht="17.399999999999999" x14ac:dyDescent="0.25">
      <c r="A16" s="95"/>
      <c r="B16" s="94" t="s">
        <v>36</v>
      </c>
      <c r="C16" s="89" t="s">
        <v>2</v>
      </c>
    </row>
    <row r="17" spans="1:3" ht="17.399999999999999" x14ac:dyDescent="0.3">
      <c r="A17" s="96"/>
      <c r="B17" s="94" t="s">
        <v>40</v>
      </c>
    </row>
    <row r="18" spans="1:3" s="14" customFormat="1" ht="17.399999999999999" x14ac:dyDescent="0.3">
      <c r="A18" s="96"/>
      <c r="B18" s="94" t="s">
        <v>48</v>
      </c>
    </row>
    <row r="19" spans="1:3" s="24" customFormat="1" ht="17.399999999999999" x14ac:dyDescent="0.3">
      <c r="A19" s="99"/>
      <c r="B19" s="94" t="s">
        <v>49</v>
      </c>
    </row>
    <row r="20" spans="1:3" s="87" customFormat="1" ht="17.399999999999999" x14ac:dyDescent="0.25">
      <c r="A20" s="95"/>
      <c r="B20" s="93" t="s">
        <v>37</v>
      </c>
      <c r="C20" s="88" t="s">
        <v>1</v>
      </c>
    </row>
    <row r="21" spans="1:3" ht="17.399999999999999" x14ac:dyDescent="0.3">
      <c r="A21" s="96"/>
      <c r="B21" s="94" t="s">
        <v>39</v>
      </c>
    </row>
    <row r="22" spans="1:3" s="8" customFormat="1" ht="17.399999999999999" x14ac:dyDescent="0.3">
      <c r="A22" s="97"/>
      <c r="B22" s="98" t="s">
        <v>41</v>
      </c>
    </row>
    <row r="23" spans="1:3" s="8" customFormat="1" ht="17.399999999999999" x14ac:dyDescent="0.3">
      <c r="A23" s="97"/>
      <c r="B23" s="10"/>
    </row>
    <row r="24" spans="1:3" s="8" customFormat="1" ht="17.399999999999999" x14ac:dyDescent="0.3">
      <c r="A24" s="131" t="s">
        <v>42</v>
      </c>
      <c r="B24" s="131"/>
    </row>
    <row r="25" spans="1:3" s="8" customFormat="1" ht="41.4" x14ac:dyDescent="0.3">
      <c r="A25" s="97"/>
      <c r="B25" s="94" t="s">
        <v>50</v>
      </c>
    </row>
    <row r="26" spans="1:3" s="8" customFormat="1" ht="17.399999999999999" x14ac:dyDescent="0.3">
      <c r="A26" s="97"/>
      <c r="B26" s="94"/>
    </row>
    <row r="27" spans="1:3" s="8" customFormat="1" ht="17.399999999999999" x14ac:dyDescent="0.3">
      <c r="A27" s="97"/>
      <c r="B27" s="115" t="s">
        <v>54</v>
      </c>
    </row>
    <row r="28" spans="1:3" s="8" customFormat="1" ht="17.399999999999999" x14ac:dyDescent="0.3">
      <c r="A28" s="97"/>
      <c r="B28" s="94" t="s">
        <v>43</v>
      </c>
    </row>
    <row r="29" spans="1:3" s="8" customFormat="1" ht="27.6" x14ac:dyDescent="0.3">
      <c r="A29" s="97"/>
      <c r="B29" s="94" t="s">
        <v>45</v>
      </c>
    </row>
    <row r="30" spans="1:3" s="8" customFormat="1" ht="17.399999999999999" x14ac:dyDescent="0.3">
      <c r="A30" s="97"/>
      <c r="B30" s="94"/>
    </row>
    <row r="31" spans="1:3" s="8" customFormat="1" ht="17.399999999999999" x14ac:dyDescent="0.3">
      <c r="A31" s="97"/>
      <c r="B31" s="115" t="s">
        <v>51</v>
      </c>
    </row>
    <row r="32" spans="1:3" s="8" customFormat="1" ht="17.399999999999999" x14ac:dyDescent="0.3">
      <c r="A32" s="97"/>
      <c r="B32" s="94" t="s">
        <v>44</v>
      </c>
    </row>
    <row r="33" spans="1:2" s="8" customFormat="1" ht="17.399999999999999" x14ac:dyDescent="0.3">
      <c r="A33" s="97"/>
      <c r="B33" s="94" t="s">
        <v>52</v>
      </c>
    </row>
    <row r="34" spans="1:2" s="8" customFormat="1" ht="17.399999999999999" x14ac:dyDescent="0.3">
      <c r="A34" s="97"/>
      <c r="B34" s="10"/>
    </row>
    <row r="35" spans="1:2" s="8" customFormat="1" ht="27.6" x14ac:dyDescent="0.3">
      <c r="A35" s="97"/>
      <c r="B35" s="94" t="s">
        <v>85</v>
      </c>
    </row>
    <row r="36" spans="1:2" s="8" customFormat="1" ht="17.399999999999999" x14ac:dyDescent="0.3">
      <c r="A36" s="97"/>
      <c r="B36" s="100" t="s">
        <v>53</v>
      </c>
    </row>
    <row r="37" spans="1:2" s="8" customFormat="1" ht="17.399999999999999" x14ac:dyDescent="0.3">
      <c r="A37" s="97"/>
      <c r="B37" s="10"/>
    </row>
    <row r="38" spans="1:2" ht="17.399999999999999" x14ac:dyDescent="0.3">
      <c r="A38" s="131" t="s">
        <v>8</v>
      </c>
      <c r="B38" s="131"/>
    </row>
    <row r="39" spans="1:2" ht="27.6" x14ac:dyDescent="0.25">
      <c r="B39" s="94" t="s">
        <v>56</v>
      </c>
    </row>
    <row r="40" spans="1:2" s="14" customFormat="1" x14ac:dyDescent="0.25"/>
    <row r="41" spans="1:2" s="14" customFormat="1" ht="13.8" x14ac:dyDescent="0.25">
      <c r="B41" s="94" t="s">
        <v>57</v>
      </c>
    </row>
    <row r="42" spans="1:2" s="14" customFormat="1" x14ac:dyDescent="0.25"/>
    <row r="43" spans="1:2" s="14" customFormat="1" ht="27.6" x14ac:dyDescent="0.25">
      <c r="B43" s="94" t="s">
        <v>55</v>
      </c>
    </row>
    <row r="44" spans="1:2" s="14" customFormat="1" x14ac:dyDescent="0.25"/>
    <row r="45" spans="1:2" ht="27.6" x14ac:dyDescent="0.25">
      <c r="B45" s="94" t="s">
        <v>58</v>
      </c>
    </row>
    <row r="46" spans="1:2" x14ac:dyDescent="0.25">
      <c r="B46" s="15"/>
    </row>
    <row r="47" spans="1:2" ht="27.6" x14ac:dyDescent="0.25">
      <c r="B47" s="94" t="s">
        <v>59</v>
      </c>
    </row>
    <row r="48" spans="1:2" x14ac:dyDescent="0.25">
      <c r="B48" s="11"/>
    </row>
    <row r="49" spans="1:2" ht="17.399999999999999" x14ac:dyDescent="0.3">
      <c r="A49" s="131" t="s">
        <v>6</v>
      </c>
      <c r="B49" s="131"/>
    </row>
    <row r="50" spans="1:2" ht="27.6" x14ac:dyDescent="0.25">
      <c r="B50" s="94" t="s">
        <v>86</v>
      </c>
    </row>
    <row r="51" spans="1:2" x14ac:dyDescent="0.25">
      <c r="B51" s="11"/>
    </row>
    <row r="52" spans="1:2" ht="13.8" x14ac:dyDescent="0.25">
      <c r="A52" s="101" t="s">
        <v>9</v>
      </c>
      <c r="B52" s="94" t="s">
        <v>10</v>
      </c>
    </row>
    <row r="53" spans="1:2" ht="13.8" x14ac:dyDescent="0.25">
      <c r="A53" s="101" t="s">
        <v>11</v>
      </c>
      <c r="B53" s="94" t="s">
        <v>12</v>
      </c>
    </row>
    <row r="54" spans="1:2" ht="13.8" x14ac:dyDescent="0.25">
      <c r="A54" s="101" t="s">
        <v>13</v>
      </c>
      <c r="B54" s="94" t="s">
        <v>14</v>
      </c>
    </row>
    <row r="55" spans="1:2" ht="28.2" x14ac:dyDescent="0.25">
      <c r="A55" s="90"/>
      <c r="B55" s="94" t="s">
        <v>60</v>
      </c>
    </row>
    <row r="56" spans="1:2" ht="28.2" x14ac:dyDescent="0.25">
      <c r="A56" s="90"/>
      <c r="B56" s="94" t="s">
        <v>61</v>
      </c>
    </row>
    <row r="57" spans="1:2" ht="13.8" x14ac:dyDescent="0.25">
      <c r="A57" s="101" t="s">
        <v>15</v>
      </c>
      <c r="B57" s="94" t="s">
        <v>16</v>
      </c>
    </row>
    <row r="58" spans="1:2" ht="14.4" x14ac:dyDescent="0.25">
      <c r="A58" s="90"/>
      <c r="B58" s="94" t="s">
        <v>62</v>
      </c>
    </row>
    <row r="59" spans="1:2" ht="14.4" x14ac:dyDescent="0.25">
      <c r="A59" s="90"/>
      <c r="B59" s="94" t="s">
        <v>63</v>
      </c>
    </row>
    <row r="60" spans="1:2" ht="13.8" x14ac:dyDescent="0.25">
      <c r="A60" s="101" t="s">
        <v>17</v>
      </c>
      <c r="B60" s="94" t="s">
        <v>18</v>
      </c>
    </row>
    <row r="61" spans="1:2" ht="28.2" x14ac:dyDescent="0.25">
      <c r="A61" s="90"/>
      <c r="B61" s="94" t="s">
        <v>64</v>
      </c>
    </row>
    <row r="62" spans="1:2" ht="13.8" x14ac:dyDescent="0.25">
      <c r="A62" s="101" t="s">
        <v>65</v>
      </c>
      <c r="B62" s="94" t="s">
        <v>66</v>
      </c>
    </row>
    <row r="63" spans="1:2" ht="13.8" x14ac:dyDescent="0.25">
      <c r="A63" s="102"/>
      <c r="B63" s="94" t="s">
        <v>67</v>
      </c>
    </row>
    <row r="64" spans="1:2" s="14" customFormat="1" x14ac:dyDescent="0.25">
      <c r="B64" s="12"/>
    </row>
    <row r="65" spans="1:2" s="14" customFormat="1" ht="17.399999999999999" x14ac:dyDescent="0.3">
      <c r="A65" s="131" t="s">
        <v>7</v>
      </c>
      <c r="B65" s="131"/>
    </row>
    <row r="66" spans="1:2" s="14" customFormat="1" ht="41.4" x14ac:dyDescent="0.25">
      <c r="B66" s="94" t="s">
        <v>68</v>
      </c>
    </row>
    <row r="67" spans="1:2" s="14" customFormat="1" x14ac:dyDescent="0.25">
      <c r="B67" s="13"/>
    </row>
    <row r="68" spans="1:2" s="8" customFormat="1" ht="17.399999999999999" x14ac:dyDescent="0.3">
      <c r="A68" s="131" t="s">
        <v>4</v>
      </c>
      <c r="B68" s="131"/>
    </row>
    <row r="69" spans="1:2" s="14" customFormat="1" ht="13.8" x14ac:dyDescent="0.25">
      <c r="A69" s="109" t="s">
        <v>5</v>
      </c>
      <c r="B69" s="110" t="s">
        <v>69</v>
      </c>
    </row>
    <row r="70" spans="1:2" s="8" customFormat="1" ht="27.6" x14ac:dyDescent="0.25">
      <c r="A70" s="103"/>
      <c r="B70" s="108" t="s">
        <v>71</v>
      </c>
    </row>
    <row r="71" spans="1:2" s="8" customFormat="1" ht="13.8" x14ac:dyDescent="0.25">
      <c r="A71" s="103"/>
      <c r="B71" s="104"/>
    </row>
    <row r="72" spans="1:2" s="14" customFormat="1" ht="13.8" x14ac:dyDescent="0.25">
      <c r="A72" s="109" t="s">
        <v>5</v>
      </c>
      <c r="B72" s="110" t="s">
        <v>84</v>
      </c>
    </row>
    <row r="73" spans="1:2" s="8" customFormat="1" ht="28.2" x14ac:dyDescent="0.25">
      <c r="A73" s="103"/>
      <c r="B73" s="108" t="s">
        <v>88</v>
      </c>
    </row>
    <row r="74" spans="1:2" s="8" customFormat="1" ht="13.8" x14ac:dyDescent="0.25">
      <c r="A74" s="103"/>
      <c r="B74" s="104"/>
    </row>
    <row r="75" spans="1:2" ht="13.8" x14ac:dyDescent="0.25">
      <c r="A75" s="109" t="s">
        <v>5</v>
      </c>
      <c r="B75" s="112" t="s">
        <v>74</v>
      </c>
    </row>
    <row r="76" spans="1:2" s="8" customFormat="1" ht="41.4" x14ac:dyDescent="0.25">
      <c r="A76" s="103"/>
      <c r="B76" s="92" t="s">
        <v>87</v>
      </c>
    </row>
    <row r="77" spans="1:2" ht="13.8" x14ac:dyDescent="0.25">
      <c r="A77" s="102"/>
      <c r="B77" s="102"/>
    </row>
    <row r="78" spans="1:2" s="14" customFormat="1" ht="13.8" x14ac:dyDescent="0.25">
      <c r="A78" s="109" t="s">
        <v>5</v>
      </c>
      <c r="B78" s="112" t="s">
        <v>80</v>
      </c>
    </row>
    <row r="79" spans="1:2" s="8" customFormat="1" ht="27.6" x14ac:dyDescent="0.25">
      <c r="A79" s="103"/>
      <c r="B79" s="92" t="s">
        <v>75</v>
      </c>
    </row>
    <row r="80" spans="1:2" s="14" customFormat="1" ht="13.8" x14ac:dyDescent="0.25">
      <c r="A80" s="102"/>
      <c r="B80" s="102"/>
    </row>
    <row r="81" spans="1:2" ht="13.8" x14ac:dyDescent="0.25">
      <c r="A81" s="109" t="s">
        <v>5</v>
      </c>
      <c r="B81" s="112" t="s">
        <v>81</v>
      </c>
    </row>
    <row r="82" spans="1:2" s="8" customFormat="1" ht="14.4" x14ac:dyDescent="0.3">
      <c r="A82" s="103"/>
      <c r="B82" s="107" t="s">
        <v>76</v>
      </c>
    </row>
    <row r="83" spans="1:2" s="8" customFormat="1" ht="14.4" x14ac:dyDescent="0.3">
      <c r="A83" s="103"/>
      <c r="B83" s="107" t="s">
        <v>77</v>
      </c>
    </row>
    <row r="84" spans="1:2" s="8" customFormat="1" ht="14.4" x14ac:dyDescent="0.3">
      <c r="A84" s="103"/>
      <c r="B84" s="107" t="s">
        <v>78</v>
      </c>
    </row>
    <row r="85" spans="1:2" ht="13.8" x14ac:dyDescent="0.25">
      <c r="A85" s="102"/>
      <c r="B85" s="106"/>
    </row>
    <row r="86" spans="1:2" ht="13.8" x14ac:dyDescent="0.25">
      <c r="A86" s="109" t="s">
        <v>5</v>
      </c>
      <c r="B86" s="112" t="s">
        <v>82</v>
      </c>
    </row>
    <row r="87" spans="1:2" s="8" customFormat="1" ht="41.4" x14ac:dyDescent="0.25">
      <c r="A87" s="103"/>
      <c r="B87" s="92" t="s">
        <v>70</v>
      </c>
    </row>
    <row r="88" spans="1:2" s="8" customFormat="1" ht="14.4" x14ac:dyDescent="0.3">
      <c r="A88" s="103"/>
      <c r="B88" s="105" t="s">
        <v>72</v>
      </c>
    </row>
    <row r="89" spans="1:2" s="8" customFormat="1" ht="41.4" x14ac:dyDescent="0.25">
      <c r="A89" s="103"/>
      <c r="B89" s="111" t="s">
        <v>73</v>
      </c>
    </row>
    <row r="90" spans="1:2" ht="13.8" x14ac:dyDescent="0.25">
      <c r="A90" s="102"/>
      <c r="B90" s="102"/>
    </row>
    <row r="91" spans="1:2" ht="13.8" x14ac:dyDescent="0.25">
      <c r="A91" s="109" t="s">
        <v>5</v>
      </c>
      <c r="B91" s="114" t="s">
        <v>83</v>
      </c>
    </row>
    <row r="92" spans="1:2" ht="27.6" x14ac:dyDescent="0.25">
      <c r="A92" s="90"/>
      <c r="B92" s="107" t="s">
        <v>19</v>
      </c>
    </row>
    <row r="94" spans="1:2" x14ac:dyDescent="0.25">
      <c r="A94" s="17" t="s">
        <v>21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GanttChart</vt:lpstr>
      <vt:lpstr>Help</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Jamila Sisco</cp:lastModifiedBy>
  <cp:lastPrinted>2018-02-12T20:25:38Z</cp:lastPrinted>
  <dcterms:created xsi:type="dcterms:W3CDTF">2010-06-09T16:05:03Z</dcterms:created>
  <dcterms:modified xsi:type="dcterms:W3CDTF">2020-06-06T21:24:21Z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