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costa/Desktop/analytics/"/>
    </mc:Choice>
  </mc:AlternateContent>
  <xr:revisionPtr revIDLastSave="0" documentId="8_{F6D3C3DE-B26D-8147-A09F-707937E923FA}" xr6:coauthVersionLast="47" xr6:coauthVersionMax="47" xr10:uidLastSave="{00000000-0000-0000-0000-000000000000}"/>
  <bookViews>
    <workbookView xWindow="3080" yWindow="2100" windowWidth="27840" windowHeight="16740" xr2:uid="{E05BA9A4-1B1E-C849-B8C0-A4DC4D52F134}"/>
  </bookViews>
  <sheets>
    <sheet name="Planilha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41" i="1" l="1" a="1"/>
  <c r="L941" i="1" s="1" a="1"/>
  <c r="L941" i="1" s="1"/>
  <c r="H941" i="1"/>
  <c r="B941" i="1"/>
  <c r="L940" i="1" a="1"/>
  <c r="L940" i="1" s="1"/>
  <c r="I940" i="1" a="1"/>
  <c r="I940" i="1" s="1"/>
  <c r="H940" i="1"/>
  <c r="B940" i="1"/>
  <c r="I939" i="1" a="1"/>
  <c r="L939" i="1" s="1" a="1"/>
  <c r="L939" i="1" s="1"/>
  <c r="H939" i="1"/>
  <c r="B939" i="1"/>
  <c r="I938" i="1" a="1"/>
  <c r="L938" i="1" s="1" a="1"/>
  <c r="L938" i="1" s="1"/>
  <c r="H938" i="1"/>
  <c r="B938" i="1"/>
  <c r="L937" i="1" a="1"/>
  <c r="L937" i="1" s="1"/>
  <c r="I937" i="1"/>
  <c r="I937" i="1" a="1"/>
  <c r="H937" i="1"/>
  <c r="B937" i="1"/>
  <c r="I936" i="1" a="1"/>
  <c r="I936" i="1" s="1"/>
  <c r="H936" i="1"/>
  <c r="B936" i="1"/>
  <c r="I935" i="1" a="1"/>
  <c r="L935" i="1" s="1" a="1"/>
  <c r="L935" i="1" s="1"/>
  <c r="H935" i="1"/>
  <c r="B935" i="1"/>
  <c r="L934" i="1"/>
  <c r="L934" i="1" a="1"/>
  <c r="I934" i="1"/>
  <c r="I934" i="1" a="1"/>
  <c r="H934" i="1"/>
  <c r="B934" i="1"/>
  <c r="I933" i="1" a="1"/>
  <c r="L933" i="1" s="1" a="1"/>
  <c r="L933" i="1" s="1"/>
  <c r="H933" i="1"/>
  <c r="B933" i="1"/>
  <c r="I932" i="1" a="1"/>
  <c r="I932" i="1" s="1"/>
  <c r="H932" i="1"/>
  <c r="B932" i="1"/>
  <c r="L931" i="1" a="1"/>
  <c r="L931" i="1" s="1"/>
  <c r="I931" i="1"/>
  <c r="I931" i="1" a="1"/>
  <c r="H931" i="1"/>
  <c r="B931" i="1"/>
  <c r="I930" i="1" a="1"/>
  <c r="L930" i="1" s="1" a="1"/>
  <c r="L930" i="1" s="1"/>
  <c r="H930" i="1"/>
  <c r="B930" i="1"/>
  <c r="I929" i="1" a="1"/>
  <c r="L929" i="1" s="1" a="1"/>
  <c r="L929" i="1" s="1"/>
  <c r="H929" i="1"/>
  <c r="B929" i="1"/>
  <c r="L928" i="1"/>
  <c r="L928" i="1" a="1"/>
  <c r="I928" i="1" a="1"/>
  <c r="I928" i="1" s="1"/>
  <c r="H928" i="1"/>
  <c r="B928" i="1"/>
  <c r="I927" i="1" a="1"/>
  <c r="L927" i="1" s="1" a="1"/>
  <c r="L927" i="1" s="1"/>
  <c r="H927" i="1"/>
  <c r="B927" i="1"/>
  <c r="I926" i="1" a="1"/>
  <c r="L926" i="1" s="1" a="1"/>
  <c r="L926" i="1" s="1"/>
  <c r="H926" i="1"/>
  <c r="B926" i="1"/>
  <c r="L925" i="1" a="1"/>
  <c r="L925" i="1" s="1"/>
  <c r="I925" i="1" a="1"/>
  <c r="I925" i="1" s="1"/>
  <c r="H925" i="1"/>
  <c r="B925" i="1"/>
  <c r="I924" i="1" a="1"/>
  <c r="I924" i="1" s="1"/>
  <c r="H924" i="1"/>
  <c r="B924" i="1"/>
  <c r="I923" i="1" a="1"/>
  <c r="L923" i="1" s="1" a="1"/>
  <c r="L923" i="1" s="1"/>
  <c r="H923" i="1"/>
  <c r="B923" i="1"/>
  <c r="I922" i="1" a="1"/>
  <c r="L922" i="1" s="1" a="1"/>
  <c r="L922" i="1" s="1"/>
  <c r="H922" i="1"/>
  <c r="B922" i="1"/>
  <c r="L921" i="1" a="1"/>
  <c r="L921" i="1" s="1"/>
  <c r="I921" i="1"/>
  <c r="I921" i="1" a="1"/>
  <c r="H921" i="1"/>
  <c r="B921" i="1"/>
  <c r="I920" i="1" a="1"/>
  <c r="I920" i="1" s="1"/>
  <c r="H920" i="1"/>
  <c r="B920" i="1"/>
  <c r="I919" i="1" a="1"/>
  <c r="L919" i="1" s="1" a="1"/>
  <c r="L919" i="1" s="1"/>
  <c r="H919" i="1"/>
  <c r="B919" i="1"/>
  <c r="L918" i="1" a="1"/>
  <c r="L918" i="1" s="1"/>
  <c r="I918" i="1"/>
  <c r="I918" i="1" a="1"/>
  <c r="H918" i="1"/>
  <c r="B918" i="1"/>
  <c r="I917" i="1" a="1"/>
  <c r="L917" i="1" s="1" a="1"/>
  <c r="L917" i="1" s="1"/>
  <c r="H917" i="1"/>
  <c r="B917" i="1"/>
  <c r="I916" i="1" a="1"/>
  <c r="I916" i="1" s="1"/>
  <c r="H916" i="1"/>
  <c r="B916" i="1"/>
  <c r="L915" i="1" a="1"/>
  <c r="L915" i="1" s="1"/>
  <c r="I915" i="1"/>
  <c r="I915" i="1" a="1"/>
  <c r="H915" i="1"/>
  <c r="B915" i="1"/>
  <c r="I914" i="1" a="1"/>
  <c r="L914" i="1" s="1" a="1"/>
  <c r="L914" i="1" s="1"/>
  <c r="H914" i="1"/>
  <c r="B914" i="1"/>
  <c r="I913" i="1" a="1"/>
  <c r="L913" i="1" s="1" a="1"/>
  <c r="L913" i="1" s="1"/>
  <c r="H913" i="1"/>
  <c r="B913" i="1"/>
  <c r="L912" i="1"/>
  <c r="L912" i="1" a="1"/>
  <c r="I912" i="1" a="1"/>
  <c r="I912" i="1" s="1"/>
  <c r="H912" i="1"/>
  <c r="B912" i="1"/>
  <c r="I911" i="1" a="1"/>
  <c r="L911" i="1" s="1" a="1"/>
  <c r="L911" i="1" s="1"/>
  <c r="H911" i="1"/>
  <c r="B911" i="1"/>
  <c r="I910" i="1" a="1"/>
  <c r="L910" i="1" s="1" a="1"/>
  <c r="L910" i="1" s="1"/>
  <c r="H910" i="1"/>
  <c r="B910" i="1"/>
  <c r="L909" i="1" a="1"/>
  <c r="L909" i="1" s="1"/>
  <c r="I909" i="1"/>
  <c r="I909" i="1" a="1"/>
  <c r="H909" i="1"/>
  <c r="B909" i="1"/>
  <c r="I908" i="1" a="1"/>
  <c r="I908" i="1" s="1"/>
  <c r="H908" i="1"/>
  <c r="B908" i="1"/>
  <c r="I907" i="1" a="1"/>
  <c r="L907" i="1" s="1" a="1"/>
  <c r="L907" i="1" s="1"/>
  <c r="H907" i="1"/>
  <c r="B907" i="1"/>
  <c r="I906" i="1" a="1"/>
  <c r="L906" i="1" s="1" a="1"/>
  <c r="L906" i="1" s="1"/>
  <c r="H906" i="1"/>
  <c r="B906" i="1"/>
  <c r="L905" i="1" a="1"/>
  <c r="L905" i="1" s="1"/>
  <c r="I905" i="1"/>
  <c r="I905" i="1" a="1"/>
  <c r="H905" i="1"/>
  <c r="B905" i="1"/>
  <c r="I904" i="1" a="1"/>
  <c r="I904" i="1" s="1"/>
  <c r="H904" i="1"/>
  <c r="B904" i="1"/>
  <c r="I903" i="1" a="1"/>
  <c r="L903" i="1" s="1" a="1"/>
  <c r="L903" i="1" s="1"/>
  <c r="H903" i="1"/>
  <c r="B903" i="1"/>
  <c r="L902" i="1" a="1"/>
  <c r="L902" i="1" s="1"/>
  <c r="I902" i="1"/>
  <c r="I902" i="1" a="1"/>
  <c r="H902" i="1"/>
  <c r="B902" i="1"/>
  <c r="I901" i="1" a="1"/>
  <c r="L901" i="1" s="1" a="1"/>
  <c r="L901" i="1" s="1"/>
  <c r="H901" i="1"/>
  <c r="B901" i="1"/>
  <c r="I900" i="1" a="1"/>
  <c r="I900" i="1" s="1"/>
  <c r="H900" i="1"/>
  <c r="B900" i="1"/>
  <c r="L899" i="1" a="1"/>
  <c r="L899" i="1" s="1"/>
  <c r="I899" i="1"/>
  <c r="I899" i="1" a="1"/>
  <c r="H899" i="1"/>
  <c r="B899" i="1"/>
  <c r="I898" i="1" a="1"/>
  <c r="L898" i="1" s="1" a="1"/>
  <c r="L898" i="1" s="1"/>
  <c r="H898" i="1"/>
  <c r="B898" i="1"/>
  <c r="I897" i="1" a="1"/>
  <c r="L897" i="1" s="1" a="1"/>
  <c r="L897" i="1" s="1"/>
  <c r="H897" i="1"/>
  <c r="B897" i="1"/>
  <c r="L896" i="1"/>
  <c r="L896" i="1" a="1"/>
  <c r="I896" i="1" a="1"/>
  <c r="I896" i="1" s="1"/>
  <c r="H896" i="1"/>
  <c r="B896" i="1"/>
  <c r="I895" i="1" a="1"/>
  <c r="L895" i="1" s="1" a="1"/>
  <c r="L895" i="1" s="1"/>
  <c r="H895" i="1"/>
  <c r="B895" i="1"/>
  <c r="I894" i="1" a="1"/>
  <c r="L894" i="1" s="1" a="1"/>
  <c r="L894" i="1" s="1"/>
  <c r="H894" i="1"/>
  <c r="B894" i="1"/>
  <c r="L893" i="1" a="1"/>
  <c r="L893" i="1" s="1"/>
  <c r="I893" i="1"/>
  <c r="I893" i="1" a="1"/>
  <c r="H893" i="1"/>
  <c r="B893" i="1"/>
  <c r="I892" i="1" a="1"/>
  <c r="I892" i="1" s="1"/>
  <c r="H892" i="1"/>
  <c r="B892" i="1"/>
  <c r="I891" i="1" a="1"/>
  <c r="L891" i="1" s="1" a="1"/>
  <c r="L891" i="1" s="1"/>
  <c r="H891" i="1"/>
  <c r="B891" i="1"/>
  <c r="I890" i="1" a="1"/>
  <c r="L890" i="1" s="1" a="1"/>
  <c r="L890" i="1" s="1"/>
  <c r="H890" i="1"/>
  <c r="B890" i="1"/>
  <c r="L889" i="1" a="1"/>
  <c r="L889" i="1" s="1"/>
  <c r="I889" i="1"/>
  <c r="I889" i="1" a="1"/>
  <c r="H889" i="1"/>
  <c r="B889" i="1"/>
  <c r="I888" i="1" a="1"/>
  <c r="I888" i="1" s="1"/>
  <c r="H888" i="1"/>
  <c r="B888" i="1"/>
  <c r="I887" i="1" a="1"/>
  <c r="L887" i="1" s="1" a="1"/>
  <c r="L887" i="1" s="1"/>
  <c r="H887" i="1"/>
  <c r="B887" i="1"/>
  <c r="L886" i="1" a="1"/>
  <c r="L886" i="1" s="1"/>
  <c r="I886" i="1"/>
  <c r="I886" i="1" a="1"/>
  <c r="H886" i="1"/>
  <c r="B886" i="1"/>
  <c r="I885" i="1"/>
  <c r="I885" i="1" a="1"/>
  <c r="L885" i="1" s="1" a="1"/>
  <c r="L885" i="1" s="1"/>
  <c r="H885" i="1"/>
  <c r="B885" i="1"/>
  <c r="I884" i="1" a="1"/>
  <c r="I884" i="1" s="1"/>
  <c r="H884" i="1"/>
  <c r="B884" i="1"/>
  <c r="L883" i="1" a="1"/>
  <c r="L883" i="1" s="1"/>
  <c r="I883" i="1"/>
  <c r="I883" i="1" a="1"/>
  <c r="H883" i="1"/>
  <c r="B883" i="1"/>
  <c r="I882" i="1" a="1"/>
  <c r="L882" i="1" s="1" a="1"/>
  <c r="L882" i="1" s="1"/>
  <c r="H882" i="1"/>
  <c r="B882" i="1"/>
  <c r="I881" i="1" a="1"/>
  <c r="L881" i="1" s="1" a="1"/>
  <c r="L881" i="1" s="1"/>
  <c r="H881" i="1"/>
  <c r="B881" i="1"/>
  <c r="L880" i="1"/>
  <c r="L880" i="1" a="1"/>
  <c r="I880" i="1" a="1"/>
  <c r="I880" i="1" s="1"/>
  <c r="H880" i="1"/>
  <c r="B880" i="1"/>
  <c r="I879" i="1" a="1"/>
  <c r="H879" i="1"/>
  <c r="B879" i="1"/>
  <c r="I878" i="1" a="1"/>
  <c r="L878" i="1" s="1" a="1"/>
  <c r="L878" i="1" s="1"/>
  <c r="H878" i="1"/>
  <c r="B878" i="1"/>
  <c r="L877" i="1" a="1"/>
  <c r="L877" i="1" s="1"/>
  <c r="I877" i="1"/>
  <c r="I877" i="1" a="1"/>
  <c r="H877" i="1"/>
  <c r="B877" i="1"/>
  <c r="I876" i="1" a="1"/>
  <c r="H876" i="1"/>
  <c r="B876" i="1"/>
  <c r="I875" i="1" a="1"/>
  <c r="L875" i="1" s="1" a="1"/>
  <c r="L875" i="1" s="1"/>
  <c r="H875" i="1"/>
  <c r="B875" i="1"/>
  <c r="I874" i="1" a="1"/>
  <c r="L874" i="1" s="1" a="1"/>
  <c r="L874" i="1" s="1"/>
  <c r="H874" i="1"/>
  <c r="B874" i="1"/>
  <c r="L873" i="1" a="1"/>
  <c r="L873" i="1" s="1"/>
  <c r="I873" i="1"/>
  <c r="I873" i="1" a="1"/>
  <c r="H873" i="1"/>
  <c r="B873" i="1"/>
  <c r="I872" i="1" a="1"/>
  <c r="I872" i="1" s="1"/>
  <c r="H872" i="1"/>
  <c r="B872" i="1"/>
  <c r="I871" i="1" a="1"/>
  <c r="L871" i="1" s="1" a="1"/>
  <c r="L871" i="1" s="1"/>
  <c r="H871" i="1"/>
  <c r="B871" i="1"/>
  <c r="L870" i="1" a="1"/>
  <c r="L870" i="1" s="1"/>
  <c r="I870" i="1"/>
  <c r="I870" i="1" a="1"/>
  <c r="H870" i="1"/>
  <c r="B870" i="1"/>
  <c r="I869" i="1"/>
  <c r="I869" i="1" a="1"/>
  <c r="L869" i="1" s="1" a="1"/>
  <c r="L869" i="1" s="1"/>
  <c r="H869" i="1"/>
  <c r="B869" i="1"/>
  <c r="I868" i="1" a="1"/>
  <c r="I868" i="1" s="1"/>
  <c r="H868" i="1"/>
  <c r="B868" i="1"/>
  <c r="L867" i="1" a="1"/>
  <c r="L867" i="1" s="1"/>
  <c r="I867" i="1"/>
  <c r="I867" i="1" a="1"/>
  <c r="H867" i="1"/>
  <c r="B867" i="1"/>
  <c r="I866" i="1" a="1"/>
  <c r="H866" i="1"/>
  <c r="B866" i="1"/>
  <c r="I865" i="1" a="1"/>
  <c r="L865" i="1" s="1" a="1"/>
  <c r="L865" i="1" s="1"/>
  <c r="H865" i="1"/>
  <c r="B865" i="1"/>
  <c r="I864" i="1" a="1"/>
  <c r="I864" i="1" s="1"/>
  <c r="H864" i="1"/>
  <c r="B864" i="1"/>
  <c r="I863" i="1" a="1"/>
  <c r="H863" i="1"/>
  <c r="B863" i="1"/>
  <c r="I862" i="1" a="1"/>
  <c r="L862" i="1" s="1" a="1"/>
  <c r="L862" i="1" s="1"/>
  <c r="H862" i="1"/>
  <c r="B862" i="1"/>
  <c r="L861" i="1" a="1"/>
  <c r="L861" i="1" s="1"/>
  <c r="I861" i="1"/>
  <c r="I861" i="1" a="1"/>
  <c r="H861" i="1"/>
  <c r="B861" i="1"/>
  <c r="I860" i="1" a="1"/>
  <c r="H860" i="1"/>
  <c r="B860" i="1"/>
  <c r="I859" i="1" a="1"/>
  <c r="L859" i="1" s="1" a="1"/>
  <c r="L859" i="1" s="1"/>
  <c r="H859" i="1"/>
  <c r="B859" i="1"/>
  <c r="I858" i="1" a="1"/>
  <c r="L858" i="1" s="1" a="1"/>
  <c r="L858" i="1" s="1"/>
  <c r="H858" i="1"/>
  <c r="B858" i="1"/>
  <c r="L857" i="1" a="1"/>
  <c r="L857" i="1" s="1"/>
  <c r="I857" i="1"/>
  <c r="I857" i="1" a="1"/>
  <c r="H857" i="1"/>
  <c r="B857" i="1"/>
  <c r="I856" i="1" a="1"/>
  <c r="I856" i="1" s="1"/>
  <c r="H856" i="1"/>
  <c r="B856" i="1"/>
  <c r="I855" i="1" a="1"/>
  <c r="L855" i="1" s="1" a="1"/>
  <c r="L855" i="1" s="1"/>
  <c r="H855" i="1"/>
  <c r="B855" i="1"/>
  <c r="L854" i="1" a="1"/>
  <c r="L854" i="1" s="1"/>
  <c r="I854" i="1" a="1"/>
  <c r="I854" i="1" s="1"/>
  <c r="H854" i="1"/>
  <c r="B854" i="1"/>
  <c r="I853" i="1"/>
  <c r="I853" i="1" a="1"/>
  <c r="L853" i="1" s="1" a="1"/>
  <c r="L853" i="1" s="1"/>
  <c r="H853" i="1"/>
  <c r="B853" i="1"/>
  <c r="I852" i="1" a="1"/>
  <c r="I852" i="1" s="1"/>
  <c r="H852" i="1"/>
  <c r="B852" i="1"/>
  <c r="L851" i="1" a="1"/>
  <c r="L851" i="1" s="1"/>
  <c r="I851" i="1" a="1"/>
  <c r="I851" i="1" s="1"/>
  <c r="H851" i="1"/>
  <c r="B851" i="1"/>
  <c r="I850" i="1" a="1"/>
  <c r="I850" i="1" s="1"/>
  <c r="H850" i="1"/>
  <c r="B850" i="1"/>
  <c r="I849" i="1" a="1"/>
  <c r="L849" i="1" s="1" a="1"/>
  <c r="L849" i="1" s="1"/>
  <c r="H849" i="1"/>
  <c r="B849" i="1"/>
  <c r="I848" i="1" a="1"/>
  <c r="I848" i="1" s="1"/>
  <c r="H848" i="1"/>
  <c r="B848" i="1"/>
  <c r="L847" i="1" a="1"/>
  <c r="L847" i="1" s="1"/>
  <c r="I847" i="1" a="1"/>
  <c r="I847" i="1" s="1"/>
  <c r="H847" i="1"/>
  <c r="B847" i="1"/>
  <c r="I846" i="1" a="1"/>
  <c r="H846" i="1"/>
  <c r="B846" i="1"/>
  <c r="L845" i="1" a="1"/>
  <c r="L845" i="1" s="1"/>
  <c r="I845" i="1"/>
  <c r="I845" i="1" a="1"/>
  <c r="H845" i="1"/>
  <c r="B845" i="1"/>
  <c r="I844" i="1" a="1"/>
  <c r="H844" i="1"/>
  <c r="B844" i="1"/>
  <c r="I843" i="1" a="1"/>
  <c r="H843" i="1"/>
  <c r="B843" i="1"/>
  <c r="I842" i="1" a="1"/>
  <c r="L842" i="1" s="1" a="1"/>
  <c r="L842" i="1" s="1"/>
  <c r="H842" i="1"/>
  <c r="B842" i="1"/>
  <c r="L841" i="1" a="1"/>
  <c r="L841" i="1" s="1"/>
  <c r="I841" i="1"/>
  <c r="I841" i="1" a="1"/>
  <c r="H841" i="1"/>
  <c r="B841" i="1"/>
  <c r="I840" i="1" a="1"/>
  <c r="H840" i="1"/>
  <c r="B840" i="1"/>
  <c r="I839" i="1" a="1"/>
  <c r="L839" i="1" s="1" a="1"/>
  <c r="L839" i="1" s="1"/>
  <c r="H839" i="1"/>
  <c r="B839" i="1"/>
  <c r="L838" i="1" a="1"/>
  <c r="L838" i="1" s="1"/>
  <c r="I838" i="1" a="1"/>
  <c r="I838" i="1" s="1"/>
  <c r="H838" i="1"/>
  <c r="B838" i="1"/>
  <c r="I837" i="1"/>
  <c r="I837" i="1" a="1"/>
  <c r="L837" i="1" s="1" a="1"/>
  <c r="L837" i="1" s="1"/>
  <c r="H837" i="1"/>
  <c r="B837" i="1"/>
  <c r="I836" i="1" a="1"/>
  <c r="I836" i="1" s="1"/>
  <c r="H836" i="1"/>
  <c r="B836" i="1"/>
  <c r="L835" i="1" a="1"/>
  <c r="L835" i="1" s="1"/>
  <c r="I835" i="1" a="1"/>
  <c r="I835" i="1" s="1"/>
  <c r="H835" i="1"/>
  <c r="B835" i="1"/>
  <c r="L834" i="1" a="1"/>
  <c r="L834" i="1" s="1"/>
  <c r="I834" i="1" a="1"/>
  <c r="I834" i="1" s="1"/>
  <c r="H834" i="1"/>
  <c r="B834" i="1"/>
  <c r="I833" i="1" a="1"/>
  <c r="L833" i="1" s="1" a="1"/>
  <c r="L833" i="1" s="1"/>
  <c r="H833" i="1"/>
  <c r="B833" i="1"/>
  <c r="I832" i="1" a="1"/>
  <c r="I832" i="1" s="1"/>
  <c r="H832" i="1"/>
  <c r="B832" i="1"/>
  <c r="I831" i="1" a="1"/>
  <c r="I831" i="1" s="1"/>
  <c r="H831" i="1"/>
  <c r="B831" i="1"/>
  <c r="I830" i="1" a="1"/>
  <c r="H830" i="1"/>
  <c r="B830" i="1"/>
  <c r="L829" i="1" a="1"/>
  <c r="L829" i="1" s="1"/>
  <c r="I829" i="1"/>
  <c r="I829" i="1" a="1"/>
  <c r="H829" i="1"/>
  <c r="B829" i="1"/>
  <c r="I828" i="1" a="1"/>
  <c r="H828" i="1"/>
  <c r="B828" i="1"/>
  <c r="I827" i="1" a="1"/>
  <c r="H827" i="1"/>
  <c r="B827" i="1"/>
  <c r="I826" i="1" a="1"/>
  <c r="L826" i="1" s="1" a="1"/>
  <c r="L826" i="1" s="1"/>
  <c r="H826" i="1"/>
  <c r="B826" i="1"/>
  <c r="L825" i="1" a="1"/>
  <c r="L825" i="1" s="1"/>
  <c r="I825" i="1"/>
  <c r="I825" i="1" a="1"/>
  <c r="H825" i="1"/>
  <c r="B825" i="1"/>
  <c r="I824" i="1" a="1"/>
  <c r="H824" i="1"/>
  <c r="B824" i="1"/>
  <c r="I823" i="1" a="1"/>
  <c r="L823" i="1" s="1" a="1"/>
  <c r="L823" i="1" s="1"/>
  <c r="H823" i="1"/>
  <c r="B823" i="1"/>
  <c r="L822" i="1" a="1"/>
  <c r="L822" i="1" s="1"/>
  <c r="I822" i="1" a="1"/>
  <c r="I822" i="1" s="1"/>
  <c r="H822" i="1"/>
  <c r="B822" i="1"/>
  <c r="I821" i="1"/>
  <c r="I821" i="1" a="1"/>
  <c r="L821" i="1" s="1" a="1"/>
  <c r="L821" i="1" s="1"/>
  <c r="H821" i="1"/>
  <c r="B821" i="1"/>
  <c r="I820" i="1" a="1"/>
  <c r="I820" i="1" s="1"/>
  <c r="H820" i="1"/>
  <c r="B820" i="1"/>
  <c r="L819" i="1"/>
  <c r="L819" i="1" a="1"/>
  <c r="I819" i="1" a="1"/>
  <c r="I819" i="1" s="1"/>
  <c r="H819" i="1"/>
  <c r="B819" i="1"/>
  <c r="I818" i="1" a="1"/>
  <c r="L818" i="1" s="1" a="1"/>
  <c r="L818" i="1" s="1"/>
  <c r="H818" i="1"/>
  <c r="B818" i="1"/>
  <c r="I817" i="1"/>
  <c r="I817" i="1" a="1"/>
  <c r="L817" i="1" s="1" a="1"/>
  <c r="L817" i="1" s="1"/>
  <c r="H817" i="1"/>
  <c r="B817" i="1"/>
  <c r="I816" i="1" a="1"/>
  <c r="I816" i="1" s="1"/>
  <c r="H816" i="1"/>
  <c r="B816" i="1"/>
  <c r="L815" i="1" a="1"/>
  <c r="L815" i="1" s="1"/>
  <c r="I815" i="1" a="1"/>
  <c r="I815" i="1" s="1"/>
  <c r="H815" i="1"/>
  <c r="B815" i="1"/>
  <c r="I814" i="1" a="1"/>
  <c r="H814" i="1"/>
  <c r="B814" i="1"/>
  <c r="L813" i="1" a="1"/>
  <c r="L813" i="1" s="1"/>
  <c r="I813" i="1"/>
  <c r="I813" i="1" a="1"/>
  <c r="H813" i="1"/>
  <c r="B813" i="1"/>
  <c r="L812" i="1" a="1"/>
  <c r="L812" i="1" s="1"/>
  <c r="I812" i="1" a="1"/>
  <c r="I812" i="1" s="1"/>
  <c r="H812" i="1"/>
  <c r="B812" i="1"/>
  <c r="I811" i="1" a="1"/>
  <c r="H811" i="1"/>
  <c r="B811" i="1"/>
  <c r="I810" i="1" a="1"/>
  <c r="L810" i="1" s="1" a="1"/>
  <c r="L810" i="1" s="1"/>
  <c r="H810" i="1"/>
  <c r="B810" i="1"/>
  <c r="L809" i="1" a="1"/>
  <c r="L809" i="1" s="1"/>
  <c r="I809" i="1"/>
  <c r="I809" i="1" a="1"/>
  <c r="H809" i="1"/>
  <c r="B809" i="1"/>
  <c r="I808" i="1" a="1"/>
  <c r="H808" i="1"/>
  <c r="B808" i="1"/>
  <c r="I807" i="1" a="1"/>
  <c r="L807" i="1" s="1" a="1"/>
  <c r="L807" i="1" s="1"/>
  <c r="H807" i="1"/>
  <c r="B807" i="1"/>
  <c r="L806" i="1" a="1"/>
  <c r="L806" i="1" s="1"/>
  <c r="I806" i="1" a="1"/>
  <c r="I806" i="1" s="1"/>
  <c r="H806" i="1"/>
  <c r="B806" i="1"/>
  <c r="I805" i="1"/>
  <c r="I805" i="1" a="1"/>
  <c r="L805" i="1" s="1" a="1"/>
  <c r="L805" i="1" s="1"/>
  <c r="H805" i="1"/>
  <c r="B805" i="1"/>
  <c r="I804" i="1" a="1"/>
  <c r="I804" i="1" s="1"/>
  <c r="H804" i="1"/>
  <c r="B804" i="1"/>
  <c r="L803" i="1"/>
  <c r="L803" i="1" a="1"/>
  <c r="I803" i="1" a="1"/>
  <c r="I803" i="1" s="1"/>
  <c r="H803" i="1"/>
  <c r="B803" i="1"/>
  <c r="I802" i="1" a="1"/>
  <c r="L802" i="1" s="1" a="1"/>
  <c r="L802" i="1" s="1"/>
  <c r="H802" i="1"/>
  <c r="B802" i="1"/>
  <c r="I801" i="1"/>
  <c r="I801" i="1" a="1"/>
  <c r="L801" i="1" s="1" a="1"/>
  <c r="L801" i="1" s="1"/>
  <c r="H801" i="1"/>
  <c r="B801" i="1"/>
  <c r="I800" i="1" a="1"/>
  <c r="I800" i="1" s="1"/>
  <c r="H800" i="1"/>
  <c r="B800" i="1"/>
  <c r="I799" i="1" a="1"/>
  <c r="L799" i="1" s="1" a="1"/>
  <c r="L799" i="1" s="1"/>
  <c r="H799" i="1"/>
  <c r="B799" i="1"/>
  <c r="I798" i="1" a="1"/>
  <c r="H798" i="1"/>
  <c r="B798" i="1"/>
  <c r="L797" i="1" a="1"/>
  <c r="L797" i="1" s="1"/>
  <c r="I797" i="1"/>
  <c r="I797" i="1" a="1"/>
  <c r="H797" i="1"/>
  <c r="B797" i="1"/>
  <c r="L796" i="1"/>
  <c r="L796" i="1" a="1"/>
  <c r="I796" i="1" a="1"/>
  <c r="I796" i="1" s="1"/>
  <c r="H796" i="1"/>
  <c r="B796" i="1"/>
  <c r="I795" i="1" a="1"/>
  <c r="H795" i="1"/>
  <c r="B795" i="1"/>
  <c r="I794" i="1" a="1"/>
  <c r="L794" i="1" s="1" a="1"/>
  <c r="L794" i="1" s="1"/>
  <c r="H794" i="1"/>
  <c r="B794" i="1"/>
  <c r="L793" i="1" a="1"/>
  <c r="L793" i="1" s="1"/>
  <c r="I793" i="1"/>
  <c r="I793" i="1" a="1"/>
  <c r="H793" i="1"/>
  <c r="B793" i="1"/>
  <c r="I792" i="1" a="1"/>
  <c r="H792" i="1"/>
  <c r="B792" i="1"/>
  <c r="I791" i="1" a="1"/>
  <c r="L791" i="1" s="1" a="1"/>
  <c r="L791" i="1" s="1"/>
  <c r="H791" i="1"/>
  <c r="B791" i="1"/>
  <c r="L790" i="1" a="1"/>
  <c r="L790" i="1" s="1"/>
  <c r="I790" i="1" a="1"/>
  <c r="I790" i="1" s="1"/>
  <c r="H790" i="1"/>
  <c r="B790" i="1"/>
  <c r="I789" i="1" a="1"/>
  <c r="L789" i="1" s="1" a="1"/>
  <c r="L789" i="1" s="1"/>
  <c r="H789" i="1"/>
  <c r="B789" i="1"/>
  <c r="I788" i="1" a="1"/>
  <c r="I788" i="1" s="1"/>
  <c r="H788" i="1"/>
  <c r="B788" i="1"/>
  <c r="L787" i="1"/>
  <c r="L787" i="1" a="1"/>
  <c r="I787" i="1" a="1"/>
  <c r="I787" i="1" s="1"/>
  <c r="H787" i="1"/>
  <c r="B787" i="1"/>
  <c r="L786" i="1" a="1"/>
  <c r="L786" i="1" s="1"/>
  <c r="I786" i="1"/>
  <c r="I786" i="1" a="1"/>
  <c r="H786" i="1"/>
  <c r="B786" i="1"/>
  <c r="I785" i="1"/>
  <c r="I785" i="1" a="1"/>
  <c r="L785" i="1" s="1" a="1"/>
  <c r="L785" i="1" s="1"/>
  <c r="H785" i="1"/>
  <c r="B785" i="1"/>
  <c r="I784" i="1" a="1"/>
  <c r="I784" i="1" s="1"/>
  <c r="H784" i="1"/>
  <c r="B784" i="1"/>
  <c r="I783" i="1" a="1"/>
  <c r="L783" i="1" s="1" a="1"/>
  <c r="L783" i="1" s="1"/>
  <c r="H783" i="1"/>
  <c r="B783" i="1"/>
  <c r="I782" i="1" a="1"/>
  <c r="H782" i="1"/>
  <c r="B782" i="1"/>
  <c r="L781" i="1" a="1"/>
  <c r="L781" i="1" s="1"/>
  <c r="I781" i="1"/>
  <c r="I781" i="1" a="1"/>
  <c r="H781" i="1"/>
  <c r="B781" i="1"/>
  <c r="L780" i="1"/>
  <c r="L780" i="1" a="1"/>
  <c r="I780" i="1" a="1"/>
  <c r="I780" i="1" s="1"/>
  <c r="H780" i="1"/>
  <c r="B780" i="1"/>
  <c r="I779" i="1" a="1"/>
  <c r="H779" i="1"/>
  <c r="B779" i="1"/>
  <c r="I778" i="1" a="1"/>
  <c r="L778" i="1" s="1" a="1"/>
  <c r="L778" i="1" s="1"/>
  <c r="H778" i="1"/>
  <c r="B778" i="1"/>
  <c r="L777" i="1" a="1"/>
  <c r="L777" i="1" s="1"/>
  <c r="I777" i="1"/>
  <c r="I777" i="1" a="1"/>
  <c r="H777" i="1"/>
  <c r="B777" i="1"/>
  <c r="I776" i="1" a="1"/>
  <c r="H776" i="1"/>
  <c r="B776" i="1"/>
  <c r="I775" i="1" a="1"/>
  <c r="L775" i="1" s="1" a="1"/>
  <c r="L775" i="1" s="1"/>
  <c r="H775" i="1"/>
  <c r="B775" i="1"/>
  <c r="L774" i="1" a="1"/>
  <c r="L774" i="1" s="1"/>
  <c r="I774" i="1" a="1"/>
  <c r="I774" i="1" s="1"/>
  <c r="H774" i="1"/>
  <c r="B774" i="1"/>
  <c r="I773" i="1" a="1"/>
  <c r="L773" i="1" s="1" a="1"/>
  <c r="L773" i="1" s="1"/>
  <c r="H773" i="1"/>
  <c r="B773" i="1"/>
  <c r="I772" i="1"/>
  <c r="I772" i="1" a="1"/>
  <c r="L772" i="1" s="1" a="1"/>
  <c r="L772" i="1" s="1"/>
  <c r="H772" i="1"/>
  <c r="B772" i="1"/>
  <c r="L771" i="1"/>
  <c r="L771" i="1" a="1"/>
  <c r="I771" i="1"/>
  <c r="I771" i="1" a="1"/>
  <c r="H771" i="1"/>
  <c r="B771" i="1"/>
  <c r="L770" i="1"/>
  <c r="L770" i="1" a="1"/>
  <c r="I770" i="1"/>
  <c r="I770" i="1" a="1"/>
  <c r="H770" i="1"/>
  <c r="B770" i="1"/>
  <c r="I769" i="1"/>
  <c r="I769" i="1" a="1"/>
  <c r="L769" i="1" s="1" a="1"/>
  <c r="L769" i="1" s="1"/>
  <c r="H769" i="1"/>
  <c r="B769" i="1"/>
  <c r="I768" i="1" a="1"/>
  <c r="L768" i="1" s="1" a="1"/>
  <c r="L768" i="1" s="1"/>
  <c r="H768" i="1"/>
  <c r="B768" i="1"/>
  <c r="L767" i="1"/>
  <c r="L767" i="1" a="1"/>
  <c r="I767" i="1"/>
  <c r="I767" i="1" a="1"/>
  <c r="H767" i="1"/>
  <c r="B767" i="1"/>
  <c r="L766" i="1" a="1"/>
  <c r="L766" i="1" s="1"/>
  <c r="I766" i="1"/>
  <c r="I766" i="1" a="1"/>
  <c r="H766" i="1"/>
  <c r="B766" i="1"/>
  <c r="I765" i="1" a="1"/>
  <c r="L765" i="1" s="1" a="1"/>
  <c r="L765" i="1" s="1"/>
  <c r="H765" i="1"/>
  <c r="B765" i="1"/>
  <c r="I764" i="1" a="1"/>
  <c r="H764" i="1"/>
  <c r="B764" i="1"/>
  <c r="L763" i="1"/>
  <c r="L763" i="1" a="1"/>
  <c r="I763" i="1"/>
  <c r="I763" i="1" a="1"/>
  <c r="H763" i="1"/>
  <c r="B763" i="1"/>
  <c r="L762" i="1"/>
  <c r="L762" i="1" a="1"/>
  <c r="I762" i="1"/>
  <c r="I762" i="1" a="1"/>
  <c r="H762" i="1"/>
  <c r="B762" i="1"/>
  <c r="I761" i="1"/>
  <c r="I761" i="1" a="1"/>
  <c r="L761" i="1" s="1" a="1"/>
  <c r="L761" i="1" s="1"/>
  <c r="H761" i="1"/>
  <c r="B761" i="1"/>
  <c r="I760" i="1" a="1"/>
  <c r="H760" i="1"/>
  <c r="B760" i="1"/>
  <c r="L759" i="1"/>
  <c r="L759" i="1" a="1"/>
  <c r="I759" i="1"/>
  <c r="I759" i="1" a="1"/>
  <c r="H759" i="1"/>
  <c r="B759" i="1"/>
  <c r="L758" i="1" a="1"/>
  <c r="L758" i="1" s="1"/>
  <c r="I758" i="1"/>
  <c r="I758" i="1" a="1"/>
  <c r="H758" i="1"/>
  <c r="B758" i="1"/>
  <c r="I757" i="1" a="1"/>
  <c r="L757" i="1" s="1" a="1"/>
  <c r="L757" i="1" s="1"/>
  <c r="H757" i="1"/>
  <c r="B757" i="1"/>
  <c r="I756" i="1"/>
  <c r="I756" i="1" a="1"/>
  <c r="L756" i="1" s="1" a="1"/>
  <c r="L756" i="1" s="1"/>
  <c r="H756" i="1"/>
  <c r="B756" i="1"/>
  <c r="L755" i="1"/>
  <c r="L755" i="1" a="1"/>
  <c r="I755" i="1"/>
  <c r="I755" i="1" a="1"/>
  <c r="H755" i="1"/>
  <c r="B755" i="1"/>
  <c r="L754" i="1" a="1"/>
  <c r="L754" i="1" s="1"/>
  <c r="I754" i="1"/>
  <c r="I754" i="1" a="1"/>
  <c r="H754" i="1"/>
  <c r="B754" i="1"/>
  <c r="L753" i="1"/>
  <c r="L753" i="1" a="1"/>
  <c r="I753" i="1" a="1"/>
  <c r="I753" i="1" s="1"/>
  <c r="H753" i="1"/>
  <c r="B753" i="1"/>
  <c r="I752" i="1" a="1"/>
  <c r="L752" i="1" s="1" a="1"/>
  <c r="L752" i="1" s="1"/>
  <c r="H752" i="1"/>
  <c r="B752" i="1"/>
  <c r="L751" i="1"/>
  <c r="L751" i="1" a="1"/>
  <c r="I751" i="1"/>
  <c r="I751" i="1" a="1"/>
  <c r="H751" i="1"/>
  <c r="B751" i="1"/>
  <c r="L750" i="1"/>
  <c r="L750" i="1" a="1"/>
  <c r="I750" i="1"/>
  <c r="I750" i="1" a="1"/>
  <c r="H750" i="1"/>
  <c r="B750" i="1"/>
  <c r="L749" i="1" a="1"/>
  <c r="L749" i="1" s="1"/>
  <c r="I749" i="1"/>
  <c r="I749" i="1" a="1"/>
  <c r="H749" i="1"/>
  <c r="B749" i="1"/>
  <c r="I748" i="1" a="1"/>
  <c r="L748" i="1" s="1" a="1"/>
  <c r="L748" i="1" s="1"/>
  <c r="H748" i="1"/>
  <c r="B748" i="1"/>
  <c r="L747" i="1"/>
  <c r="L747" i="1" a="1"/>
  <c r="I747" i="1"/>
  <c r="I747" i="1" a="1"/>
  <c r="H747" i="1"/>
  <c r="B747" i="1"/>
  <c r="L746" i="1" a="1"/>
  <c r="L746" i="1" s="1"/>
  <c r="I746" i="1"/>
  <c r="I746" i="1" a="1"/>
  <c r="H746" i="1"/>
  <c r="B746" i="1"/>
  <c r="I745" i="1" a="1"/>
  <c r="L745" i="1" s="1" a="1"/>
  <c r="L745" i="1" s="1"/>
  <c r="H745" i="1"/>
  <c r="B745" i="1"/>
  <c r="I744" i="1" a="1"/>
  <c r="L744" i="1" s="1" a="1"/>
  <c r="L744" i="1" s="1"/>
  <c r="H744" i="1"/>
  <c r="B744" i="1"/>
  <c r="L743" i="1" a="1"/>
  <c r="L743" i="1" s="1"/>
  <c r="I743" i="1"/>
  <c r="I743" i="1" a="1"/>
  <c r="H743" i="1"/>
  <c r="B743" i="1"/>
  <c r="I742" i="1" a="1"/>
  <c r="L742" i="1" s="1" a="1"/>
  <c r="L742" i="1" s="1"/>
  <c r="H742" i="1"/>
  <c r="B742" i="1"/>
  <c r="I741" i="1" a="1"/>
  <c r="L741" i="1" s="1" a="1"/>
  <c r="L741" i="1" s="1"/>
  <c r="H741" i="1"/>
  <c r="B741" i="1"/>
  <c r="I740" i="1"/>
  <c r="I740" i="1" a="1"/>
  <c r="L740" i="1" s="1" a="1"/>
  <c r="L740" i="1" s="1"/>
  <c r="H740" i="1"/>
  <c r="B740" i="1"/>
  <c r="L739" i="1" a="1"/>
  <c r="L739" i="1" s="1"/>
  <c r="I739" i="1"/>
  <c r="I739" i="1" a="1"/>
  <c r="H739" i="1"/>
  <c r="B739" i="1"/>
  <c r="I738" i="1" a="1"/>
  <c r="L738" i="1" s="1" a="1"/>
  <c r="L738" i="1" s="1"/>
  <c r="H738" i="1"/>
  <c r="B738" i="1"/>
  <c r="L737" i="1"/>
  <c r="L737" i="1" a="1"/>
  <c r="I737" i="1" a="1"/>
  <c r="I737" i="1" s="1"/>
  <c r="H737" i="1"/>
  <c r="B737" i="1"/>
  <c r="I736" i="1" a="1"/>
  <c r="L736" i="1" s="1" a="1"/>
  <c r="L736" i="1" s="1"/>
  <c r="H736" i="1"/>
  <c r="B736" i="1"/>
  <c r="L735" i="1" a="1"/>
  <c r="L735" i="1" s="1"/>
  <c r="I735" i="1"/>
  <c r="I735" i="1" a="1"/>
  <c r="H735" i="1"/>
  <c r="B735" i="1"/>
  <c r="L734" i="1"/>
  <c r="L734" i="1" a="1"/>
  <c r="I734" i="1" a="1"/>
  <c r="I734" i="1" s="1"/>
  <c r="H734" i="1"/>
  <c r="B734" i="1"/>
  <c r="L733" i="1" a="1"/>
  <c r="L733" i="1" s="1"/>
  <c r="I733" i="1"/>
  <c r="I733" i="1" a="1"/>
  <c r="H733" i="1"/>
  <c r="B733" i="1"/>
  <c r="I732" i="1" a="1"/>
  <c r="L732" i="1" s="1" a="1"/>
  <c r="L732" i="1" s="1"/>
  <c r="H732" i="1"/>
  <c r="B732" i="1"/>
  <c r="L731" i="1"/>
  <c r="L731" i="1" a="1"/>
  <c r="I731" i="1"/>
  <c r="I731" i="1" a="1"/>
  <c r="H731" i="1"/>
  <c r="B731" i="1"/>
  <c r="L730" i="1" a="1"/>
  <c r="L730" i="1" s="1"/>
  <c r="I730" i="1"/>
  <c r="I730" i="1" a="1"/>
  <c r="H730" i="1"/>
  <c r="B730" i="1"/>
  <c r="I729" i="1" a="1"/>
  <c r="H729" i="1"/>
  <c r="B729" i="1"/>
  <c r="I728" i="1" a="1"/>
  <c r="L728" i="1" s="1" a="1"/>
  <c r="L728" i="1" s="1"/>
  <c r="H728" i="1"/>
  <c r="B728" i="1"/>
  <c r="L727" i="1" a="1"/>
  <c r="L727" i="1" s="1"/>
  <c r="I727" i="1"/>
  <c r="I727" i="1" a="1"/>
  <c r="H727" i="1"/>
  <c r="B727" i="1"/>
  <c r="I726" i="1" a="1"/>
  <c r="H726" i="1"/>
  <c r="B726" i="1"/>
  <c r="I725" i="1" a="1"/>
  <c r="L725" i="1" s="1" a="1"/>
  <c r="L725" i="1" s="1"/>
  <c r="H725" i="1"/>
  <c r="B725" i="1"/>
  <c r="I724" i="1"/>
  <c r="I724" i="1" a="1"/>
  <c r="L724" i="1" s="1" a="1"/>
  <c r="L724" i="1" s="1"/>
  <c r="H724" i="1"/>
  <c r="B724" i="1"/>
  <c r="L723" i="1" a="1"/>
  <c r="L723" i="1" s="1"/>
  <c r="I723" i="1"/>
  <c r="I723" i="1" a="1"/>
  <c r="H723" i="1"/>
  <c r="B723" i="1"/>
  <c r="I722" i="1" a="1"/>
  <c r="L722" i="1" s="1" a="1"/>
  <c r="L722" i="1" s="1"/>
  <c r="H722" i="1"/>
  <c r="B722" i="1"/>
  <c r="L721" i="1"/>
  <c r="L721" i="1" a="1"/>
  <c r="I721" i="1" a="1"/>
  <c r="I721" i="1" s="1"/>
  <c r="H721" i="1"/>
  <c r="B721" i="1"/>
  <c r="I720" i="1" a="1"/>
  <c r="H720" i="1"/>
  <c r="B720" i="1"/>
  <c r="L719" i="1" a="1"/>
  <c r="L719" i="1" s="1"/>
  <c r="I719" i="1"/>
  <c r="I719" i="1" a="1"/>
  <c r="H719" i="1"/>
  <c r="B719" i="1"/>
  <c r="L718" i="1"/>
  <c r="L718" i="1" a="1"/>
  <c r="I718" i="1" a="1"/>
  <c r="I718" i="1" s="1"/>
  <c r="H718" i="1"/>
  <c r="B718" i="1"/>
  <c r="L717" i="1" a="1"/>
  <c r="L717" i="1" s="1"/>
  <c r="I717" i="1"/>
  <c r="I717" i="1" a="1"/>
  <c r="H717" i="1"/>
  <c r="B717" i="1"/>
  <c r="I716" i="1" a="1"/>
  <c r="L716" i="1" s="1" a="1"/>
  <c r="L716" i="1" s="1"/>
  <c r="H716" i="1"/>
  <c r="B716" i="1"/>
  <c r="L715" i="1" a="1"/>
  <c r="L715" i="1" s="1"/>
  <c r="I715" i="1" a="1"/>
  <c r="I715" i="1" s="1"/>
  <c r="H715" i="1"/>
  <c r="B715" i="1"/>
  <c r="I714" i="1"/>
  <c r="I714" i="1" a="1"/>
  <c r="L714" i="1" s="1" a="1"/>
  <c r="L714" i="1" s="1"/>
  <c r="H714" i="1"/>
  <c r="B714" i="1"/>
  <c r="I713" i="1"/>
  <c r="I713" i="1" a="1"/>
  <c r="L713" i="1" s="1" a="1"/>
  <c r="L713" i="1" s="1"/>
  <c r="H713" i="1"/>
  <c r="B713" i="1"/>
  <c r="I712" i="1"/>
  <c r="I712" i="1" a="1"/>
  <c r="L712" i="1" s="1" a="1"/>
  <c r="L712" i="1" s="1"/>
  <c r="H712" i="1"/>
  <c r="B712" i="1"/>
  <c r="L711" i="1"/>
  <c r="L711" i="1" a="1"/>
  <c r="I711" i="1" a="1"/>
  <c r="I711" i="1" s="1"/>
  <c r="H711" i="1"/>
  <c r="B711" i="1"/>
  <c r="I710" i="1" a="1"/>
  <c r="L710" i="1" s="1" a="1"/>
  <c r="L710" i="1" s="1"/>
  <c r="H710" i="1"/>
  <c r="B710" i="1"/>
  <c r="L709" i="1"/>
  <c r="L709" i="1" a="1"/>
  <c r="I709" i="1" a="1"/>
  <c r="I709" i="1" s="1"/>
  <c r="H709" i="1"/>
  <c r="B709" i="1"/>
  <c r="I708" i="1" a="1"/>
  <c r="H708" i="1"/>
  <c r="B708" i="1"/>
  <c r="L707" i="1" a="1"/>
  <c r="L707" i="1" s="1"/>
  <c r="I707" i="1" a="1"/>
  <c r="I707" i="1" s="1"/>
  <c r="H707" i="1"/>
  <c r="B707" i="1"/>
  <c r="L706" i="1"/>
  <c r="L706" i="1" a="1"/>
  <c r="I706" i="1"/>
  <c r="I706" i="1" a="1"/>
  <c r="H706" i="1"/>
  <c r="B706" i="1"/>
  <c r="I705" i="1"/>
  <c r="I705" i="1" a="1"/>
  <c r="L705" i="1" s="1" a="1"/>
  <c r="L705" i="1" s="1"/>
  <c r="H705" i="1"/>
  <c r="B705" i="1"/>
  <c r="I704" i="1" a="1"/>
  <c r="L704" i="1" s="1" a="1"/>
  <c r="L704" i="1" s="1"/>
  <c r="H704" i="1"/>
  <c r="B704" i="1"/>
  <c r="L703" i="1"/>
  <c r="L703" i="1" a="1"/>
  <c r="I703" i="1" a="1"/>
  <c r="I703" i="1" s="1"/>
  <c r="H703" i="1"/>
  <c r="B703" i="1"/>
  <c r="I702" i="1"/>
  <c r="I702" i="1" a="1"/>
  <c r="L702" i="1" s="1" a="1"/>
  <c r="L702" i="1" s="1"/>
  <c r="H702" i="1"/>
  <c r="B702" i="1"/>
  <c r="I701" i="1"/>
  <c r="I701" i="1" a="1"/>
  <c r="L701" i="1" s="1" a="1"/>
  <c r="L701" i="1" s="1"/>
  <c r="H701" i="1"/>
  <c r="B701" i="1"/>
  <c r="L700" i="1" a="1"/>
  <c r="L700" i="1" s="1"/>
  <c r="I700" i="1" a="1"/>
  <c r="I700" i="1" s="1"/>
  <c r="H700" i="1"/>
  <c r="B700" i="1"/>
  <c r="L699" i="1" a="1"/>
  <c r="L699" i="1" s="1"/>
  <c r="I699" i="1" a="1"/>
  <c r="I699" i="1" s="1"/>
  <c r="H699" i="1"/>
  <c r="B699" i="1"/>
  <c r="I698" i="1"/>
  <c r="I698" i="1" a="1"/>
  <c r="L698" i="1" s="1" a="1"/>
  <c r="L698" i="1" s="1"/>
  <c r="H698" i="1"/>
  <c r="B698" i="1"/>
  <c r="L697" i="1"/>
  <c r="L697" i="1" a="1"/>
  <c r="I697" i="1"/>
  <c r="I697" i="1" a="1"/>
  <c r="H697" i="1"/>
  <c r="B697" i="1"/>
  <c r="L696" i="1" a="1"/>
  <c r="L696" i="1" s="1"/>
  <c r="I696" i="1"/>
  <c r="I696" i="1" a="1"/>
  <c r="H696" i="1"/>
  <c r="B696" i="1"/>
  <c r="L695" i="1" a="1"/>
  <c r="L695" i="1" s="1"/>
  <c r="I695" i="1" a="1"/>
  <c r="I695" i="1" s="1"/>
  <c r="H695" i="1"/>
  <c r="B695" i="1"/>
  <c r="I694" i="1"/>
  <c r="I694" i="1" a="1"/>
  <c r="L694" i="1" s="1" a="1"/>
  <c r="L694" i="1" s="1"/>
  <c r="H694" i="1"/>
  <c r="B694" i="1"/>
  <c r="L693" i="1"/>
  <c r="L693" i="1" a="1"/>
  <c r="I693" i="1"/>
  <c r="I693" i="1" a="1"/>
  <c r="H693" i="1"/>
  <c r="B693" i="1"/>
  <c r="L692" i="1" a="1"/>
  <c r="L692" i="1" s="1"/>
  <c r="I692" i="1" a="1"/>
  <c r="I692" i="1" s="1"/>
  <c r="H692" i="1"/>
  <c r="B692" i="1"/>
  <c r="L691" i="1" a="1"/>
  <c r="L691" i="1" s="1"/>
  <c r="I691" i="1" a="1"/>
  <c r="I691" i="1" s="1"/>
  <c r="H691" i="1"/>
  <c r="B691" i="1"/>
  <c r="L690" i="1"/>
  <c r="L690" i="1" a="1"/>
  <c r="I690" i="1"/>
  <c r="I690" i="1" a="1"/>
  <c r="H690" i="1"/>
  <c r="B690" i="1"/>
  <c r="L689" i="1"/>
  <c r="I689" i="1"/>
  <c r="I689" i="1" a="1"/>
  <c r="L689" i="1" s="1" a="1"/>
  <c r="H689" i="1"/>
  <c r="B689" i="1"/>
  <c r="I688" i="1" a="1"/>
  <c r="H688" i="1"/>
  <c r="B688" i="1"/>
  <c r="L687" i="1"/>
  <c r="L687" i="1" a="1"/>
  <c r="I687" i="1" a="1"/>
  <c r="I687" i="1" s="1"/>
  <c r="H687" i="1"/>
  <c r="B687" i="1"/>
  <c r="I686" i="1"/>
  <c r="I686" i="1" a="1"/>
  <c r="L686" i="1" s="1" a="1"/>
  <c r="L686" i="1" s="1"/>
  <c r="H686" i="1"/>
  <c r="B686" i="1"/>
  <c r="I685" i="1"/>
  <c r="I685" i="1" a="1"/>
  <c r="L685" i="1" s="1" a="1"/>
  <c r="L685" i="1" s="1"/>
  <c r="H685" i="1"/>
  <c r="B685" i="1"/>
  <c r="L684" i="1" a="1"/>
  <c r="L684" i="1" s="1"/>
  <c r="I684" i="1" a="1"/>
  <c r="I684" i="1" s="1"/>
  <c r="H684" i="1"/>
  <c r="B684" i="1"/>
  <c r="L683" i="1" a="1"/>
  <c r="L683" i="1" s="1"/>
  <c r="I683" i="1" a="1"/>
  <c r="I683" i="1" s="1"/>
  <c r="H683" i="1"/>
  <c r="B683" i="1"/>
  <c r="I682" i="1"/>
  <c r="I682" i="1" a="1"/>
  <c r="L682" i="1" s="1" a="1"/>
  <c r="L682" i="1" s="1"/>
  <c r="H682" i="1"/>
  <c r="B682" i="1"/>
  <c r="L681" i="1"/>
  <c r="L681" i="1" a="1"/>
  <c r="I681" i="1"/>
  <c r="I681" i="1" a="1"/>
  <c r="H681" i="1"/>
  <c r="B681" i="1"/>
  <c r="L680" i="1" a="1"/>
  <c r="L680" i="1" s="1"/>
  <c r="I680" i="1"/>
  <c r="I680" i="1" a="1"/>
  <c r="H680" i="1"/>
  <c r="B680" i="1"/>
  <c r="L679" i="1" a="1"/>
  <c r="L679" i="1" s="1"/>
  <c r="I679" i="1" a="1"/>
  <c r="I679" i="1" s="1"/>
  <c r="H679" i="1"/>
  <c r="B679" i="1"/>
  <c r="L678" i="1"/>
  <c r="L678" i="1" a="1"/>
  <c r="I678" i="1"/>
  <c r="I678" i="1" a="1"/>
  <c r="H678" i="1"/>
  <c r="B678" i="1"/>
  <c r="L677" i="1"/>
  <c r="L677" i="1" a="1"/>
  <c r="I677" i="1"/>
  <c r="I677" i="1" a="1"/>
  <c r="H677" i="1"/>
  <c r="B677" i="1"/>
  <c r="I676" i="1" a="1"/>
  <c r="I676" i="1" s="1"/>
  <c r="H676" i="1"/>
  <c r="B676" i="1"/>
  <c r="L675" i="1" a="1"/>
  <c r="L675" i="1" s="1"/>
  <c r="I675" i="1" a="1"/>
  <c r="I675" i="1" s="1"/>
  <c r="H675" i="1"/>
  <c r="B675" i="1"/>
  <c r="L674" i="1" a="1"/>
  <c r="L674" i="1" s="1"/>
  <c r="I674" i="1"/>
  <c r="I674" i="1" a="1"/>
  <c r="H674" i="1"/>
  <c r="B674" i="1"/>
  <c r="I673" i="1" a="1"/>
  <c r="L673" i="1" s="1" a="1"/>
  <c r="L673" i="1" s="1"/>
  <c r="H673" i="1"/>
  <c r="B673" i="1"/>
  <c r="I672" i="1" a="1"/>
  <c r="H672" i="1"/>
  <c r="B672" i="1"/>
  <c r="L671" i="1"/>
  <c r="L671" i="1" a="1"/>
  <c r="I671" i="1" a="1"/>
  <c r="I671" i="1" s="1"/>
  <c r="H671" i="1"/>
  <c r="B671" i="1"/>
  <c r="L670" i="1"/>
  <c r="I670" i="1"/>
  <c r="I670" i="1" a="1"/>
  <c r="L670" i="1" s="1" a="1"/>
  <c r="H670" i="1"/>
  <c r="B670" i="1"/>
  <c r="I669" i="1"/>
  <c r="I669" i="1" a="1"/>
  <c r="L669" i="1" s="1" a="1"/>
  <c r="L669" i="1" s="1"/>
  <c r="H669" i="1"/>
  <c r="B669" i="1"/>
  <c r="L668" i="1" a="1"/>
  <c r="L668" i="1" s="1"/>
  <c r="I668" i="1" a="1"/>
  <c r="I668" i="1" s="1"/>
  <c r="H668" i="1"/>
  <c r="B668" i="1"/>
  <c r="I667" i="1" a="1"/>
  <c r="I667" i="1" s="1"/>
  <c r="H667" i="1"/>
  <c r="B667" i="1"/>
  <c r="I666" i="1"/>
  <c r="I666" i="1" a="1"/>
  <c r="L666" i="1" s="1" a="1"/>
  <c r="L666" i="1" s="1"/>
  <c r="H666" i="1"/>
  <c r="B666" i="1"/>
  <c r="L665" i="1"/>
  <c r="L665" i="1" a="1"/>
  <c r="I665" i="1"/>
  <c r="I665" i="1" a="1"/>
  <c r="H665" i="1"/>
  <c r="B665" i="1"/>
  <c r="L664" i="1" a="1"/>
  <c r="L664" i="1" s="1"/>
  <c r="I664" i="1"/>
  <c r="I664" i="1" a="1"/>
  <c r="H664" i="1"/>
  <c r="B664" i="1"/>
  <c r="L663" i="1" a="1"/>
  <c r="L663" i="1" s="1"/>
  <c r="I663" i="1" a="1"/>
  <c r="I663" i="1" s="1"/>
  <c r="H663" i="1"/>
  <c r="B663" i="1"/>
  <c r="L662" i="1"/>
  <c r="L662" i="1" a="1"/>
  <c r="I662" i="1"/>
  <c r="I662" i="1" a="1"/>
  <c r="H662" i="1"/>
  <c r="B662" i="1"/>
  <c r="L661" i="1"/>
  <c r="L661" i="1" a="1"/>
  <c r="I661" i="1"/>
  <c r="I661" i="1" a="1"/>
  <c r="H661" i="1"/>
  <c r="B661" i="1"/>
  <c r="L660" i="1" a="1"/>
  <c r="L660" i="1" s="1"/>
  <c r="I660" i="1"/>
  <c r="I660" i="1" a="1"/>
  <c r="H660" i="1"/>
  <c r="B660" i="1"/>
  <c r="L659" i="1" a="1"/>
  <c r="L659" i="1" s="1"/>
  <c r="I659" i="1" a="1"/>
  <c r="I659" i="1" s="1"/>
  <c r="H659" i="1"/>
  <c r="B659" i="1"/>
  <c r="L658" i="1"/>
  <c r="L658" i="1" a="1"/>
  <c r="I658" i="1"/>
  <c r="I658" i="1" a="1"/>
  <c r="H658" i="1"/>
  <c r="B658" i="1"/>
  <c r="L657" i="1" a="1"/>
  <c r="L657" i="1" s="1"/>
  <c r="I657" i="1"/>
  <c r="I657" i="1" a="1"/>
  <c r="H657" i="1"/>
  <c r="B657" i="1"/>
  <c r="I656" i="1" a="1"/>
  <c r="H656" i="1"/>
  <c r="B656" i="1"/>
  <c r="L655" i="1"/>
  <c r="L655" i="1" a="1"/>
  <c r="I655" i="1" a="1"/>
  <c r="I655" i="1" s="1"/>
  <c r="H655" i="1"/>
  <c r="B655" i="1"/>
  <c r="I654" i="1" a="1"/>
  <c r="L654" i="1" s="1" a="1"/>
  <c r="L654" i="1" s="1"/>
  <c r="H654" i="1"/>
  <c r="B654" i="1"/>
  <c r="I653" i="1"/>
  <c r="I653" i="1" a="1"/>
  <c r="L653" i="1" s="1" a="1"/>
  <c r="L653" i="1" s="1"/>
  <c r="H653" i="1"/>
  <c r="B653" i="1"/>
  <c r="L652" i="1" a="1"/>
  <c r="L652" i="1" s="1"/>
  <c r="I652" i="1" a="1"/>
  <c r="I652" i="1" s="1"/>
  <c r="H652" i="1"/>
  <c r="B652" i="1"/>
  <c r="I651" i="1" a="1"/>
  <c r="I651" i="1" s="1"/>
  <c r="H651" i="1"/>
  <c r="B651" i="1"/>
  <c r="I650" i="1"/>
  <c r="I650" i="1" a="1"/>
  <c r="L650" i="1" s="1" a="1"/>
  <c r="L650" i="1" s="1"/>
  <c r="H650" i="1"/>
  <c r="B650" i="1"/>
  <c r="L649" i="1"/>
  <c r="L649" i="1" a="1"/>
  <c r="I649" i="1"/>
  <c r="I649" i="1" a="1"/>
  <c r="H649" i="1"/>
  <c r="B649" i="1"/>
  <c r="L648" i="1" a="1"/>
  <c r="L648" i="1" s="1"/>
  <c r="I648" i="1"/>
  <c r="I648" i="1" a="1"/>
  <c r="H648" i="1"/>
  <c r="B648" i="1"/>
  <c r="I647" i="1" a="1"/>
  <c r="I647" i="1" s="1"/>
  <c r="H647" i="1"/>
  <c r="B647" i="1"/>
  <c r="L646" i="1"/>
  <c r="L646" i="1" a="1"/>
  <c r="I646" i="1"/>
  <c r="I646" i="1" a="1"/>
  <c r="H646" i="1"/>
  <c r="B646" i="1"/>
  <c r="L645" i="1"/>
  <c r="L645" i="1" a="1"/>
  <c r="I645" i="1"/>
  <c r="I645" i="1" a="1"/>
  <c r="H645" i="1"/>
  <c r="B645" i="1"/>
  <c r="I644" i="1"/>
  <c r="I644" i="1" a="1"/>
  <c r="L644" i="1" s="1" a="1"/>
  <c r="L644" i="1" s="1"/>
  <c r="H644" i="1"/>
  <c r="B644" i="1"/>
  <c r="L643" i="1" a="1"/>
  <c r="L643" i="1" s="1"/>
  <c r="I643" i="1" a="1"/>
  <c r="I643" i="1" s="1"/>
  <c r="H643" i="1"/>
  <c r="B643" i="1"/>
  <c r="L642" i="1"/>
  <c r="L642" i="1" a="1"/>
  <c r="I642" i="1"/>
  <c r="I642" i="1" a="1"/>
  <c r="H642" i="1"/>
  <c r="B642" i="1"/>
  <c r="I641" i="1"/>
  <c r="I641" i="1" a="1"/>
  <c r="L641" i="1" s="1" a="1"/>
  <c r="L641" i="1" s="1"/>
  <c r="H641" i="1"/>
  <c r="B641" i="1"/>
  <c r="I640" i="1" a="1"/>
  <c r="H640" i="1"/>
  <c r="B640" i="1"/>
  <c r="L639" i="1"/>
  <c r="L639" i="1" a="1"/>
  <c r="I639" i="1" a="1"/>
  <c r="I639" i="1" s="1"/>
  <c r="H639" i="1"/>
  <c r="B639" i="1"/>
  <c r="I638" i="1"/>
  <c r="I638" i="1" a="1"/>
  <c r="L638" i="1" s="1" a="1"/>
  <c r="L638" i="1" s="1"/>
  <c r="H638" i="1"/>
  <c r="B638" i="1"/>
  <c r="I637" i="1"/>
  <c r="I637" i="1" a="1"/>
  <c r="L637" i="1" s="1" a="1"/>
  <c r="L637" i="1" s="1"/>
  <c r="H637" i="1"/>
  <c r="B637" i="1"/>
  <c r="L636" i="1" a="1"/>
  <c r="L636" i="1" s="1"/>
  <c r="I636" i="1" a="1"/>
  <c r="I636" i="1" s="1"/>
  <c r="H636" i="1"/>
  <c r="B636" i="1"/>
  <c r="L635" i="1"/>
  <c r="L635" i="1" a="1"/>
  <c r="I635" i="1" a="1"/>
  <c r="I635" i="1" s="1"/>
  <c r="H635" i="1"/>
  <c r="B635" i="1"/>
  <c r="I634" i="1" a="1"/>
  <c r="L634" i="1" s="1" a="1"/>
  <c r="L634" i="1" s="1"/>
  <c r="H634" i="1"/>
  <c r="B634" i="1"/>
  <c r="L633" i="1"/>
  <c r="L633" i="1" a="1"/>
  <c r="I633" i="1"/>
  <c r="I633" i="1" a="1"/>
  <c r="H633" i="1"/>
  <c r="B633" i="1"/>
  <c r="L632" i="1" a="1"/>
  <c r="L632" i="1" s="1"/>
  <c r="I632" i="1"/>
  <c r="I632" i="1" a="1"/>
  <c r="H632" i="1"/>
  <c r="B632" i="1"/>
  <c r="I631" i="1" a="1"/>
  <c r="I631" i="1" s="1"/>
  <c r="H631" i="1"/>
  <c r="B631" i="1"/>
  <c r="L630" i="1"/>
  <c r="L630" i="1" a="1"/>
  <c r="I630" i="1"/>
  <c r="I630" i="1" a="1"/>
  <c r="H630" i="1"/>
  <c r="B630" i="1"/>
  <c r="L629" i="1"/>
  <c r="L629" i="1" a="1"/>
  <c r="I629" i="1"/>
  <c r="I629" i="1" a="1"/>
  <c r="H629" i="1"/>
  <c r="B629" i="1"/>
  <c r="I628" i="1" a="1"/>
  <c r="L628" i="1" s="1" a="1"/>
  <c r="L628" i="1" s="1"/>
  <c r="H628" i="1"/>
  <c r="B628" i="1"/>
  <c r="L627" i="1" a="1"/>
  <c r="L627" i="1" s="1"/>
  <c r="I627" i="1" a="1"/>
  <c r="I627" i="1" s="1"/>
  <c r="H627" i="1"/>
  <c r="B627" i="1"/>
  <c r="L626" i="1" a="1"/>
  <c r="L626" i="1" s="1"/>
  <c r="I626" i="1"/>
  <c r="I626" i="1" a="1"/>
  <c r="H626" i="1"/>
  <c r="B626" i="1"/>
  <c r="I625" i="1" a="1"/>
  <c r="L625" i="1" s="1" a="1"/>
  <c r="L625" i="1" s="1"/>
  <c r="H625" i="1"/>
  <c r="B625" i="1"/>
  <c r="I624" i="1" a="1"/>
  <c r="H624" i="1"/>
  <c r="B624" i="1"/>
  <c r="L623" i="1"/>
  <c r="L623" i="1" a="1"/>
  <c r="I623" i="1" a="1"/>
  <c r="I623" i="1" s="1"/>
  <c r="H623" i="1"/>
  <c r="B623" i="1"/>
  <c r="I622" i="1" a="1"/>
  <c r="L622" i="1" s="1" a="1"/>
  <c r="L622" i="1" s="1"/>
  <c r="H622" i="1"/>
  <c r="B622" i="1"/>
  <c r="I621" i="1"/>
  <c r="I621" i="1" a="1"/>
  <c r="L621" i="1" s="1" a="1"/>
  <c r="L621" i="1" s="1"/>
  <c r="H621" i="1"/>
  <c r="B621" i="1"/>
  <c r="L620" i="1" a="1"/>
  <c r="L620" i="1" s="1"/>
  <c r="I620" i="1" a="1"/>
  <c r="I620" i="1" s="1"/>
  <c r="H620" i="1"/>
  <c r="B620" i="1"/>
  <c r="L619" i="1"/>
  <c r="L619" i="1" a="1"/>
  <c r="I619" i="1" a="1"/>
  <c r="I619" i="1" s="1"/>
  <c r="H619" i="1"/>
  <c r="B619" i="1"/>
  <c r="I618" i="1" a="1"/>
  <c r="L618" i="1" s="1" a="1"/>
  <c r="L618" i="1" s="1"/>
  <c r="H618" i="1"/>
  <c r="B618" i="1"/>
  <c r="L617" i="1"/>
  <c r="L617" i="1" a="1"/>
  <c r="I617" i="1"/>
  <c r="I617" i="1" a="1"/>
  <c r="H617" i="1"/>
  <c r="B617" i="1"/>
  <c r="L616" i="1" a="1"/>
  <c r="L616" i="1" s="1"/>
  <c r="I616" i="1"/>
  <c r="I616" i="1" a="1"/>
  <c r="H616" i="1"/>
  <c r="B616" i="1"/>
  <c r="I615" i="1" a="1"/>
  <c r="I615" i="1" s="1"/>
  <c r="H615" i="1"/>
  <c r="B615" i="1"/>
  <c r="L614" i="1"/>
  <c r="L614" i="1" a="1"/>
  <c r="I614" i="1"/>
  <c r="I614" i="1" a="1"/>
  <c r="H614" i="1"/>
  <c r="B614" i="1"/>
  <c r="L613" i="1" a="1"/>
  <c r="L613" i="1" s="1"/>
  <c r="I613" i="1"/>
  <c r="I613" i="1" a="1"/>
  <c r="H613" i="1"/>
  <c r="B613" i="1"/>
  <c r="I612" i="1" a="1"/>
  <c r="L612" i="1" s="1" a="1"/>
  <c r="L612" i="1" s="1"/>
  <c r="H612" i="1"/>
  <c r="B612" i="1"/>
  <c r="L611" i="1"/>
  <c r="L611" i="1" a="1"/>
  <c r="I611" i="1" a="1"/>
  <c r="I611" i="1" s="1"/>
  <c r="H611" i="1"/>
  <c r="B611" i="1"/>
  <c r="L610" i="1" a="1"/>
  <c r="L610" i="1" s="1"/>
  <c r="I610" i="1"/>
  <c r="I610" i="1" a="1"/>
  <c r="H610" i="1"/>
  <c r="B610" i="1"/>
  <c r="I609" i="1" a="1"/>
  <c r="H609" i="1"/>
  <c r="B609" i="1"/>
  <c r="I608" i="1" a="1"/>
  <c r="H608" i="1"/>
  <c r="B608" i="1"/>
  <c r="L607" i="1" a="1"/>
  <c r="L607" i="1" s="1"/>
  <c r="I607" i="1" a="1"/>
  <c r="I607" i="1" s="1"/>
  <c r="H607" i="1"/>
  <c r="B607" i="1"/>
  <c r="I606" i="1" a="1"/>
  <c r="L606" i="1" s="1" a="1"/>
  <c r="L606" i="1" s="1"/>
  <c r="H606" i="1"/>
  <c r="B606" i="1"/>
  <c r="I605" i="1"/>
  <c r="I605" i="1" a="1"/>
  <c r="L605" i="1" s="1" a="1"/>
  <c r="L605" i="1" s="1"/>
  <c r="H605" i="1"/>
  <c r="B605" i="1"/>
  <c r="L604" i="1" a="1"/>
  <c r="L604" i="1" s="1"/>
  <c r="I604" i="1"/>
  <c r="I604" i="1" a="1"/>
  <c r="H604" i="1"/>
  <c r="B604" i="1"/>
  <c r="L603" i="1"/>
  <c r="L603" i="1" a="1"/>
  <c r="I603" i="1" a="1"/>
  <c r="I603" i="1" s="1"/>
  <c r="H603" i="1"/>
  <c r="B603" i="1"/>
  <c r="I602" i="1" a="1"/>
  <c r="H602" i="1"/>
  <c r="B602" i="1"/>
  <c r="L601" i="1"/>
  <c r="L601" i="1" a="1"/>
  <c r="I601" i="1"/>
  <c r="I601" i="1" a="1"/>
  <c r="H601" i="1"/>
  <c r="B601" i="1"/>
  <c r="L600" i="1" a="1"/>
  <c r="L600" i="1" s="1"/>
  <c r="I600" i="1"/>
  <c r="I600" i="1" a="1"/>
  <c r="H600" i="1"/>
  <c r="B600" i="1"/>
  <c r="I599" i="1" a="1"/>
  <c r="I599" i="1" s="1"/>
  <c r="H599" i="1"/>
  <c r="B599" i="1"/>
  <c r="L598" i="1"/>
  <c r="L598" i="1" a="1"/>
  <c r="I598" i="1"/>
  <c r="I598" i="1" a="1"/>
  <c r="H598" i="1"/>
  <c r="B598" i="1"/>
  <c r="L597" i="1"/>
  <c r="L597" i="1" a="1"/>
  <c r="I597" i="1"/>
  <c r="I597" i="1" a="1"/>
  <c r="H597" i="1"/>
  <c r="B597" i="1"/>
  <c r="I596" i="1" a="1"/>
  <c r="H596" i="1"/>
  <c r="B596" i="1"/>
  <c r="L595" i="1"/>
  <c r="L595" i="1" a="1"/>
  <c r="I595" i="1" a="1"/>
  <c r="I595" i="1" s="1"/>
  <c r="H595" i="1"/>
  <c r="B595" i="1"/>
  <c r="L594" i="1"/>
  <c r="L594" i="1" a="1"/>
  <c r="I594" i="1"/>
  <c r="I594" i="1" a="1"/>
  <c r="H594" i="1"/>
  <c r="B594" i="1"/>
  <c r="I593" i="1" a="1"/>
  <c r="L593" i="1" s="1" a="1"/>
  <c r="L593" i="1" s="1"/>
  <c r="H593" i="1"/>
  <c r="B593" i="1"/>
  <c r="I592" i="1" a="1"/>
  <c r="H592" i="1"/>
  <c r="B592" i="1"/>
  <c r="L591" i="1" a="1"/>
  <c r="L591" i="1" s="1"/>
  <c r="I591" i="1" a="1"/>
  <c r="I591" i="1" s="1"/>
  <c r="H591" i="1"/>
  <c r="B591" i="1"/>
  <c r="I590" i="1" a="1"/>
  <c r="L590" i="1" s="1" a="1"/>
  <c r="L590" i="1" s="1"/>
  <c r="H590" i="1"/>
  <c r="B590" i="1"/>
  <c r="I589" i="1"/>
  <c r="I589" i="1" a="1"/>
  <c r="L589" i="1" s="1" a="1"/>
  <c r="L589" i="1" s="1"/>
  <c r="H589" i="1"/>
  <c r="B589" i="1"/>
  <c r="L588" i="1" a="1"/>
  <c r="L588" i="1" s="1"/>
  <c r="I588" i="1"/>
  <c r="I588" i="1" a="1"/>
  <c r="H588" i="1"/>
  <c r="B588" i="1"/>
  <c r="I587" i="1" a="1"/>
  <c r="I587" i="1" s="1"/>
  <c r="H587" i="1"/>
  <c r="B587" i="1"/>
  <c r="I586" i="1"/>
  <c r="I586" i="1" a="1"/>
  <c r="L586" i="1" s="1" a="1"/>
  <c r="L586" i="1" s="1"/>
  <c r="H586" i="1"/>
  <c r="B586" i="1"/>
  <c r="L585" i="1"/>
  <c r="L585" i="1" a="1"/>
  <c r="I585" i="1"/>
  <c r="I585" i="1" a="1"/>
  <c r="H585" i="1"/>
  <c r="B585" i="1"/>
  <c r="L584" i="1" a="1"/>
  <c r="L584" i="1" s="1"/>
  <c r="I584" i="1"/>
  <c r="I584" i="1" a="1"/>
  <c r="H584" i="1"/>
  <c r="B584" i="1"/>
  <c r="I583" i="1" a="1"/>
  <c r="I583" i="1" s="1"/>
  <c r="H583" i="1"/>
  <c r="B583" i="1"/>
  <c r="L582" i="1"/>
  <c r="L582" i="1" a="1"/>
  <c r="I582" i="1"/>
  <c r="I582" i="1" a="1"/>
  <c r="H582" i="1"/>
  <c r="B582" i="1"/>
  <c r="L581" i="1"/>
  <c r="L581" i="1" a="1"/>
  <c r="I581" i="1"/>
  <c r="I581" i="1" a="1"/>
  <c r="H581" i="1"/>
  <c r="B581" i="1"/>
  <c r="L580" i="1" a="1"/>
  <c r="L580" i="1" s="1"/>
  <c r="I580" i="1"/>
  <c r="I580" i="1" a="1"/>
  <c r="H580" i="1"/>
  <c r="B580" i="1"/>
  <c r="I579" i="1" a="1"/>
  <c r="I579" i="1" s="1"/>
  <c r="H579" i="1"/>
  <c r="B579" i="1"/>
  <c r="L578" i="1" a="1"/>
  <c r="L578" i="1" s="1"/>
  <c r="I578" i="1"/>
  <c r="I578" i="1" a="1"/>
  <c r="H578" i="1"/>
  <c r="B578" i="1"/>
  <c r="I577" i="1" a="1"/>
  <c r="L577" i="1" s="1" a="1"/>
  <c r="L577" i="1" s="1"/>
  <c r="H577" i="1"/>
  <c r="B577" i="1"/>
  <c r="I576" i="1" a="1"/>
  <c r="H576" i="1"/>
  <c r="B576" i="1"/>
  <c r="I575" i="1" a="1"/>
  <c r="I575" i="1" s="1"/>
  <c r="H575" i="1"/>
  <c r="B575" i="1"/>
  <c r="I574" i="1" a="1"/>
  <c r="L574" i="1" s="1" a="1"/>
  <c r="L574" i="1" s="1"/>
  <c r="H574" i="1"/>
  <c r="B574" i="1"/>
  <c r="I573" i="1"/>
  <c r="I573" i="1" a="1"/>
  <c r="L573" i="1" s="1" a="1"/>
  <c r="L573" i="1" s="1"/>
  <c r="H573" i="1"/>
  <c r="B573" i="1"/>
  <c r="L572" i="1" a="1"/>
  <c r="L572" i="1" s="1"/>
  <c r="I572" i="1"/>
  <c r="I572" i="1" a="1"/>
  <c r="H572" i="1"/>
  <c r="B572" i="1"/>
  <c r="I571" i="1" a="1"/>
  <c r="I571" i="1" s="1"/>
  <c r="H571" i="1"/>
  <c r="B571" i="1"/>
  <c r="I570" i="1"/>
  <c r="I570" i="1" a="1"/>
  <c r="L570" i="1" s="1" a="1"/>
  <c r="L570" i="1" s="1"/>
  <c r="H570" i="1"/>
  <c r="B570" i="1"/>
  <c r="L569" i="1" a="1"/>
  <c r="L569" i="1" s="1"/>
  <c r="I569" i="1" a="1"/>
  <c r="I569" i="1" s="1"/>
  <c r="H569" i="1"/>
  <c r="B569" i="1"/>
  <c r="L568" i="1" a="1"/>
  <c r="L568" i="1" s="1"/>
  <c r="I568" i="1"/>
  <c r="I568" i="1" a="1"/>
  <c r="H568" i="1"/>
  <c r="B568" i="1"/>
  <c r="L567" i="1" a="1"/>
  <c r="L567" i="1" s="1"/>
  <c r="I567" i="1" a="1"/>
  <c r="I567" i="1" s="1"/>
  <c r="H567" i="1"/>
  <c r="B567" i="1"/>
  <c r="L566" i="1" a="1"/>
  <c r="L566" i="1" s="1"/>
  <c r="I566" i="1" a="1"/>
  <c r="I566" i="1" s="1"/>
  <c r="H566" i="1"/>
  <c r="B566" i="1"/>
  <c r="L565" i="1"/>
  <c r="L565" i="1" a="1"/>
  <c r="I565" i="1"/>
  <c r="I565" i="1" a="1"/>
  <c r="H565" i="1"/>
  <c r="B565" i="1"/>
  <c r="I564" i="1" a="1"/>
  <c r="L564" i="1" s="1" a="1"/>
  <c r="L564" i="1" s="1"/>
  <c r="H564" i="1"/>
  <c r="B564" i="1"/>
  <c r="I563" i="1" a="1"/>
  <c r="I563" i="1" s="1"/>
  <c r="H563" i="1"/>
  <c r="B563" i="1"/>
  <c r="I562" i="1" a="1"/>
  <c r="L562" i="1" s="1" a="1"/>
  <c r="L562" i="1" s="1"/>
  <c r="H562" i="1"/>
  <c r="B562" i="1"/>
  <c r="I561" i="1" a="1"/>
  <c r="L561" i="1" s="1" a="1"/>
  <c r="L561" i="1" s="1"/>
  <c r="H561" i="1"/>
  <c r="B561" i="1"/>
  <c r="I560" i="1" a="1"/>
  <c r="H560" i="1"/>
  <c r="B560" i="1"/>
  <c r="I559" i="1" a="1"/>
  <c r="I559" i="1" s="1"/>
  <c r="H559" i="1"/>
  <c r="B559" i="1"/>
  <c r="L558" i="1" a="1"/>
  <c r="L558" i="1" s="1"/>
  <c r="I558" i="1" a="1"/>
  <c r="I558" i="1" s="1"/>
  <c r="H558" i="1"/>
  <c r="B558" i="1"/>
  <c r="I557" i="1" a="1"/>
  <c r="L557" i="1" s="1" a="1"/>
  <c r="L557" i="1" s="1"/>
  <c r="H557" i="1"/>
  <c r="B557" i="1"/>
  <c r="L556" i="1" a="1"/>
  <c r="L556" i="1" s="1"/>
  <c r="I556" i="1"/>
  <c r="I556" i="1" a="1"/>
  <c r="H556" i="1"/>
  <c r="B556" i="1"/>
  <c r="I555" i="1" a="1"/>
  <c r="I555" i="1" s="1"/>
  <c r="H555" i="1"/>
  <c r="B555" i="1"/>
  <c r="I554" i="1" a="1"/>
  <c r="L554" i="1" s="1" a="1"/>
  <c r="L554" i="1" s="1"/>
  <c r="H554" i="1"/>
  <c r="B554" i="1"/>
  <c r="L553" i="1" a="1"/>
  <c r="L553" i="1" s="1"/>
  <c r="I553" i="1" a="1"/>
  <c r="I553" i="1" s="1"/>
  <c r="H553" i="1"/>
  <c r="B553" i="1"/>
  <c r="L552" i="1" a="1"/>
  <c r="L552" i="1" s="1"/>
  <c r="I552" i="1"/>
  <c r="I552" i="1" a="1"/>
  <c r="H552" i="1"/>
  <c r="B552" i="1"/>
  <c r="I551" i="1" a="1"/>
  <c r="I551" i="1" s="1"/>
  <c r="H551" i="1"/>
  <c r="B551" i="1"/>
  <c r="L550" i="1" a="1"/>
  <c r="L550" i="1" s="1"/>
  <c r="I550" i="1" a="1"/>
  <c r="I550" i="1" s="1"/>
  <c r="H550" i="1"/>
  <c r="B550" i="1"/>
  <c r="I549" i="1" a="1"/>
  <c r="L549" i="1" s="1" a="1"/>
  <c r="L549" i="1" s="1"/>
  <c r="H549" i="1"/>
  <c r="B549" i="1"/>
  <c r="L548" i="1" a="1"/>
  <c r="L548" i="1" s="1"/>
  <c r="I548" i="1" a="1"/>
  <c r="I548" i="1" s="1"/>
  <c r="H548" i="1"/>
  <c r="B548" i="1"/>
  <c r="I547" i="1" a="1"/>
  <c r="I547" i="1" s="1"/>
  <c r="H547" i="1"/>
  <c r="B547" i="1"/>
  <c r="I546" i="1"/>
  <c r="I546" i="1" a="1"/>
  <c r="L546" i="1" s="1" a="1"/>
  <c r="L546" i="1" s="1"/>
  <c r="H546" i="1"/>
  <c r="B546" i="1"/>
  <c r="L545" i="1" a="1"/>
  <c r="L545" i="1" s="1"/>
  <c r="I545" i="1" a="1"/>
  <c r="I545" i="1" s="1"/>
  <c r="H545" i="1"/>
  <c r="B545" i="1"/>
  <c r="I544" i="1" a="1"/>
  <c r="H544" i="1"/>
  <c r="B544" i="1"/>
  <c r="I543" i="1" a="1"/>
  <c r="I543" i="1" s="1"/>
  <c r="H543" i="1"/>
  <c r="B543" i="1"/>
  <c r="L542" i="1" a="1"/>
  <c r="L542" i="1" s="1"/>
  <c r="I542" i="1" a="1"/>
  <c r="I542" i="1" s="1"/>
  <c r="H542" i="1"/>
  <c r="B542" i="1"/>
  <c r="I541" i="1" a="1"/>
  <c r="L541" i="1" s="1" a="1"/>
  <c r="L541" i="1" s="1"/>
  <c r="H541" i="1"/>
  <c r="B541" i="1"/>
  <c r="L540" i="1" a="1"/>
  <c r="L540" i="1" s="1"/>
  <c r="I540" i="1"/>
  <c r="I540" i="1" a="1"/>
  <c r="H540" i="1"/>
  <c r="B540" i="1"/>
  <c r="I539" i="1" a="1"/>
  <c r="I539" i="1" s="1"/>
  <c r="H539" i="1"/>
  <c r="B539" i="1"/>
  <c r="I538" i="1" a="1"/>
  <c r="L538" i="1" s="1" a="1"/>
  <c r="L538" i="1" s="1"/>
  <c r="H538" i="1"/>
  <c r="B538" i="1"/>
  <c r="L537" i="1" a="1"/>
  <c r="L537" i="1" s="1"/>
  <c r="I537" i="1" a="1"/>
  <c r="I537" i="1" s="1"/>
  <c r="H537" i="1"/>
  <c r="B537" i="1"/>
  <c r="I536" i="1" a="1"/>
  <c r="L536" i="1" s="1" a="1"/>
  <c r="L536" i="1" s="1"/>
  <c r="H536" i="1"/>
  <c r="B536" i="1"/>
  <c r="I535" i="1" a="1"/>
  <c r="I535" i="1" s="1"/>
  <c r="H535" i="1"/>
  <c r="B535" i="1"/>
  <c r="L534" i="1"/>
  <c r="L534" i="1" a="1"/>
  <c r="I534" i="1" a="1"/>
  <c r="I534" i="1" s="1"/>
  <c r="H534" i="1"/>
  <c r="B534" i="1"/>
  <c r="I533" i="1" a="1"/>
  <c r="H533" i="1"/>
  <c r="B533" i="1"/>
  <c r="I532" i="1" a="1"/>
  <c r="I532" i="1" s="1"/>
  <c r="H532" i="1"/>
  <c r="B532" i="1"/>
  <c r="I531" i="1" a="1"/>
  <c r="I531" i="1" s="1"/>
  <c r="H531" i="1"/>
  <c r="B531" i="1"/>
  <c r="L530" i="1" a="1"/>
  <c r="L530" i="1" s="1"/>
  <c r="I530" i="1" a="1"/>
  <c r="I530" i="1" s="1"/>
  <c r="H530" i="1"/>
  <c r="B530" i="1"/>
  <c r="I529" i="1" a="1"/>
  <c r="I529" i="1" s="1"/>
  <c r="H529" i="1"/>
  <c r="B529" i="1"/>
  <c r="I528" i="1" a="1"/>
  <c r="H528" i="1"/>
  <c r="B528" i="1"/>
  <c r="I527" i="1" a="1"/>
  <c r="H527" i="1"/>
  <c r="B527" i="1"/>
  <c r="I526" i="1" a="1"/>
  <c r="L526" i="1" s="1" a="1"/>
  <c r="L526" i="1" s="1"/>
  <c r="H526" i="1"/>
  <c r="B526" i="1"/>
  <c r="I525" i="1" a="1"/>
  <c r="L525" i="1" s="1" a="1"/>
  <c r="L525" i="1" s="1"/>
  <c r="H525" i="1"/>
  <c r="B525" i="1"/>
  <c r="L524" i="1" a="1"/>
  <c r="L524" i="1" s="1"/>
  <c r="I524" i="1"/>
  <c r="I524" i="1" a="1"/>
  <c r="H524" i="1"/>
  <c r="B524" i="1"/>
  <c r="L523" i="1" a="1"/>
  <c r="L523" i="1" s="1"/>
  <c r="I523" i="1" a="1"/>
  <c r="I523" i="1" s="1"/>
  <c r="H523" i="1"/>
  <c r="B523" i="1"/>
  <c r="I522" i="1" a="1"/>
  <c r="H522" i="1"/>
  <c r="B522" i="1"/>
  <c r="L521" i="1" a="1"/>
  <c r="L521" i="1" s="1"/>
  <c r="I521" i="1" a="1"/>
  <c r="I521" i="1" s="1"/>
  <c r="H521" i="1"/>
  <c r="B521" i="1"/>
  <c r="L520" i="1" a="1"/>
  <c r="L520" i="1" s="1"/>
  <c r="I520" i="1" a="1"/>
  <c r="I520" i="1" s="1"/>
  <c r="H520" i="1"/>
  <c r="B520" i="1"/>
  <c r="L519" i="1"/>
  <c r="L519" i="1" a="1"/>
  <c r="I519" i="1" a="1"/>
  <c r="I519" i="1" s="1"/>
  <c r="H519" i="1"/>
  <c r="B519" i="1"/>
  <c r="I518" i="1" a="1"/>
  <c r="I518" i="1" s="1"/>
  <c r="H518" i="1"/>
  <c r="B518" i="1"/>
  <c r="L517" i="1" a="1"/>
  <c r="L517" i="1" s="1"/>
  <c r="I517" i="1" a="1"/>
  <c r="I517" i="1" s="1"/>
  <c r="H517" i="1"/>
  <c r="B517" i="1"/>
  <c r="L516" i="1" a="1"/>
  <c r="L516" i="1" s="1"/>
  <c r="I516" i="1"/>
  <c r="I516" i="1" a="1"/>
  <c r="H516" i="1"/>
  <c r="B516" i="1"/>
  <c r="I515" i="1" a="1"/>
  <c r="H515" i="1"/>
  <c r="B515" i="1"/>
  <c r="L514" i="1"/>
  <c r="L514" i="1" a="1"/>
  <c r="I514" i="1"/>
  <c r="I514" i="1" a="1"/>
  <c r="H514" i="1"/>
  <c r="B514" i="1"/>
  <c r="L513" i="1"/>
  <c r="L513" i="1" a="1"/>
  <c r="I513" i="1"/>
  <c r="I513" i="1" a="1"/>
  <c r="H513" i="1"/>
  <c r="B513" i="1"/>
  <c r="I512" i="1" a="1"/>
  <c r="H512" i="1"/>
  <c r="B512" i="1"/>
  <c r="I511" i="1" a="1"/>
  <c r="H511" i="1"/>
  <c r="B511" i="1"/>
  <c r="L510" i="1"/>
  <c r="L510" i="1" a="1"/>
  <c r="I510" i="1" a="1"/>
  <c r="I510" i="1" s="1"/>
  <c r="H510" i="1"/>
  <c r="B510" i="1"/>
  <c r="I509" i="1" a="1"/>
  <c r="H509" i="1"/>
  <c r="B509" i="1"/>
  <c r="L508" i="1" a="1"/>
  <c r="L508" i="1" s="1"/>
  <c r="I508" i="1"/>
  <c r="I508" i="1" a="1"/>
  <c r="H508" i="1"/>
  <c r="B508" i="1"/>
  <c r="I507" i="1" a="1"/>
  <c r="H507" i="1"/>
  <c r="B507" i="1"/>
  <c r="L506" i="1" a="1"/>
  <c r="L506" i="1" s="1"/>
  <c r="I506" i="1" a="1"/>
  <c r="I506" i="1" s="1"/>
  <c r="H506" i="1"/>
  <c r="B506" i="1"/>
  <c r="L505" i="1" a="1"/>
  <c r="L505" i="1" s="1"/>
  <c r="I505" i="1" a="1"/>
  <c r="I505" i="1" s="1"/>
  <c r="H505" i="1"/>
  <c r="B505" i="1"/>
  <c r="I504" i="1" a="1"/>
  <c r="L504" i="1" s="1" a="1"/>
  <c r="L504" i="1" s="1"/>
  <c r="H504" i="1"/>
  <c r="B504" i="1"/>
  <c r="L503" i="1"/>
  <c r="L503" i="1" a="1"/>
  <c r="I503" i="1" a="1"/>
  <c r="I503" i="1" s="1"/>
  <c r="H503" i="1"/>
  <c r="B503" i="1"/>
  <c r="I502" i="1" a="1"/>
  <c r="I502" i="1" s="1"/>
  <c r="H502" i="1"/>
  <c r="B502" i="1"/>
  <c r="I501" i="1" a="1"/>
  <c r="L501" i="1" s="1" a="1"/>
  <c r="L501" i="1" s="1"/>
  <c r="H501" i="1"/>
  <c r="B501" i="1"/>
  <c r="L500" i="1" a="1"/>
  <c r="L500" i="1" s="1"/>
  <c r="I500" i="1"/>
  <c r="I500" i="1" a="1"/>
  <c r="H500" i="1"/>
  <c r="B500" i="1"/>
  <c r="I499" i="1" a="1"/>
  <c r="H499" i="1"/>
  <c r="B499" i="1"/>
  <c r="I498" i="1" a="1"/>
  <c r="H498" i="1"/>
  <c r="B498" i="1"/>
  <c r="L497" i="1"/>
  <c r="L497" i="1" a="1"/>
  <c r="I497" i="1"/>
  <c r="I497" i="1" a="1"/>
  <c r="H497" i="1"/>
  <c r="B497" i="1"/>
  <c r="I496" i="1"/>
  <c r="I496" i="1" a="1"/>
  <c r="L496" i="1" s="1" a="1"/>
  <c r="L496" i="1" s="1"/>
  <c r="H496" i="1"/>
  <c r="B496" i="1"/>
  <c r="I495" i="1" a="1"/>
  <c r="I495" i="1" s="1"/>
  <c r="H495" i="1"/>
  <c r="B495" i="1"/>
  <c r="I494" i="1"/>
  <c r="I494" i="1" a="1"/>
  <c r="L494" i="1" s="1" a="1"/>
  <c r="L494" i="1" s="1"/>
  <c r="H494" i="1"/>
  <c r="B494" i="1"/>
  <c r="L493" i="1" a="1"/>
  <c r="L493" i="1" s="1"/>
  <c r="I493" i="1"/>
  <c r="I493" i="1" a="1"/>
  <c r="H493" i="1"/>
  <c r="B493" i="1"/>
  <c r="L492" i="1" a="1"/>
  <c r="L492" i="1" s="1"/>
  <c r="I492" i="1"/>
  <c r="I492" i="1" a="1"/>
  <c r="H492" i="1"/>
  <c r="B492" i="1"/>
  <c r="I491" i="1" a="1"/>
  <c r="I491" i="1" s="1"/>
  <c r="H491" i="1"/>
  <c r="B491" i="1"/>
  <c r="I490" i="1" a="1"/>
  <c r="L490" i="1" s="1" a="1"/>
  <c r="L490" i="1" s="1"/>
  <c r="H490" i="1"/>
  <c r="B490" i="1"/>
  <c r="L489" i="1" a="1"/>
  <c r="L489" i="1" s="1"/>
  <c r="I489" i="1" a="1"/>
  <c r="I489" i="1" s="1"/>
  <c r="H489" i="1"/>
  <c r="B489" i="1"/>
  <c r="L488" i="1" a="1"/>
  <c r="L488" i="1" s="1"/>
  <c r="I488" i="1"/>
  <c r="I488" i="1" a="1"/>
  <c r="H488" i="1"/>
  <c r="B488" i="1"/>
  <c r="I487" i="1" a="1"/>
  <c r="H487" i="1"/>
  <c r="B487" i="1"/>
  <c r="L486" i="1"/>
  <c r="L486" i="1" a="1"/>
  <c r="I486" i="1" a="1"/>
  <c r="I486" i="1" s="1"/>
  <c r="H486" i="1"/>
  <c r="B486" i="1"/>
  <c r="I485" i="1" a="1"/>
  <c r="H485" i="1"/>
  <c r="B485" i="1"/>
  <c r="I484" i="1" a="1"/>
  <c r="H484" i="1"/>
  <c r="B484" i="1"/>
  <c r="I483" i="1" a="1"/>
  <c r="H483" i="1"/>
  <c r="B483" i="1"/>
  <c r="L482" i="1" a="1"/>
  <c r="L482" i="1" s="1"/>
  <c r="I482" i="1" a="1"/>
  <c r="I482" i="1" s="1"/>
  <c r="H482" i="1"/>
  <c r="B482" i="1"/>
  <c r="I481" i="1" a="1"/>
  <c r="H481" i="1"/>
  <c r="B481" i="1"/>
  <c r="I480" i="1" a="1"/>
  <c r="L480" i="1" s="1" a="1"/>
  <c r="L480" i="1" s="1"/>
  <c r="H480" i="1"/>
  <c r="B480" i="1"/>
  <c r="I479" i="1" a="1"/>
  <c r="H479" i="1"/>
  <c r="B479" i="1"/>
  <c r="L478" i="1" a="1"/>
  <c r="L478" i="1" s="1"/>
  <c r="I478" i="1" a="1"/>
  <c r="I478" i="1" s="1"/>
  <c r="H478" i="1"/>
  <c r="B478" i="1"/>
  <c r="L477" i="1" a="1"/>
  <c r="L477" i="1" s="1"/>
  <c r="I477" i="1"/>
  <c r="I477" i="1" a="1"/>
  <c r="H477" i="1"/>
  <c r="B477" i="1"/>
  <c r="L476" i="1" a="1"/>
  <c r="L476" i="1" s="1"/>
  <c r="I476" i="1"/>
  <c r="I476" i="1" a="1"/>
  <c r="H476" i="1"/>
  <c r="B476" i="1"/>
  <c r="L475" i="1"/>
  <c r="L475" i="1" a="1"/>
  <c r="I475" i="1" a="1"/>
  <c r="I475" i="1" s="1"/>
  <c r="H475" i="1"/>
  <c r="B475" i="1"/>
  <c r="I474" i="1" a="1"/>
  <c r="L474" i="1" s="1" a="1"/>
  <c r="L474" i="1" s="1"/>
  <c r="H474" i="1"/>
  <c r="B474" i="1"/>
  <c r="L473" i="1" a="1"/>
  <c r="L473" i="1" s="1"/>
  <c r="I473" i="1" a="1"/>
  <c r="I473" i="1" s="1"/>
  <c r="H473" i="1"/>
  <c r="B473" i="1"/>
  <c r="L472" i="1" a="1"/>
  <c r="L472" i="1" s="1"/>
  <c r="I472" i="1"/>
  <c r="I472" i="1" a="1"/>
  <c r="H472" i="1"/>
  <c r="B472" i="1"/>
  <c r="I471" i="1" a="1"/>
  <c r="L471" i="1" s="1" a="1"/>
  <c r="L471" i="1" s="1"/>
  <c r="H471" i="1"/>
  <c r="B471" i="1"/>
  <c r="I470" i="1" a="1"/>
  <c r="L470" i="1" s="1" a="1"/>
  <c r="L470" i="1" s="1"/>
  <c r="H470" i="1"/>
  <c r="B470" i="1"/>
  <c r="L469" i="1"/>
  <c r="L469" i="1" a="1"/>
  <c r="I469" i="1" a="1"/>
  <c r="I469" i="1" s="1"/>
  <c r="H469" i="1"/>
  <c r="B469" i="1"/>
  <c r="I468" i="1"/>
  <c r="I468" i="1" a="1"/>
  <c r="L468" i="1" s="1" a="1"/>
  <c r="L468" i="1" s="1"/>
  <c r="H468" i="1"/>
  <c r="B468" i="1"/>
  <c r="I467" i="1" a="1"/>
  <c r="L467" i="1" s="1" a="1"/>
  <c r="L467" i="1" s="1"/>
  <c r="H467" i="1"/>
  <c r="B467" i="1"/>
  <c r="L466" i="1" a="1"/>
  <c r="L466" i="1" s="1"/>
  <c r="I466" i="1" a="1"/>
  <c r="I466" i="1" s="1"/>
  <c r="H466" i="1"/>
  <c r="B466" i="1"/>
  <c r="I465" i="1" a="1"/>
  <c r="H465" i="1"/>
  <c r="B465" i="1"/>
  <c r="I464" i="1" a="1"/>
  <c r="L464" i="1" s="1" a="1"/>
  <c r="L464" i="1" s="1"/>
  <c r="H464" i="1"/>
  <c r="B464" i="1"/>
  <c r="L463" i="1"/>
  <c r="I463" i="1"/>
  <c r="I463" i="1" a="1"/>
  <c r="L463" i="1" s="1" a="1"/>
  <c r="H463" i="1"/>
  <c r="B463" i="1"/>
  <c r="I462" i="1" a="1"/>
  <c r="H462" i="1"/>
  <c r="B462" i="1"/>
  <c r="I461" i="1" a="1"/>
  <c r="L461" i="1" s="1" a="1"/>
  <c r="L461" i="1" s="1"/>
  <c r="H461" i="1"/>
  <c r="B461" i="1"/>
  <c r="L460" i="1" a="1"/>
  <c r="L460" i="1" s="1"/>
  <c r="I460" i="1"/>
  <c r="I460" i="1" a="1"/>
  <c r="H460" i="1"/>
  <c r="B460" i="1"/>
  <c r="I459" i="1" a="1"/>
  <c r="H459" i="1"/>
  <c r="B459" i="1"/>
  <c r="I458" i="1" a="1"/>
  <c r="L458" i="1" s="1" a="1"/>
  <c r="L458" i="1" s="1"/>
  <c r="H458" i="1"/>
  <c r="B458" i="1"/>
  <c r="L457" i="1"/>
  <c r="L457" i="1" a="1"/>
  <c r="I457" i="1" a="1"/>
  <c r="I457" i="1" s="1"/>
  <c r="H457" i="1"/>
  <c r="B457" i="1"/>
  <c r="I456" i="1" a="1"/>
  <c r="L456" i="1" s="1" a="1"/>
  <c r="L456" i="1" s="1"/>
  <c r="H456" i="1"/>
  <c r="B456" i="1"/>
  <c r="I455" i="1" a="1"/>
  <c r="I455" i="1" s="1"/>
  <c r="H455" i="1"/>
  <c r="B455" i="1"/>
  <c r="L454" i="1"/>
  <c r="L454" i="1" a="1"/>
  <c r="I454" i="1" a="1"/>
  <c r="I454" i="1" s="1"/>
  <c r="H454" i="1"/>
  <c r="B454" i="1"/>
  <c r="L453" i="1" a="1"/>
  <c r="L453" i="1" s="1"/>
  <c r="I453" i="1"/>
  <c r="I453" i="1" a="1"/>
  <c r="H453" i="1"/>
  <c r="B453" i="1"/>
  <c r="I452" i="1"/>
  <c r="I452" i="1" a="1"/>
  <c r="L452" i="1" s="1" a="1"/>
  <c r="L452" i="1" s="1"/>
  <c r="H452" i="1"/>
  <c r="B452" i="1"/>
  <c r="I451" i="1" a="1"/>
  <c r="I451" i="1" s="1"/>
  <c r="H451" i="1"/>
  <c r="B451" i="1"/>
  <c r="L450" i="1" a="1"/>
  <c r="L450" i="1" s="1"/>
  <c r="I450" i="1"/>
  <c r="I450" i="1" a="1"/>
  <c r="H450" i="1"/>
  <c r="B450" i="1"/>
  <c r="I449" i="1" a="1"/>
  <c r="H449" i="1"/>
  <c r="B449" i="1"/>
  <c r="I448" i="1"/>
  <c r="I448" i="1" a="1"/>
  <c r="L448" i="1" s="1" a="1"/>
  <c r="L448" i="1" s="1"/>
  <c r="H448" i="1"/>
  <c r="B448" i="1"/>
  <c r="L447" i="1" a="1"/>
  <c r="L447" i="1" s="1"/>
  <c r="I447" i="1" a="1"/>
  <c r="I447" i="1" s="1"/>
  <c r="H447" i="1"/>
  <c r="B447" i="1"/>
  <c r="I446" i="1" a="1"/>
  <c r="H446" i="1"/>
  <c r="B446" i="1"/>
  <c r="I445" i="1" a="1"/>
  <c r="L445" i="1" s="1" a="1"/>
  <c r="L445" i="1" s="1"/>
  <c r="H445" i="1"/>
  <c r="B445" i="1"/>
  <c r="L444" i="1" a="1"/>
  <c r="L444" i="1" s="1"/>
  <c r="I444" i="1"/>
  <c r="I444" i="1" a="1"/>
  <c r="H444" i="1"/>
  <c r="B444" i="1"/>
  <c r="I443" i="1" a="1"/>
  <c r="H443" i="1"/>
  <c r="B443" i="1"/>
  <c r="I442" i="1" a="1"/>
  <c r="L442" i="1" s="1" a="1"/>
  <c r="L442" i="1" s="1"/>
  <c r="H442" i="1"/>
  <c r="B442" i="1"/>
  <c r="L441" i="1"/>
  <c r="L441" i="1" a="1"/>
  <c r="I441" i="1" a="1"/>
  <c r="I441" i="1" s="1"/>
  <c r="H441" i="1"/>
  <c r="B441" i="1"/>
  <c r="I440" i="1"/>
  <c r="I440" i="1" a="1"/>
  <c r="L440" i="1" s="1" a="1"/>
  <c r="L440" i="1" s="1"/>
  <c r="H440" i="1"/>
  <c r="B440" i="1"/>
  <c r="I439" i="1" a="1"/>
  <c r="I439" i="1" s="1"/>
  <c r="H439" i="1"/>
  <c r="B439" i="1"/>
  <c r="L438" i="1"/>
  <c r="L438" i="1" a="1"/>
  <c r="I438" i="1" a="1"/>
  <c r="I438" i="1" s="1"/>
  <c r="H438" i="1"/>
  <c r="B438" i="1"/>
  <c r="I437" i="1"/>
  <c r="I437" i="1" a="1"/>
  <c r="L437" i="1" s="1" a="1"/>
  <c r="L437" i="1" s="1"/>
  <c r="H437" i="1"/>
  <c r="B437" i="1"/>
  <c r="I436" i="1"/>
  <c r="I436" i="1" a="1"/>
  <c r="L436" i="1" s="1" a="1"/>
  <c r="L436" i="1" s="1"/>
  <c r="H436" i="1"/>
  <c r="B436" i="1"/>
  <c r="I435" i="1" a="1"/>
  <c r="I435" i="1" s="1"/>
  <c r="H435" i="1"/>
  <c r="B435" i="1"/>
  <c r="I434" i="1"/>
  <c r="I434" i="1" a="1"/>
  <c r="L434" i="1" s="1" a="1"/>
  <c r="L434" i="1" s="1"/>
  <c r="H434" i="1"/>
  <c r="B434" i="1"/>
  <c r="L433" i="1" a="1"/>
  <c r="L433" i="1" s="1"/>
  <c r="I433" i="1" a="1"/>
  <c r="I433" i="1" s="1"/>
  <c r="H433" i="1"/>
  <c r="B433" i="1"/>
  <c r="I432" i="1"/>
  <c r="I432" i="1" a="1"/>
  <c r="L432" i="1" s="1" a="1"/>
  <c r="L432" i="1" s="1"/>
  <c r="H432" i="1"/>
  <c r="B432" i="1"/>
  <c r="L431" i="1"/>
  <c r="L431" i="1" a="1"/>
  <c r="I431" i="1" a="1"/>
  <c r="I431" i="1" s="1"/>
  <c r="H431" i="1"/>
  <c r="B431" i="1"/>
  <c r="I430" i="1" a="1"/>
  <c r="I430" i="1" s="1"/>
  <c r="H430" i="1"/>
  <c r="B430" i="1"/>
  <c r="I429" i="1" a="1"/>
  <c r="H429" i="1"/>
  <c r="B429" i="1"/>
  <c r="L428" i="1" a="1"/>
  <c r="L428" i="1" s="1"/>
  <c r="I428" i="1"/>
  <c r="I428" i="1" a="1"/>
  <c r="H428" i="1"/>
  <c r="B428" i="1"/>
  <c r="I427" i="1" a="1"/>
  <c r="H427" i="1"/>
  <c r="B427" i="1"/>
  <c r="I426" i="1" a="1"/>
  <c r="H426" i="1"/>
  <c r="B426" i="1"/>
  <c r="L425" i="1"/>
  <c r="L425" i="1" a="1"/>
  <c r="I425" i="1" a="1"/>
  <c r="I425" i="1" s="1"/>
  <c r="H425" i="1"/>
  <c r="B425" i="1"/>
  <c r="I424" i="1" a="1"/>
  <c r="L424" i="1" s="1" a="1"/>
  <c r="L424" i="1" s="1"/>
  <c r="H424" i="1"/>
  <c r="B424" i="1"/>
  <c r="I423" i="1" a="1"/>
  <c r="H423" i="1"/>
  <c r="B423" i="1"/>
  <c r="L422" i="1" a="1"/>
  <c r="L422" i="1" s="1"/>
  <c r="I422" i="1" a="1"/>
  <c r="I422" i="1" s="1"/>
  <c r="H422" i="1"/>
  <c r="B422" i="1"/>
  <c r="L421" i="1" a="1"/>
  <c r="L421" i="1" s="1"/>
  <c r="I421" i="1"/>
  <c r="I421" i="1" a="1"/>
  <c r="H421" i="1"/>
  <c r="B421" i="1"/>
  <c r="I420" i="1"/>
  <c r="I420" i="1" a="1"/>
  <c r="L420" i="1" s="1" a="1"/>
  <c r="L420" i="1" s="1"/>
  <c r="H420" i="1"/>
  <c r="B420" i="1"/>
  <c r="I419" i="1" a="1"/>
  <c r="H419" i="1"/>
  <c r="B419" i="1"/>
  <c r="I418" i="1" a="1"/>
  <c r="L418" i="1" s="1" a="1"/>
  <c r="L418" i="1" s="1"/>
  <c r="H418" i="1"/>
  <c r="B418" i="1"/>
  <c r="I417" i="1" a="1"/>
  <c r="L417" i="1" s="1" a="1"/>
  <c r="L417" i="1" s="1"/>
  <c r="H417" i="1"/>
  <c r="B417" i="1"/>
  <c r="I416" i="1"/>
  <c r="I416" i="1" a="1"/>
  <c r="L416" i="1" s="1" a="1"/>
  <c r="L416" i="1" s="1"/>
  <c r="H416" i="1"/>
  <c r="B416" i="1"/>
  <c r="I415" i="1" a="1"/>
  <c r="I415" i="1" s="1"/>
  <c r="H415" i="1"/>
  <c r="B415" i="1"/>
  <c r="I414" i="1" a="1"/>
  <c r="I414" i="1" s="1"/>
  <c r="H414" i="1"/>
  <c r="B414" i="1"/>
  <c r="I413" i="1" a="1"/>
  <c r="I413" i="1" s="1"/>
  <c r="H413" i="1"/>
  <c r="B413" i="1"/>
  <c r="L412" i="1" a="1"/>
  <c r="L412" i="1" s="1"/>
  <c r="I412" i="1"/>
  <c r="I412" i="1" a="1"/>
  <c r="H412" i="1"/>
  <c r="B412" i="1"/>
  <c r="L411" i="1" a="1"/>
  <c r="L411" i="1" s="1"/>
  <c r="I411" i="1" a="1"/>
  <c r="I411" i="1" s="1"/>
  <c r="H411" i="1"/>
  <c r="B411" i="1"/>
  <c r="I410" i="1" a="1"/>
  <c r="I410" i="1" s="1"/>
  <c r="H410" i="1"/>
  <c r="B410" i="1"/>
  <c r="L409" i="1"/>
  <c r="L409" i="1" a="1"/>
  <c r="I409" i="1" a="1"/>
  <c r="I409" i="1" s="1"/>
  <c r="H409" i="1"/>
  <c r="B409" i="1"/>
  <c r="I408" i="1" a="1"/>
  <c r="L408" i="1" s="1" a="1"/>
  <c r="L408" i="1" s="1"/>
  <c r="H408" i="1"/>
  <c r="B408" i="1"/>
  <c r="I407" i="1" a="1"/>
  <c r="H407" i="1"/>
  <c r="B407" i="1"/>
  <c r="I406" i="1" a="1"/>
  <c r="I406" i="1" s="1"/>
  <c r="H406" i="1"/>
  <c r="B406" i="1"/>
  <c r="I405" i="1" a="1"/>
  <c r="L405" i="1" s="1" a="1"/>
  <c r="L405" i="1" s="1"/>
  <c r="H405" i="1"/>
  <c r="B405" i="1"/>
  <c r="I404" i="1"/>
  <c r="I404" i="1" a="1"/>
  <c r="L404" i="1" s="1" a="1"/>
  <c r="L404" i="1" s="1"/>
  <c r="H404" i="1"/>
  <c r="B404" i="1"/>
  <c r="I403" i="1" a="1"/>
  <c r="H403" i="1"/>
  <c r="B403" i="1"/>
  <c r="L402" i="1" a="1"/>
  <c r="L402" i="1" s="1"/>
  <c r="I402" i="1" a="1"/>
  <c r="I402" i="1" s="1"/>
  <c r="H402" i="1"/>
  <c r="B402" i="1"/>
  <c r="L401" i="1" a="1"/>
  <c r="L401" i="1" s="1"/>
  <c r="I401" i="1"/>
  <c r="I401" i="1" a="1"/>
  <c r="H401" i="1"/>
  <c r="B401" i="1"/>
  <c r="I400" i="1"/>
  <c r="I400" i="1" a="1"/>
  <c r="L400" i="1" s="1" a="1"/>
  <c r="L400" i="1" s="1"/>
  <c r="H400" i="1"/>
  <c r="B400" i="1"/>
  <c r="I399" i="1" a="1"/>
  <c r="I399" i="1" s="1"/>
  <c r="H399" i="1"/>
  <c r="B399" i="1"/>
  <c r="I398" i="1"/>
  <c r="I398" i="1" a="1"/>
  <c r="L398" i="1" s="1" a="1"/>
  <c r="L398" i="1" s="1"/>
  <c r="H398" i="1"/>
  <c r="B398" i="1"/>
  <c r="L397" i="1" a="1"/>
  <c r="L397" i="1" s="1"/>
  <c r="I397" i="1" a="1"/>
  <c r="I397" i="1" s="1"/>
  <c r="H397" i="1"/>
  <c r="B397" i="1"/>
  <c r="L396" i="1" a="1"/>
  <c r="L396" i="1" s="1"/>
  <c r="I396" i="1"/>
  <c r="I396" i="1" a="1"/>
  <c r="H396" i="1"/>
  <c r="B396" i="1"/>
  <c r="I395" i="1" a="1"/>
  <c r="I395" i="1" s="1"/>
  <c r="H395" i="1"/>
  <c r="B395" i="1"/>
  <c r="L394" i="1" a="1"/>
  <c r="L394" i="1" s="1"/>
  <c r="I394" i="1" a="1"/>
  <c r="I394" i="1" s="1"/>
  <c r="H394" i="1"/>
  <c r="B394" i="1"/>
  <c r="I393" i="1" a="1"/>
  <c r="I393" i="1" s="1"/>
  <c r="H393" i="1"/>
  <c r="B393" i="1"/>
  <c r="L392" i="1" a="1"/>
  <c r="L392" i="1" s="1"/>
  <c r="I392" i="1"/>
  <c r="I392" i="1" a="1"/>
  <c r="H392" i="1"/>
  <c r="B392" i="1"/>
  <c r="I391" i="1" a="1"/>
  <c r="H391" i="1"/>
  <c r="B391" i="1"/>
  <c r="L390" i="1"/>
  <c r="L390" i="1" a="1"/>
  <c r="I390" i="1" a="1"/>
  <c r="I390" i="1" s="1"/>
  <c r="H390" i="1"/>
  <c r="B390" i="1"/>
  <c r="L389" i="1" a="1"/>
  <c r="L389" i="1" s="1"/>
  <c r="I389" i="1" a="1"/>
  <c r="I389" i="1" s="1"/>
  <c r="H389" i="1"/>
  <c r="B389" i="1"/>
  <c r="I388" i="1" a="1"/>
  <c r="L388" i="1" s="1" a="1"/>
  <c r="L388" i="1" s="1"/>
  <c r="H388" i="1"/>
  <c r="B388" i="1"/>
  <c r="I387" i="1" a="1"/>
  <c r="H387" i="1"/>
  <c r="B387" i="1"/>
  <c r="L386" i="1" a="1"/>
  <c r="L386" i="1" s="1"/>
  <c r="I386" i="1" a="1"/>
  <c r="I386" i="1" s="1"/>
  <c r="H386" i="1"/>
  <c r="B386" i="1"/>
  <c r="I385" i="1" a="1"/>
  <c r="L385" i="1" s="1" a="1"/>
  <c r="L385" i="1" s="1"/>
  <c r="H385" i="1"/>
  <c r="B385" i="1"/>
  <c r="I384" i="1"/>
  <c r="I384" i="1" a="1"/>
  <c r="L384" i="1" s="1" a="1"/>
  <c r="L384" i="1" s="1"/>
  <c r="H384" i="1"/>
  <c r="B384" i="1"/>
  <c r="I383" i="1" a="1"/>
  <c r="I383" i="1" s="1"/>
  <c r="H383" i="1"/>
  <c r="B383" i="1"/>
  <c r="L382" i="1" a="1"/>
  <c r="L382" i="1" s="1"/>
  <c r="I382" i="1"/>
  <c r="I382" i="1" a="1"/>
  <c r="H382" i="1"/>
  <c r="B382" i="1"/>
  <c r="L381" i="1" a="1"/>
  <c r="L381" i="1" s="1"/>
  <c r="I381" i="1" a="1"/>
  <c r="I381" i="1" s="1"/>
  <c r="H381" i="1"/>
  <c r="B381" i="1"/>
  <c r="L380" i="1" a="1"/>
  <c r="L380" i="1" s="1"/>
  <c r="I380" i="1"/>
  <c r="I380" i="1" a="1"/>
  <c r="H380" i="1"/>
  <c r="B380" i="1"/>
  <c r="L379" i="1" a="1"/>
  <c r="L379" i="1" s="1"/>
  <c r="I379" i="1" a="1"/>
  <c r="I379" i="1" s="1"/>
  <c r="H379" i="1"/>
  <c r="B379" i="1"/>
  <c r="I378" i="1" a="1"/>
  <c r="I378" i="1" s="1"/>
  <c r="H378" i="1"/>
  <c r="B378" i="1"/>
  <c r="I377" i="1" a="1"/>
  <c r="I377" i="1" s="1"/>
  <c r="H377" i="1"/>
  <c r="B377" i="1"/>
  <c r="I376" i="1"/>
  <c r="I376" i="1" a="1"/>
  <c r="L376" i="1" s="1" a="1"/>
  <c r="L376" i="1" s="1"/>
  <c r="H376" i="1"/>
  <c r="B376" i="1"/>
  <c r="I375" i="1" a="1"/>
  <c r="H375" i="1"/>
  <c r="B375" i="1"/>
  <c r="I374" i="1" a="1"/>
  <c r="I374" i="1" s="1"/>
  <c r="H374" i="1"/>
  <c r="B374" i="1"/>
  <c r="I373" i="1" a="1"/>
  <c r="L373" i="1" s="1" a="1"/>
  <c r="L373" i="1" s="1"/>
  <c r="H373" i="1"/>
  <c r="B373" i="1"/>
  <c r="I372" i="1" a="1"/>
  <c r="L372" i="1" s="1" a="1"/>
  <c r="L372" i="1" s="1"/>
  <c r="H372" i="1"/>
  <c r="B372" i="1"/>
  <c r="I371" i="1" a="1"/>
  <c r="H371" i="1"/>
  <c r="B371" i="1"/>
  <c r="L370" i="1" a="1"/>
  <c r="L370" i="1" s="1"/>
  <c r="I370" i="1"/>
  <c r="I370" i="1" a="1"/>
  <c r="H370" i="1"/>
  <c r="B370" i="1"/>
  <c r="L369" i="1" a="1"/>
  <c r="L369" i="1" s="1"/>
  <c r="I369" i="1"/>
  <c r="I369" i="1" a="1"/>
  <c r="H369" i="1"/>
  <c r="B369" i="1"/>
  <c r="I368" i="1"/>
  <c r="I368" i="1" a="1"/>
  <c r="L368" i="1" s="1" a="1"/>
  <c r="L368" i="1" s="1"/>
  <c r="H368" i="1"/>
  <c r="B368" i="1"/>
  <c r="I367" i="1" a="1"/>
  <c r="I367" i="1" s="1"/>
  <c r="H367" i="1"/>
  <c r="B367" i="1"/>
  <c r="I366" i="1"/>
  <c r="I366" i="1" a="1"/>
  <c r="L366" i="1" s="1" a="1"/>
  <c r="L366" i="1" s="1"/>
  <c r="H366" i="1"/>
  <c r="B366" i="1"/>
  <c r="L365" i="1" a="1"/>
  <c r="L365" i="1" s="1"/>
  <c r="I365" i="1" a="1"/>
  <c r="I365" i="1" s="1"/>
  <c r="H365" i="1"/>
  <c r="B365" i="1"/>
  <c r="L364" i="1" a="1"/>
  <c r="L364" i="1" s="1"/>
  <c r="I364" i="1"/>
  <c r="I364" i="1" a="1"/>
  <c r="H364" i="1"/>
  <c r="B364" i="1"/>
  <c r="I363" i="1" a="1"/>
  <c r="I363" i="1" s="1"/>
  <c r="H363" i="1"/>
  <c r="B363" i="1"/>
  <c r="L362" i="1" a="1"/>
  <c r="L362" i="1" s="1"/>
  <c r="I362" i="1" a="1"/>
  <c r="I362" i="1" s="1"/>
  <c r="H362" i="1"/>
  <c r="B362" i="1"/>
  <c r="I361" i="1" a="1"/>
  <c r="I361" i="1" s="1"/>
  <c r="H361" i="1"/>
  <c r="B361" i="1"/>
  <c r="L360" i="1" a="1"/>
  <c r="L360" i="1" s="1"/>
  <c r="I360" i="1"/>
  <c r="I360" i="1" a="1"/>
  <c r="H360" i="1"/>
  <c r="B360" i="1"/>
  <c r="I359" i="1" a="1"/>
  <c r="H359" i="1"/>
  <c r="B359" i="1"/>
  <c r="L358" i="1"/>
  <c r="L358" i="1" a="1"/>
  <c r="I358" i="1" a="1"/>
  <c r="I358" i="1" s="1"/>
  <c r="H358" i="1"/>
  <c r="B358" i="1"/>
  <c r="L357" i="1" a="1"/>
  <c r="L357" i="1" s="1"/>
  <c r="I357" i="1" a="1"/>
  <c r="I357" i="1" s="1"/>
  <c r="H357" i="1"/>
  <c r="B357" i="1"/>
  <c r="I356" i="1" a="1"/>
  <c r="L356" i="1" s="1" a="1"/>
  <c r="L356" i="1" s="1"/>
  <c r="H356" i="1"/>
  <c r="B356" i="1"/>
  <c r="I355" i="1" a="1"/>
  <c r="H355" i="1"/>
  <c r="B355" i="1"/>
  <c r="L354" i="1" a="1"/>
  <c r="L354" i="1" s="1"/>
  <c r="I354" i="1" a="1"/>
  <c r="I354" i="1" s="1"/>
  <c r="H354" i="1"/>
  <c r="B354" i="1"/>
  <c r="I353" i="1" a="1"/>
  <c r="L353" i="1" s="1" a="1"/>
  <c r="L353" i="1" s="1"/>
  <c r="H353" i="1"/>
  <c r="B353" i="1"/>
  <c r="I352" i="1"/>
  <c r="I352" i="1" a="1"/>
  <c r="L352" i="1" s="1" a="1"/>
  <c r="L352" i="1" s="1"/>
  <c r="H352" i="1"/>
  <c r="B352" i="1"/>
  <c r="I351" i="1" a="1"/>
  <c r="I351" i="1" s="1"/>
  <c r="H351" i="1"/>
  <c r="B351" i="1"/>
  <c r="I350" i="1"/>
  <c r="I350" i="1" a="1"/>
  <c r="L350" i="1" s="1" a="1"/>
  <c r="L350" i="1" s="1"/>
  <c r="H350" i="1"/>
  <c r="B350" i="1"/>
  <c r="L349" i="1" a="1"/>
  <c r="L349" i="1" s="1"/>
  <c r="I349" i="1" a="1"/>
  <c r="I349" i="1" s="1"/>
  <c r="H349" i="1"/>
  <c r="B349" i="1"/>
  <c r="L348" i="1" a="1"/>
  <c r="L348" i="1" s="1"/>
  <c r="I348" i="1"/>
  <c r="I348" i="1" a="1"/>
  <c r="H348" i="1"/>
  <c r="B348" i="1"/>
  <c r="L347" i="1" a="1"/>
  <c r="L347" i="1" s="1"/>
  <c r="I347" i="1" a="1"/>
  <c r="I347" i="1" s="1"/>
  <c r="H347" i="1"/>
  <c r="B347" i="1"/>
  <c r="I346" i="1" a="1"/>
  <c r="I346" i="1" s="1"/>
  <c r="H346" i="1"/>
  <c r="B346" i="1"/>
  <c r="I345" i="1" a="1"/>
  <c r="I345" i="1" s="1"/>
  <c r="H345" i="1"/>
  <c r="B345" i="1"/>
  <c r="I344" i="1"/>
  <c r="I344" i="1" a="1"/>
  <c r="L344" i="1" s="1" a="1"/>
  <c r="L344" i="1" s="1"/>
  <c r="H344" i="1"/>
  <c r="B344" i="1"/>
  <c r="I343" i="1" a="1"/>
  <c r="H343" i="1"/>
  <c r="B343" i="1"/>
  <c r="I342" i="1" a="1"/>
  <c r="I342" i="1" s="1"/>
  <c r="H342" i="1"/>
  <c r="B342" i="1"/>
  <c r="I341" i="1" a="1"/>
  <c r="L341" i="1" s="1" a="1"/>
  <c r="L341" i="1" s="1"/>
  <c r="H341" i="1"/>
  <c r="B341" i="1"/>
  <c r="I340" i="1" a="1"/>
  <c r="L340" i="1" s="1" a="1"/>
  <c r="L340" i="1" s="1"/>
  <c r="H340" i="1"/>
  <c r="B340" i="1"/>
  <c r="I339" i="1" a="1"/>
  <c r="H339" i="1"/>
  <c r="B339" i="1"/>
  <c r="L338" i="1" a="1"/>
  <c r="L338" i="1" s="1"/>
  <c r="I338" i="1"/>
  <c r="I338" i="1" a="1"/>
  <c r="H338" i="1"/>
  <c r="B338" i="1"/>
  <c r="L337" i="1" a="1"/>
  <c r="L337" i="1" s="1"/>
  <c r="I337" i="1"/>
  <c r="I337" i="1" a="1"/>
  <c r="H337" i="1"/>
  <c r="B337" i="1"/>
  <c r="I336" i="1"/>
  <c r="I336" i="1" a="1"/>
  <c r="L336" i="1" s="1" a="1"/>
  <c r="L336" i="1" s="1"/>
  <c r="H336" i="1"/>
  <c r="B336" i="1"/>
  <c r="I335" i="1" a="1"/>
  <c r="I335" i="1" s="1"/>
  <c r="H335" i="1"/>
  <c r="B335" i="1"/>
  <c r="I334" i="1"/>
  <c r="I334" i="1" a="1"/>
  <c r="L334" i="1" s="1" a="1"/>
  <c r="L334" i="1" s="1"/>
  <c r="H334" i="1"/>
  <c r="B334" i="1"/>
  <c r="L333" i="1" a="1"/>
  <c r="L333" i="1" s="1"/>
  <c r="I333" i="1" a="1"/>
  <c r="I333" i="1" s="1"/>
  <c r="H333" i="1"/>
  <c r="B333" i="1"/>
  <c r="L332" i="1" a="1"/>
  <c r="L332" i="1" s="1"/>
  <c r="I332" i="1"/>
  <c r="I332" i="1" a="1"/>
  <c r="H332" i="1"/>
  <c r="B332" i="1"/>
  <c r="I331" i="1" a="1"/>
  <c r="I331" i="1" s="1"/>
  <c r="H331" i="1"/>
  <c r="B331" i="1"/>
  <c r="L330" i="1" a="1"/>
  <c r="L330" i="1" s="1"/>
  <c r="I330" i="1" a="1"/>
  <c r="I330" i="1" s="1"/>
  <c r="H330" i="1"/>
  <c r="B330" i="1"/>
  <c r="I329" i="1" a="1"/>
  <c r="H329" i="1"/>
  <c r="B329" i="1"/>
  <c r="I328" i="1"/>
  <c r="I328" i="1" a="1"/>
  <c r="L328" i="1" s="1" a="1"/>
  <c r="L328" i="1" s="1"/>
  <c r="H328" i="1"/>
  <c r="B328" i="1"/>
  <c r="I327" i="1" a="1"/>
  <c r="H327" i="1"/>
  <c r="B327" i="1"/>
  <c r="L326" i="1"/>
  <c r="L326" i="1" a="1"/>
  <c r="I326" i="1" a="1"/>
  <c r="I326" i="1" s="1"/>
  <c r="H326" i="1"/>
  <c r="B326" i="1"/>
  <c r="L325" i="1"/>
  <c r="L325" i="1" a="1"/>
  <c r="I325" i="1" a="1"/>
  <c r="I325" i="1" s="1"/>
  <c r="H325" i="1"/>
  <c r="B325" i="1"/>
  <c r="I324" i="1" a="1"/>
  <c r="H324" i="1"/>
  <c r="B324" i="1"/>
  <c r="I323" i="1" a="1"/>
  <c r="H323" i="1"/>
  <c r="B323" i="1"/>
  <c r="L322" i="1" a="1"/>
  <c r="L322" i="1" s="1"/>
  <c r="I322" i="1"/>
  <c r="I322" i="1" a="1"/>
  <c r="H322" i="1"/>
  <c r="B322" i="1"/>
  <c r="I321" i="1" a="1"/>
  <c r="L321" i="1" s="1" a="1"/>
  <c r="L321" i="1" s="1"/>
  <c r="H321" i="1"/>
  <c r="B321" i="1"/>
  <c r="I320" i="1"/>
  <c r="I320" i="1" a="1"/>
  <c r="L320" i="1" s="1" a="1"/>
  <c r="L320" i="1" s="1"/>
  <c r="H320" i="1"/>
  <c r="B320" i="1"/>
  <c r="I319" i="1" a="1"/>
  <c r="H319" i="1"/>
  <c r="B319" i="1"/>
  <c r="I318" i="1"/>
  <c r="I318" i="1" a="1"/>
  <c r="L318" i="1" s="1" a="1"/>
  <c r="L318" i="1" s="1"/>
  <c r="H318" i="1"/>
  <c r="B318" i="1"/>
  <c r="L317" i="1" a="1"/>
  <c r="L317" i="1" s="1"/>
  <c r="I317" i="1" a="1"/>
  <c r="I317" i="1" s="1"/>
  <c r="H317" i="1"/>
  <c r="B317" i="1"/>
  <c r="L316" i="1" a="1"/>
  <c r="L316" i="1" s="1"/>
  <c r="I316" i="1"/>
  <c r="I316" i="1" a="1"/>
  <c r="H316" i="1"/>
  <c r="B316" i="1"/>
  <c r="L315" i="1"/>
  <c r="L315" i="1" a="1"/>
  <c r="I315" i="1" a="1"/>
  <c r="I315" i="1" s="1"/>
  <c r="H315" i="1"/>
  <c r="B315" i="1"/>
  <c r="I314" i="1" a="1"/>
  <c r="I314" i="1" s="1"/>
  <c r="H314" i="1"/>
  <c r="B314" i="1"/>
  <c r="I313" i="1" a="1"/>
  <c r="I313" i="1" s="1"/>
  <c r="H313" i="1"/>
  <c r="B313" i="1"/>
  <c r="I312" i="1" a="1"/>
  <c r="L312" i="1" s="1" a="1"/>
  <c r="L312" i="1" s="1"/>
  <c r="H312" i="1"/>
  <c r="B312" i="1"/>
  <c r="I311" i="1" a="1"/>
  <c r="H311" i="1"/>
  <c r="B311" i="1"/>
  <c r="L310" i="1" a="1"/>
  <c r="L310" i="1" s="1"/>
  <c r="I310" i="1" a="1"/>
  <c r="I310" i="1" s="1"/>
  <c r="H310" i="1"/>
  <c r="B310" i="1"/>
  <c r="I309" i="1" a="1"/>
  <c r="H309" i="1"/>
  <c r="B309" i="1"/>
  <c r="I308" i="1" a="1"/>
  <c r="L308" i="1" s="1" a="1"/>
  <c r="L308" i="1" s="1"/>
  <c r="H308" i="1"/>
  <c r="B308" i="1"/>
  <c r="I307" i="1" a="1"/>
  <c r="H307" i="1"/>
  <c r="B307" i="1"/>
  <c r="L306" i="1" a="1"/>
  <c r="L306" i="1" s="1"/>
  <c r="I306" i="1"/>
  <c r="I306" i="1" a="1"/>
  <c r="H306" i="1"/>
  <c r="B306" i="1"/>
  <c r="L305" i="1" a="1"/>
  <c r="L305" i="1" s="1"/>
  <c r="I305" i="1"/>
  <c r="I305" i="1" a="1"/>
  <c r="H305" i="1"/>
  <c r="B305" i="1"/>
  <c r="I304" i="1"/>
  <c r="I304" i="1" a="1"/>
  <c r="L304" i="1" s="1" a="1"/>
  <c r="L304" i="1" s="1"/>
  <c r="H304" i="1"/>
  <c r="B304" i="1"/>
  <c r="I303" i="1" a="1"/>
  <c r="I303" i="1" s="1"/>
  <c r="H303" i="1"/>
  <c r="B303" i="1"/>
  <c r="I302" i="1" a="1"/>
  <c r="L302" i="1" s="1" a="1"/>
  <c r="L302" i="1" s="1"/>
  <c r="H302" i="1"/>
  <c r="B302" i="1"/>
  <c r="L301" i="1" a="1"/>
  <c r="L301" i="1" s="1"/>
  <c r="I301" i="1" a="1"/>
  <c r="I301" i="1" s="1"/>
  <c r="H301" i="1"/>
  <c r="B301" i="1"/>
  <c r="L300" i="1" a="1"/>
  <c r="L300" i="1" s="1"/>
  <c r="I300" i="1"/>
  <c r="I300" i="1" a="1"/>
  <c r="H300" i="1"/>
  <c r="B300" i="1"/>
  <c r="I299" i="1" a="1"/>
  <c r="I299" i="1" s="1"/>
  <c r="H299" i="1"/>
  <c r="B299" i="1"/>
  <c r="L298" i="1" a="1"/>
  <c r="L298" i="1" s="1"/>
  <c r="I298" i="1" a="1"/>
  <c r="I298" i="1" s="1"/>
  <c r="H298" i="1"/>
  <c r="B298" i="1"/>
  <c r="I297" i="1" a="1"/>
  <c r="H297" i="1"/>
  <c r="B297" i="1"/>
  <c r="I296" i="1"/>
  <c r="I296" i="1" a="1"/>
  <c r="L296" i="1" s="1" a="1"/>
  <c r="L296" i="1" s="1"/>
  <c r="H296" i="1"/>
  <c r="B296" i="1"/>
  <c r="I295" i="1" a="1"/>
  <c r="H295" i="1"/>
  <c r="B295" i="1"/>
  <c r="L294" i="1"/>
  <c r="L294" i="1" a="1"/>
  <c r="I294" i="1" a="1"/>
  <c r="I294" i="1" s="1"/>
  <c r="H294" i="1"/>
  <c r="B294" i="1"/>
  <c r="L293" i="1"/>
  <c r="L293" i="1" a="1"/>
  <c r="I293" i="1" a="1"/>
  <c r="I293" i="1" s="1"/>
  <c r="H293" i="1"/>
  <c r="B293" i="1"/>
  <c r="I292" i="1" a="1"/>
  <c r="L292" i="1" s="1" a="1"/>
  <c r="L292" i="1" s="1"/>
  <c r="H292" i="1"/>
  <c r="B292" i="1"/>
  <c r="I291" i="1" a="1"/>
  <c r="H291" i="1"/>
  <c r="B291" i="1"/>
  <c r="I290" i="1" a="1"/>
  <c r="L290" i="1" s="1" a="1"/>
  <c r="L290" i="1" s="1"/>
  <c r="H290" i="1"/>
  <c r="B290" i="1"/>
  <c r="I289" i="1" a="1"/>
  <c r="H289" i="1"/>
  <c r="B289" i="1"/>
  <c r="I288" i="1"/>
  <c r="I288" i="1" a="1"/>
  <c r="L288" i="1" s="1" a="1"/>
  <c r="L288" i="1" s="1"/>
  <c r="H288" i="1"/>
  <c r="B288" i="1"/>
  <c r="I287" i="1" a="1"/>
  <c r="I287" i="1" s="1"/>
  <c r="H287" i="1"/>
  <c r="B287" i="1"/>
  <c r="I286" i="1"/>
  <c r="I286" i="1" a="1"/>
  <c r="L286" i="1" s="1" a="1"/>
  <c r="L286" i="1" s="1"/>
  <c r="H286" i="1"/>
  <c r="B286" i="1"/>
  <c r="I285" i="1" a="1"/>
  <c r="I285" i="1" s="1"/>
  <c r="H285" i="1"/>
  <c r="B285" i="1"/>
  <c r="L284" i="1" a="1"/>
  <c r="L284" i="1" s="1"/>
  <c r="I284" i="1"/>
  <c r="I284" i="1" a="1"/>
  <c r="H284" i="1"/>
  <c r="B284" i="1"/>
  <c r="L283" i="1"/>
  <c r="L283" i="1" a="1"/>
  <c r="I283" i="1" a="1"/>
  <c r="I283" i="1" s="1"/>
  <c r="H283" i="1"/>
  <c r="B283" i="1"/>
  <c r="I282" i="1" a="1"/>
  <c r="H282" i="1"/>
  <c r="B282" i="1"/>
  <c r="I281" i="1" a="1"/>
  <c r="I281" i="1" s="1"/>
  <c r="H281" i="1"/>
  <c r="B281" i="1"/>
  <c r="I280" i="1"/>
  <c r="I280" i="1" a="1"/>
  <c r="L280" i="1" s="1" a="1"/>
  <c r="L280" i="1" s="1"/>
  <c r="H280" i="1"/>
  <c r="B280" i="1"/>
  <c r="I279" i="1" a="1"/>
  <c r="H279" i="1"/>
  <c r="B279" i="1"/>
  <c r="L278" i="1" a="1"/>
  <c r="L278" i="1" s="1"/>
  <c r="I278" i="1" a="1"/>
  <c r="I278" i="1" s="1"/>
  <c r="H278" i="1"/>
  <c r="B278" i="1"/>
  <c r="I277" i="1"/>
  <c r="I277" i="1" a="1"/>
  <c r="L277" i="1" s="1" a="1"/>
  <c r="L277" i="1" s="1"/>
  <c r="H277" i="1"/>
  <c r="B277" i="1"/>
  <c r="I276" i="1" a="1"/>
  <c r="L276" i="1" s="1" a="1"/>
  <c r="L276" i="1" s="1"/>
  <c r="H276" i="1"/>
  <c r="B276" i="1"/>
  <c r="I275" i="1" a="1"/>
  <c r="H275" i="1"/>
  <c r="B275" i="1"/>
  <c r="L274" i="1" a="1"/>
  <c r="L274" i="1" s="1"/>
  <c r="I274" i="1"/>
  <c r="I274" i="1" a="1"/>
  <c r="H274" i="1"/>
  <c r="B274" i="1"/>
  <c r="L273" i="1" a="1"/>
  <c r="L273" i="1" s="1"/>
  <c r="I273" i="1"/>
  <c r="I273" i="1" a="1"/>
  <c r="H273" i="1"/>
  <c r="B273" i="1"/>
  <c r="I272" i="1"/>
  <c r="I272" i="1" a="1"/>
  <c r="L272" i="1" s="1" a="1"/>
  <c r="L272" i="1" s="1"/>
  <c r="H272" i="1"/>
  <c r="B272" i="1"/>
  <c r="I271" i="1" a="1"/>
  <c r="I271" i="1" s="1"/>
  <c r="H271" i="1"/>
  <c r="B271" i="1"/>
  <c r="I270" i="1" a="1"/>
  <c r="L270" i="1" s="1" a="1"/>
  <c r="L270" i="1" s="1"/>
  <c r="H270" i="1"/>
  <c r="B270" i="1"/>
  <c r="L269" i="1" a="1"/>
  <c r="L269" i="1" s="1"/>
  <c r="I269" i="1" a="1"/>
  <c r="I269" i="1" s="1"/>
  <c r="H269" i="1"/>
  <c r="B269" i="1"/>
  <c r="L268" i="1" a="1"/>
  <c r="L268" i="1" s="1"/>
  <c r="I268" i="1"/>
  <c r="I268" i="1" a="1"/>
  <c r="H268" i="1"/>
  <c r="B268" i="1"/>
  <c r="I267" i="1" a="1"/>
  <c r="H267" i="1"/>
  <c r="B267" i="1"/>
  <c r="L266" i="1" a="1"/>
  <c r="L266" i="1" s="1"/>
  <c r="I266" i="1" a="1"/>
  <c r="I266" i="1" s="1"/>
  <c r="H266" i="1"/>
  <c r="B266" i="1"/>
  <c r="I265" i="1" a="1"/>
  <c r="I265" i="1" s="1"/>
  <c r="H265" i="1"/>
  <c r="B265" i="1"/>
  <c r="I264" i="1"/>
  <c r="I264" i="1" a="1"/>
  <c r="L264" i="1" s="1" a="1"/>
  <c r="L264" i="1" s="1"/>
  <c r="H264" i="1"/>
  <c r="B264" i="1"/>
  <c r="I263" i="1" a="1"/>
  <c r="H263" i="1"/>
  <c r="B263" i="1"/>
  <c r="L262" i="1"/>
  <c r="L262" i="1" a="1"/>
  <c r="I262" i="1" a="1"/>
  <c r="I262" i="1" s="1"/>
  <c r="H262" i="1"/>
  <c r="B262" i="1"/>
  <c r="L261" i="1" a="1"/>
  <c r="L261" i="1" s="1"/>
  <c r="I261" i="1" a="1"/>
  <c r="I261" i="1" s="1"/>
  <c r="H261" i="1"/>
  <c r="B261" i="1"/>
  <c r="L260" i="1" a="1"/>
  <c r="L260" i="1" s="1"/>
  <c r="I260" i="1"/>
  <c r="I260" i="1" a="1"/>
  <c r="H260" i="1"/>
  <c r="B260" i="1"/>
  <c r="I259" i="1" a="1"/>
  <c r="H259" i="1"/>
  <c r="B259" i="1"/>
  <c r="L258" i="1"/>
  <c r="L258" i="1" a="1"/>
  <c r="I258" i="1"/>
  <c r="I258" i="1" a="1"/>
  <c r="H258" i="1"/>
  <c r="B258" i="1"/>
  <c r="L257" i="1" a="1"/>
  <c r="L257" i="1" s="1"/>
  <c r="I257" i="1"/>
  <c r="I257" i="1" a="1"/>
  <c r="H257" i="1"/>
  <c r="B257" i="1"/>
  <c r="I256" i="1"/>
  <c r="I256" i="1" a="1"/>
  <c r="L256" i="1" s="1" a="1"/>
  <c r="L256" i="1" s="1"/>
  <c r="H256" i="1"/>
  <c r="B256" i="1"/>
  <c r="L255" i="1"/>
  <c r="L255" i="1" a="1"/>
  <c r="I255" i="1" a="1"/>
  <c r="I255" i="1" s="1"/>
  <c r="H255" i="1"/>
  <c r="B255" i="1"/>
  <c r="I254" i="1" a="1"/>
  <c r="L254" i="1" s="1" a="1"/>
  <c r="L254" i="1" s="1"/>
  <c r="H254" i="1"/>
  <c r="B254" i="1"/>
  <c r="I253" i="1"/>
  <c r="I253" i="1" a="1"/>
  <c r="L253" i="1" s="1" a="1"/>
  <c r="L253" i="1" s="1"/>
  <c r="H253" i="1"/>
  <c r="B253" i="1"/>
  <c r="L252" i="1" a="1"/>
  <c r="L252" i="1" s="1"/>
  <c r="I252" i="1"/>
  <c r="I252" i="1" a="1"/>
  <c r="H252" i="1"/>
  <c r="B252" i="1"/>
  <c r="I251" i="1" a="1"/>
  <c r="H251" i="1"/>
  <c r="B251" i="1"/>
  <c r="L250" i="1" a="1"/>
  <c r="L250" i="1" s="1"/>
  <c r="I250" i="1" a="1"/>
  <c r="I250" i="1" s="1"/>
  <c r="H250" i="1"/>
  <c r="B250" i="1"/>
  <c r="L249" i="1"/>
  <c r="L249" i="1" a="1"/>
  <c r="I249" i="1" a="1"/>
  <c r="I249" i="1" s="1"/>
  <c r="H249" i="1"/>
  <c r="B249" i="1"/>
  <c r="L248" i="1" a="1"/>
  <c r="L248" i="1" s="1"/>
  <c r="I248" i="1"/>
  <c r="I248" i="1" a="1"/>
  <c r="H248" i="1"/>
  <c r="B248" i="1"/>
  <c r="L247" i="1" a="1"/>
  <c r="L247" i="1" s="1"/>
  <c r="I247" i="1" a="1"/>
  <c r="I247" i="1" s="1"/>
  <c r="H247" i="1"/>
  <c r="B247" i="1"/>
  <c r="L246" i="1" a="1"/>
  <c r="L246" i="1" s="1"/>
  <c r="I246" i="1" a="1"/>
  <c r="I246" i="1" s="1"/>
  <c r="H246" i="1"/>
  <c r="B246" i="1"/>
  <c r="L245" i="1" a="1"/>
  <c r="L245" i="1" s="1"/>
  <c r="I245" i="1"/>
  <c r="I245" i="1" a="1"/>
  <c r="H245" i="1"/>
  <c r="B245" i="1"/>
  <c r="L244" i="1" a="1"/>
  <c r="L244" i="1" s="1"/>
  <c r="I244" i="1"/>
  <c r="I244" i="1" a="1"/>
  <c r="H244" i="1"/>
  <c r="B244" i="1"/>
  <c r="I243" i="1" a="1"/>
  <c r="H243" i="1"/>
  <c r="B243" i="1"/>
  <c r="L242" i="1"/>
  <c r="I242" i="1"/>
  <c r="I242" i="1" a="1"/>
  <c r="L242" i="1" s="1" a="1"/>
  <c r="H242" i="1"/>
  <c r="B242" i="1"/>
  <c r="L241" i="1"/>
  <c r="L241" i="1" a="1"/>
  <c r="I241" i="1"/>
  <c r="I241" i="1" a="1"/>
  <c r="H241" i="1"/>
  <c r="B241" i="1"/>
  <c r="I240" i="1" a="1"/>
  <c r="H240" i="1"/>
  <c r="B240" i="1"/>
  <c r="I239" i="1" a="1"/>
  <c r="I239" i="1" s="1"/>
  <c r="H239" i="1"/>
  <c r="B239" i="1"/>
  <c r="I238" i="1" a="1"/>
  <c r="L238" i="1" s="1" a="1"/>
  <c r="L238" i="1" s="1"/>
  <c r="H238" i="1"/>
  <c r="B238" i="1"/>
  <c r="I237" i="1" a="1"/>
  <c r="H237" i="1"/>
  <c r="B237" i="1"/>
  <c r="L236" i="1" a="1"/>
  <c r="L236" i="1" s="1"/>
  <c r="I236" i="1"/>
  <c r="I236" i="1" a="1"/>
  <c r="H236" i="1"/>
  <c r="B236" i="1"/>
  <c r="L235" i="1"/>
  <c r="L235" i="1" a="1"/>
  <c r="I235" i="1" a="1"/>
  <c r="I235" i="1" s="1"/>
  <c r="H235" i="1"/>
  <c r="B235" i="1"/>
  <c r="L234" i="1" a="1"/>
  <c r="L234" i="1" s="1"/>
  <c r="I234" i="1"/>
  <c r="I234" i="1" a="1"/>
  <c r="H234" i="1"/>
  <c r="B234" i="1"/>
  <c r="L233" i="1" a="1"/>
  <c r="L233" i="1" s="1"/>
  <c r="I233" i="1" a="1"/>
  <c r="I233" i="1" s="1"/>
  <c r="H233" i="1"/>
  <c r="B233" i="1"/>
  <c r="I232" i="1"/>
  <c r="I232" i="1" a="1"/>
  <c r="L232" i="1" s="1" a="1"/>
  <c r="L232" i="1" s="1"/>
  <c r="H232" i="1"/>
  <c r="B232" i="1"/>
  <c r="L231" i="1" a="1"/>
  <c r="L231" i="1" s="1"/>
  <c r="I231" i="1" a="1"/>
  <c r="I231" i="1" s="1"/>
  <c r="H231" i="1"/>
  <c r="B231" i="1"/>
  <c r="L230" i="1"/>
  <c r="L230" i="1" a="1"/>
  <c r="I230" i="1" a="1"/>
  <c r="I230" i="1" s="1"/>
  <c r="H230" i="1"/>
  <c r="B230" i="1"/>
  <c r="I229" i="1" a="1"/>
  <c r="L229" i="1" s="1" a="1"/>
  <c r="L229" i="1" s="1"/>
  <c r="H229" i="1"/>
  <c r="B229" i="1"/>
  <c r="I228" i="1"/>
  <c r="I228" i="1" a="1"/>
  <c r="L228" i="1" s="1" a="1"/>
  <c r="L228" i="1" s="1"/>
  <c r="H228" i="1"/>
  <c r="B228" i="1"/>
  <c r="I227" i="1" a="1"/>
  <c r="H227" i="1"/>
  <c r="B227" i="1"/>
  <c r="I226" i="1" a="1"/>
  <c r="H226" i="1"/>
  <c r="B226" i="1"/>
  <c r="I225" i="1"/>
  <c r="I225" i="1" a="1"/>
  <c r="L225" i="1" s="1" a="1"/>
  <c r="L225" i="1" s="1"/>
  <c r="H225" i="1"/>
  <c r="B225" i="1"/>
  <c r="I224" i="1"/>
  <c r="I224" i="1" a="1"/>
  <c r="L224" i="1" s="1" a="1"/>
  <c r="L224" i="1" s="1"/>
  <c r="H224" i="1"/>
  <c r="B224" i="1"/>
  <c r="L223" i="1"/>
  <c r="L223" i="1" a="1"/>
  <c r="I223" i="1" a="1"/>
  <c r="I223" i="1" s="1"/>
  <c r="H223" i="1"/>
  <c r="B223" i="1"/>
  <c r="L222" i="1"/>
  <c r="L222" i="1" a="1"/>
  <c r="I222" i="1" a="1"/>
  <c r="I222" i="1" s="1"/>
  <c r="H222" i="1"/>
  <c r="B222" i="1"/>
  <c r="L221" i="1" a="1"/>
  <c r="L221" i="1" s="1"/>
  <c r="I221" i="1"/>
  <c r="I221" i="1" a="1"/>
  <c r="H221" i="1"/>
  <c r="B221" i="1"/>
  <c r="L220" i="1" a="1"/>
  <c r="L220" i="1" s="1"/>
  <c r="I220" i="1"/>
  <c r="I220" i="1" a="1"/>
  <c r="H220" i="1"/>
  <c r="B220" i="1"/>
  <c r="L219" i="1"/>
  <c r="L219" i="1" a="1"/>
  <c r="I219" i="1" a="1"/>
  <c r="I219" i="1" s="1"/>
  <c r="H219" i="1"/>
  <c r="B219" i="1"/>
  <c r="I218" i="1"/>
  <c r="I218" i="1" a="1"/>
  <c r="L218" i="1" s="1" a="1"/>
  <c r="L218" i="1" s="1"/>
  <c r="H218" i="1"/>
  <c r="B218" i="1"/>
  <c r="L217" i="1" a="1"/>
  <c r="L217" i="1" s="1"/>
  <c r="I217" i="1" a="1"/>
  <c r="I217" i="1" s="1"/>
  <c r="H217" i="1"/>
  <c r="B217" i="1"/>
  <c r="L216" i="1" a="1"/>
  <c r="L216" i="1" s="1"/>
  <c r="I216" i="1" a="1"/>
  <c r="I216" i="1" s="1"/>
  <c r="H216" i="1"/>
  <c r="B216" i="1"/>
  <c r="I215" i="1" a="1"/>
  <c r="H215" i="1"/>
  <c r="B215" i="1"/>
  <c r="I214" i="1" a="1"/>
  <c r="I214" i="1" s="1"/>
  <c r="H214" i="1"/>
  <c r="B214" i="1"/>
  <c r="I213" i="1" a="1"/>
  <c r="L213" i="1" s="1" a="1"/>
  <c r="L213" i="1" s="1"/>
  <c r="H213" i="1"/>
  <c r="B213" i="1"/>
  <c r="I212" i="1" a="1"/>
  <c r="H212" i="1"/>
  <c r="B212" i="1"/>
  <c r="I211" i="1" a="1"/>
  <c r="H211" i="1"/>
  <c r="B211" i="1"/>
  <c r="L210" i="1" a="1"/>
  <c r="L210" i="1" s="1"/>
  <c r="I210" i="1"/>
  <c r="I210" i="1" a="1"/>
  <c r="H210" i="1"/>
  <c r="B210" i="1"/>
  <c r="I209" i="1" a="1"/>
  <c r="H209" i="1"/>
  <c r="B209" i="1"/>
  <c r="I208" i="1"/>
  <c r="I208" i="1" a="1"/>
  <c r="L208" i="1" s="1" a="1"/>
  <c r="L208" i="1" s="1"/>
  <c r="H208" i="1"/>
  <c r="B208" i="1"/>
  <c r="I207" i="1" a="1"/>
  <c r="I207" i="1" s="1"/>
  <c r="H207" i="1"/>
  <c r="B207" i="1"/>
  <c r="L206" i="1" a="1"/>
  <c r="L206" i="1" s="1"/>
  <c r="I206" i="1"/>
  <c r="I206" i="1" a="1"/>
  <c r="H206" i="1"/>
  <c r="B206" i="1"/>
  <c r="L205" i="1" a="1"/>
  <c r="L205" i="1" s="1"/>
  <c r="I205" i="1"/>
  <c r="I205" i="1" a="1"/>
  <c r="H205" i="1"/>
  <c r="B205" i="1"/>
  <c r="L204" i="1" a="1"/>
  <c r="L204" i="1" s="1"/>
  <c r="I204" i="1"/>
  <c r="I204" i="1" a="1"/>
  <c r="H204" i="1"/>
  <c r="B204" i="1"/>
  <c r="L203" i="1" a="1"/>
  <c r="L203" i="1" s="1"/>
  <c r="I203" i="1" a="1"/>
  <c r="I203" i="1" s="1"/>
  <c r="H203" i="1"/>
  <c r="B203" i="1"/>
  <c r="I202" i="1" a="1"/>
  <c r="L202" i="1" s="1" a="1"/>
  <c r="L202" i="1" s="1"/>
  <c r="H202" i="1"/>
  <c r="B202" i="1"/>
  <c r="I201" i="1" a="1"/>
  <c r="H201" i="1"/>
  <c r="B201" i="1"/>
  <c r="L200" i="1" a="1"/>
  <c r="L200" i="1" s="1"/>
  <c r="I200" i="1" a="1"/>
  <c r="I200" i="1" s="1"/>
  <c r="H200" i="1"/>
  <c r="B200" i="1"/>
  <c r="I199" i="1" a="1"/>
  <c r="I199" i="1" s="1"/>
  <c r="H199" i="1"/>
  <c r="B199" i="1"/>
  <c r="L198" i="1"/>
  <c r="L198" i="1" a="1"/>
  <c r="I198" i="1" a="1"/>
  <c r="I198" i="1" s="1"/>
  <c r="H198" i="1"/>
  <c r="B198" i="1"/>
  <c r="L197" i="1"/>
  <c r="L197" i="1" a="1"/>
  <c r="I197" i="1" a="1"/>
  <c r="I197" i="1" s="1"/>
  <c r="H197" i="1"/>
  <c r="B197" i="1"/>
  <c r="I196" i="1" a="1"/>
  <c r="L196" i="1" s="1" a="1"/>
  <c r="L196" i="1" s="1"/>
  <c r="H196" i="1"/>
  <c r="B196" i="1"/>
  <c r="I195" i="1" a="1"/>
  <c r="H195" i="1"/>
  <c r="B195" i="1"/>
  <c r="I194" i="1" a="1"/>
  <c r="H194" i="1"/>
  <c r="B194" i="1"/>
  <c r="I193" i="1" a="1"/>
  <c r="L193" i="1" s="1" a="1"/>
  <c r="L193" i="1" s="1"/>
  <c r="H193" i="1"/>
  <c r="B193" i="1"/>
  <c r="I192" i="1"/>
  <c r="I192" i="1" a="1"/>
  <c r="L192" i="1" s="1" a="1"/>
  <c r="L192" i="1" s="1"/>
  <c r="H192" i="1"/>
  <c r="B192" i="1"/>
  <c r="I191" i="1"/>
  <c r="I191" i="1" a="1"/>
  <c r="L191" i="1" s="1" a="1"/>
  <c r="L191" i="1" s="1"/>
  <c r="H191" i="1"/>
  <c r="B191" i="1"/>
  <c r="L190" i="1"/>
  <c r="L190" i="1" a="1"/>
  <c r="I190" i="1" a="1"/>
  <c r="I190" i="1" s="1"/>
  <c r="H190" i="1"/>
  <c r="B190" i="1"/>
  <c r="I189" i="1" a="1"/>
  <c r="L189" i="1" s="1" a="1"/>
  <c r="L189" i="1" s="1"/>
  <c r="H189" i="1"/>
  <c r="B189" i="1"/>
  <c r="L188" i="1" a="1"/>
  <c r="L188" i="1" s="1"/>
  <c r="I188" i="1"/>
  <c r="I188" i="1" a="1"/>
  <c r="H188" i="1"/>
  <c r="B188" i="1"/>
  <c r="L187" i="1" a="1"/>
  <c r="L187" i="1" s="1"/>
  <c r="I187" i="1"/>
  <c r="I187" i="1" a="1"/>
  <c r="H187" i="1"/>
  <c r="B187" i="1"/>
  <c r="I186" i="1" a="1"/>
  <c r="I186" i="1" s="1"/>
  <c r="H186" i="1"/>
  <c r="B186" i="1"/>
  <c r="L185" i="1" a="1"/>
  <c r="L185" i="1" s="1"/>
  <c r="I185" i="1"/>
  <c r="I185" i="1" a="1"/>
  <c r="H185" i="1"/>
  <c r="B185" i="1"/>
  <c r="I184" i="1" a="1"/>
  <c r="I184" i="1" s="1"/>
  <c r="H184" i="1"/>
  <c r="B184" i="1"/>
  <c r="L183" i="1" a="1"/>
  <c r="L183" i="1" s="1"/>
  <c r="I183" i="1"/>
  <c r="I183" i="1" a="1"/>
  <c r="H183" i="1"/>
  <c r="B183" i="1"/>
  <c r="L182" i="1"/>
  <c r="L182" i="1" a="1"/>
  <c r="I182" i="1" a="1"/>
  <c r="I182" i="1" s="1"/>
  <c r="H182" i="1"/>
  <c r="B182" i="1"/>
  <c r="I181" i="1" a="1"/>
  <c r="I181" i="1" s="1"/>
  <c r="H181" i="1"/>
  <c r="B181" i="1"/>
  <c r="L180" i="1"/>
  <c r="L180" i="1" a="1"/>
  <c r="I180" i="1"/>
  <c r="I180" i="1" a="1"/>
  <c r="H180" i="1"/>
  <c r="B180" i="1"/>
  <c r="I179" i="1" a="1"/>
  <c r="H179" i="1"/>
  <c r="B179" i="1"/>
  <c r="I178" i="1" a="1"/>
  <c r="H178" i="1"/>
  <c r="B178" i="1"/>
  <c r="L177" i="1" a="1"/>
  <c r="L177" i="1" s="1"/>
  <c r="I177" i="1" a="1"/>
  <c r="I177" i="1" s="1"/>
  <c r="H177" i="1"/>
  <c r="B177" i="1"/>
  <c r="I176" i="1" a="1"/>
  <c r="L176" i="1" s="1" a="1"/>
  <c r="L176" i="1" s="1"/>
  <c r="H176" i="1"/>
  <c r="B176" i="1"/>
  <c r="I175" i="1"/>
  <c r="I175" i="1" a="1"/>
  <c r="L175" i="1" s="1" a="1"/>
  <c r="L175" i="1" s="1"/>
  <c r="H175" i="1"/>
  <c r="B175" i="1"/>
  <c r="I174" i="1" a="1"/>
  <c r="I174" i="1" s="1"/>
  <c r="H174" i="1"/>
  <c r="B174" i="1"/>
  <c r="I173" i="1"/>
  <c r="I173" i="1" a="1"/>
  <c r="L173" i="1" s="1" a="1"/>
  <c r="L173" i="1" s="1"/>
  <c r="H173" i="1"/>
  <c r="B173" i="1"/>
  <c r="L172" i="1" a="1"/>
  <c r="L172" i="1" s="1"/>
  <c r="I172" i="1"/>
  <c r="I172" i="1" a="1"/>
  <c r="H172" i="1"/>
  <c r="B172" i="1"/>
  <c r="L171" i="1" a="1"/>
  <c r="L171" i="1" s="1"/>
  <c r="I171" i="1"/>
  <c r="I171" i="1" a="1"/>
  <c r="H171" i="1"/>
  <c r="B171" i="1"/>
  <c r="L170" i="1" a="1"/>
  <c r="L170" i="1" s="1"/>
  <c r="I170" i="1" a="1"/>
  <c r="I170" i="1" s="1"/>
  <c r="H170" i="1"/>
  <c r="B170" i="1"/>
  <c r="L169" i="1" a="1"/>
  <c r="L169" i="1" s="1"/>
  <c r="I169" i="1"/>
  <c r="I169" i="1" a="1"/>
  <c r="H169" i="1"/>
  <c r="B169" i="1"/>
  <c r="L168" i="1" a="1"/>
  <c r="L168" i="1" s="1"/>
  <c r="I168" i="1" a="1"/>
  <c r="I168" i="1" s="1"/>
  <c r="H168" i="1"/>
  <c r="B168" i="1"/>
  <c r="I167" i="1" a="1"/>
  <c r="L167" i="1" s="1" a="1"/>
  <c r="L167" i="1" s="1"/>
  <c r="H167" i="1"/>
  <c r="B167" i="1"/>
  <c r="L166" i="1"/>
  <c r="L166" i="1" a="1"/>
  <c r="I166" i="1" a="1"/>
  <c r="I166" i="1" s="1"/>
  <c r="H166" i="1"/>
  <c r="B166" i="1"/>
  <c r="I165" i="1" a="1"/>
  <c r="I165" i="1" s="1"/>
  <c r="H165" i="1"/>
  <c r="B165" i="1"/>
  <c r="I164" i="1" a="1"/>
  <c r="L164" i="1" s="1" a="1"/>
  <c r="L164" i="1" s="1"/>
  <c r="H164" i="1"/>
  <c r="B164" i="1"/>
  <c r="I163" i="1" a="1"/>
  <c r="H163" i="1"/>
  <c r="B163" i="1"/>
  <c r="I162" i="1" a="1"/>
  <c r="H162" i="1"/>
  <c r="B162" i="1"/>
  <c r="L161" i="1"/>
  <c r="L161" i="1" a="1"/>
  <c r="I161" i="1"/>
  <c r="I161" i="1" a="1"/>
  <c r="H161" i="1"/>
  <c r="B161" i="1"/>
  <c r="I160" i="1"/>
  <c r="I160" i="1" a="1"/>
  <c r="L160" i="1" s="1" a="1"/>
  <c r="L160" i="1" s="1"/>
  <c r="H160" i="1"/>
  <c r="B160" i="1"/>
  <c r="I159" i="1"/>
  <c r="I159" i="1" a="1"/>
  <c r="L159" i="1" s="1" a="1"/>
  <c r="L159" i="1" s="1"/>
  <c r="H159" i="1"/>
  <c r="B159" i="1"/>
  <c r="I158" i="1" a="1"/>
  <c r="I158" i="1" s="1"/>
  <c r="H158" i="1"/>
  <c r="B158" i="1"/>
  <c r="I157" i="1" a="1"/>
  <c r="L157" i="1" s="1" a="1"/>
  <c r="L157" i="1" s="1"/>
  <c r="H157" i="1"/>
  <c r="B157" i="1"/>
  <c r="L156" i="1" a="1"/>
  <c r="L156" i="1" s="1"/>
  <c r="I156" i="1"/>
  <c r="I156" i="1" a="1"/>
  <c r="H156" i="1"/>
  <c r="B156" i="1"/>
  <c r="L155" i="1" a="1"/>
  <c r="L155" i="1" s="1"/>
  <c r="I155" i="1"/>
  <c r="I155" i="1" a="1"/>
  <c r="H155" i="1"/>
  <c r="B155" i="1"/>
  <c r="L154" i="1" a="1"/>
  <c r="L154" i="1" s="1"/>
  <c r="I154" i="1" a="1"/>
  <c r="I154" i="1" s="1"/>
  <c r="H154" i="1"/>
  <c r="B154" i="1"/>
  <c r="L153" i="1" a="1"/>
  <c r="L153" i="1" s="1"/>
  <c r="I153" i="1"/>
  <c r="I153" i="1" a="1"/>
  <c r="H153" i="1"/>
  <c r="B153" i="1"/>
  <c r="I152" i="1" a="1"/>
  <c r="I152" i="1" s="1"/>
  <c r="H152" i="1"/>
  <c r="B152" i="1"/>
  <c r="L151" i="1" a="1"/>
  <c r="L151" i="1" s="1"/>
  <c r="I151" i="1"/>
  <c r="I151" i="1" a="1"/>
  <c r="H151" i="1"/>
  <c r="B151" i="1"/>
  <c r="L150" i="1"/>
  <c r="L150" i="1" a="1"/>
  <c r="I150" i="1" a="1"/>
  <c r="I150" i="1" s="1"/>
  <c r="H150" i="1"/>
  <c r="B150" i="1"/>
  <c r="L149" i="1"/>
  <c r="L149" i="1" a="1"/>
  <c r="I149" i="1" a="1"/>
  <c r="I149" i="1" s="1"/>
  <c r="H149" i="1"/>
  <c r="B149" i="1"/>
  <c r="L148" i="1"/>
  <c r="L148" i="1" a="1"/>
  <c r="I148" i="1"/>
  <c r="I148" i="1" a="1"/>
  <c r="H148" i="1"/>
  <c r="B148" i="1"/>
  <c r="I147" i="1" a="1"/>
  <c r="H147" i="1"/>
  <c r="B147" i="1"/>
  <c r="I146" i="1" a="1"/>
  <c r="H146" i="1"/>
  <c r="B146" i="1"/>
  <c r="I145" i="1" a="1"/>
  <c r="L145" i="1" s="1" a="1"/>
  <c r="L145" i="1" s="1"/>
  <c r="H145" i="1"/>
  <c r="B145" i="1"/>
  <c r="I144" i="1"/>
  <c r="I144" i="1" a="1"/>
  <c r="L144" i="1" s="1" a="1"/>
  <c r="L144" i="1" s="1"/>
  <c r="H144" i="1"/>
  <c r="B144" i="1"/>
  <c r="I143" i="1"/>
  <c r="I143" i="1" a="1"/>
  <c r="L143" i="1" s="1" a="1"/>
  <c r="L143" i="1" s="1"/>
  <c r="H143" i="1"/>
  <c r="B143" i="1"/>
  <c r="L142" i="1"/>
  <c r="L142" i="1" a="1"/>
  <c r="I142" i="1" a="1"/>
  <c r="I142" i="1" s="1"/>
  <c r="H142" i="1"/>
  <c r="B142" i="1"/>
  <c r="I141" i="1"/>
  <c r="I141" i="1" a="1"/>
  <c r="L141" i="1" s="1" a="1"/>
  <c r="L141" i="1" s="1"/>
  <c r="H141" i="1"/>
  <c r="B141" i="1"/>
  <c r="L140" i="1" a="1"/>
  <c r="L140" i="1" s="1"/>
  <c r="I140" i="1"/>
  <c r="I140" i="1" a="1"/>
  <c r="H140" i="1"/>
  <c r="B140" i="1"/>
  <c r="L139" i="1" a="1"/>
  <c r="L139" i="1" s="1"/>
  <c r="I139" i="1"/>
  <c r="I139" i="1" a="1"/>
  <c r="H139" i="1"/>
  <c r="B139" i="1"/>
  <c r="I138" i="1" a="1"/>
  <c r="I138" i="1" s="1"/>
  <c r="H138" i="1"/>
  <c r="B138" i="1"/>
  <c r="L137" i="1" a="1"/>
  <c r="L137" i="1" s="1"/>
  <c r="I137" i="1"/>
  <c r="I137" i="1" a="1"/>
  <c r="H137" i="1"/>
  <c r="B137" i="1"/>
  <c r="L136" i="1" a="1"/>
  <c r="L136" i="1" s="1"/>
  <c r="I136" i="1" a="1"/>
  <c r="I136" i="1" s="1"/>
  <c r="H136" i="1"/>
  <c r="B136" i="1"/>
  <c r="I135" i="1" a="1"/>
  <c r="L135" i="1" s="1" a="1"/>
  <c r="L135" i="1" s="1"/>
  <c r="H135" i="1"/>
  <c r="B135" i="1"/>
  <c r="L134" i="1"/>
  <c r="L134" i="1" a="1"/>
  <c r="I134" i="1" a="1"/>
  <c r="I134" i="1" s="1"/>
  <c r="H134" i="1"/>
  <c r="B134" i="1"/>
  <c r="I133" i="1" a="1"/>
  <c r="I133" i="1" s="1"/>
  <c r="H133" i="1"/>
  <c r="B133" i="1"/>
  <c r="I132" i="1" a="1"/>
  <c r="L132" i="1" s="1" a="1"/>
  <c r="L132" i="1" s="1"/>
  <c r="H132" i="1"/>
  <c r="B132" i="1"/>
  <c r="I131" i="1" a="1"/>
  <c r="H131" i="1"/>
  <c r="B131" i="1"/>
  <c r="I130" i="1" a="1"/>
  <c r="H130" i="1"/>
  <c r="B130" i="1"/>
  <c r="L129" i="1"/>
  <c r="L129" i="1" a="1"/>
  <c r="I129" i="1"/>
  <c r="I129" i="1" a="1"/>
  <c r="H129" i="1"/>
  <c r="B129" i="1"/>
  <c r="I128" i="1" a="1"/>
  <c r="L128" i="1" s="1" a="1"/>
  <c r="L128" i="1" s="1"/>
  <c r="H128" i="1"/>
  <c r="B128" i="1"/>
  <c r="I127" i="1"/>
  <c r="I127" i="1" a="1"/>
  <c r="L127" i="1" s="1" a="1"/>
  <c r="L127" i="1" s="1"/>
  <c r="H127" i="1"/>
  <c r="B127" i="1"/>
  <c r="I126" i="1" a="1"/>
  <c r="I126" i="1" s="1"/>
  <c r="H126" i="1"/>
  <c r="B126" i="1"/>
  <c r="L125" i="1"/>
  <c r="I125" i="1"/>
  <c r="I125" i="1" a="1"/>
  <c r="L125" i="1" s="1" a="1"/>
  <c r="H125" i="1"/>
  <c r="B125" i="1"/>
  <c r="L124" i="1" a="1"/>
  <c r="L124" i="1" s="1"/>
  <c r="I124" i="1"/>
  <c r="I124" i="1" a="1"/>
  <c r="H124" i="1"/>
  <c r="B124" i="1"/>
  <c r="L123" i="1" a="1"/>
  <c r="L123" i="1" s="1"/>
  <c r="I123" i="1"/>
  <c r="I123" i="1" a="1"/>
  <c r="H123" i="1"/>
  <c r="B123" i="1"/>
  <c r="L122" i="1" a="1"/>
  <c r="L122" i="1" s="1"/>
  <c r="I122" i="1" a="1"/>
  <c r="I122" i="1" s="1"/>
  <c r="H122" i="1"/>
  <c r="B122" i="1"/>
  <c r="L121" i="1" a="1"/>
  <c r="L121" i="1" s="1"/>
  <c r="I121" i="1"/>
  <c r="I121" i="1" a="1"/>
  <c r="H121" i="1"/>
  <c r="B121" i="1"/>
  <c r="L120" i="1"/>
  <c r="L120" i="1" a="1"/>
  <c r="I120" i="1" a="1"/>
  <c r="I120" i="1" s="1"/>
  <c r="H120" i="1"/>
  <c r="B120" i="1"/>
  <c r="L119" i="1" a="1"/>
  <c r="L119" i="1" s="1"/>
  <c r="I119" i="1"/>
  <c r="I119" i="1" a="1"/>
  <c r="H119" i="1"/>
  <c r="B119" i="1"/>
  <c r="L118" i="1" a="1"/>
  <c r="L118" i="1" s="1"/>
  <c r="I118" i="1" a="1"/>
  <c r="I118" i="1" s="1"/>
  <c r="H118" i="1"/>
  <c r="B118" i="1"/>
  <c r="L117" i="1"/>
  <c r="L117" i="1" a="1"/>
  <c r="I117" i="1" a="1"/>
  <c r="I117" i="1" s="1"/>
  <c r="H117" i="1"/>
  <c r="B117" i="1"/>
  <c r="L116" i="1" a="1"/>
  <c r="L116" i="1" s="1"/>
  <c r="I116" i="1"/>
  <c r="I116" i="1" a="1"/>
  <c r="H116" i="1"/>
  <c r="B116" i="1"/>
  <c r="I115" i="1" a="1"/>
  <c r="I115" i="1" s="1"/>
  <c r="H115" i="1"/>
  <c r="B115" i="1"/>
  <c r="I114" i="1" a="1"/>
  <c r="H114" i="1"/>
  <c r="B114" i="1"/>
  <c r="I113" i="1" a="1"/>
  <c r="L113" i="1" s="1" a="1"/>
  <c r="L113" i="1" s="1"/>
  <c r="H113" i="1"/>
  <c r="B113" i="1"/>
  <c r="L112" i="1"/>
  <c r="I112" i="1"/>
  <c r="I112" i="1" a="1"/>
  <c r="L112" i="1" s="1" a="1"/>
  <c r="H112" i="1"/>
  <c r="B112" i="1"/>
  <c r="I111" i="1"/>
  <c r="I111" i="1" a="1"/>
  <c r="L111" i="1" s="1" a="1"/>
  <c r="L111" i="1" s="1"/>
  <c r="H111" i="1"/>
  <c r="B111" i="1"/>
  <c r="I110" i="1" a="1"/>
  <c r="I110" i="1" s="1"/>
  <c r="H110" i="1"/>
  <c r="B110" i="1"/>
  <c r="L109" i="1"/>
  <c r="I109" i="1"/>
  <c r="I109" i="1" a="1"/>
  <c r="L109" i="1" s="1" a="1"/>
  <c r="H109" i="1"/>
  <c r="B109" i="1"/>
  <c r="L108" i="1" a="1"/>
  <c r="L108" i="1" s="1"/>
  <c r="I108" i="1"/>
  <c r="I108" i="1" a="1"/>
  <c r="H108" i="1"/>
  <c r="B108" i="1"/>
  <c r="L107" i="1" a="1"/>
  <c r="L107" i="1" s="1"/>
  <c r="I107" i="1"/>
  <c r="I107" i="1" a="1"/>
  <c r="H107" i="1"/>
  <c r="B107" i="1"/>
  <c r="L106" i="1" a="1"/>
  <c r="L106" i="1" s="1"/>
  <c r="I106" i="1" a="1"/>
  <c r="I106" i="1" s="1"/>
  <c r="H106" i="1"/>
  <c r="B106" i="1"/>
  <c r="L105" i="1" a="1"/>
  <c r="L105" i="1" s="1"/>
  <c r="I105" i="1"/>
  <c r="I105" i="1" a="1"/>
  <c r="H105" i="1"/>
  <c r="B105" i="1"/>
  <c r="L104" i="1"/>
  <c r="L104" i="1" a="1"/>
  <c r="I104" i="1"/>
  <c r="I104" i="1" a="1"/>
  <c r="H104" i="1"/>
  <c r="B104" i="1"/>
  <c r="I103" i="1"/>
  <c r="I103" i="1" a="1"/>
  <c r="L103" i="1" s="1" a="1"/>
  <c r="L103" i="1" s="1"/>
  <c r="H103" i="1"/>
  <c r="B103" i="1"/>
  <c r="L102" i="1"/>
  <c r="L102" i="1" a="1"/>
  <c r="I102" i="1" a="1"/>
  <c r="I102" i="1" s="1"/>
  <c r="H102" i="1"/>
  <c r="B102" i="1"/>
  <c r="L101" i="1"/>
  <c r="L101" i="1" a="1"/>
  <c r="I101" i="1"/>
  <c r="I101" i="1" a="1"/>
  <c r="H101" i="1"/>
  <c r="B101" i="1"/>
  <c r="L100" i="1" a="1"/>
  <c r="L100" i="1" s="1"/>
  <c r="I100" i="1"/>
  <c r="I100" i="1" a="1"/>
  <c r="H100" i="1"/>
  <c r="B100" i="1"/>
  <c r="I99" i="1" a="1"/>
  <c r="I99" i="1" s="1"/>
  <c r="H99" i="1"/>
  <c r="B99" i="1"/>
  <c r="L98" i="1"/>
  <c r="L98" i="1" a="1"/>
  <c r="I98" i="1" a="1"/>
  <c r="I98" i="1" s="1"/>
  <c r="H98" i="1"/>
  <c r="B98" i="1"/>
  <c r="I97" i="1" a="1"/>
  <c r="L97" i="1" s="1" a="1"/>
  <c r="L97" i="1" s="1"/>
  <c r="H97" i="1"/>
  <c r="B97" i="1"/>
  <c r="I96" i="1" a="1"/>
  <c r="L96" i="1" s="1" a="1"/>
  <c r="L96" i="1" s="1"/>
  <c r="H96" i="1"/>
  <c r="B96" i="1"/>
  <c r="L95" i="1" a="1"/>
  <c r="L95" i="1" s="1"/>
  <c r="I95" i="1"/>
  <c r="I95" i="1" a="1"/>
  <c r="H95" i="1"/>
  <c r="B95" i="1"/>
  <c r="I94" i="1" a="1"/>
  <c r="I94" i="1" s="1"/>
  <c r="H94" i="1"/>
  <c r="B94" i="1"/>
  <c r="L93" i="1"/>
  <c r="I93" i="1"/>
  <c r="I93" i="1" a="1"/>
  <c r="L93" i="1" s="1" a="1"/>
  <c r="H93" i="1"/>
  <c r="B93" i="1"/>
  <c r="L92" i="1" a="1"/>
  <c r="L92" i="1" s="1"/>
  <c r="I92" i="1"/>
  <c r="I92" i="1" a="1"/>
  <c r="H92" i="1"/>
  <c r="B92" i="1"/>
  <c r="I91" i="1" a="1"/>
  <c r="L91" i="1" s="1" a="1"/>
  <c r="L91" i="1" s="1"/>
  <c r="H91" i="1"/>
  <c r="B91" i="1"/>
  <c r="L90" i="1"/>
  <c r="L90" i="1" a="1"/>
  <c r="I90" i="1" a="1"/>
  <c r="I90" i="1" s="1"/>
  <c r="H90" i="1"/>
  <c r="B90" i="1"/>
  <c r="L89" i="1"/>
  <c r="L89" i="1" a="1"/>
  <c r="I89" i="1"/>
  <c r="I89" i="1" a="1"/>
  <c r="H89" i="1"/>
  <c r="B89" i="1"/>
  <c r="I88" i="1" a="1"/>
  <c r="L88" i="1" s="1" a="1"/>
  <c r="L88" i="1" s="1"/>
  <c r="H88" i="1"/>
  <c r="B88" i="1"/>
  <c r="I87" i="1" a="1"/>
  <c r="L87" i="1" s="1" a="1"/>
  <c r="L87" i="1" s="1"/>
  <c r="H87" i="1"/>
  <c r="B87" i="1"/>
  <c r="L86" i="1"/>
  <c r="L86" i="1" a="1"/>
  <c r="I86" i="1" a="1"/>
  <c r="I86" i="1" s="1"/>
  <c r="H86" i="1"/>
  <c r="B86" i="1"/>
  <c r="I85" i="1" a="1"/>
  <c r="L85" i="1" s="1" a="1"/>
  <c r="L85" i="1" s="1"/>
  <c r="H85" i="1"/>
  <c r="B85" i="1"/>
  <c r="I84" i="1" a="1"/>
  <c r="L84" i="1" s="1" a="1"/>
  <c r="L84" i="1" s="1"/>
  <c r="H84" i="1"/>
  <c r="B84" i="1"/>
  <c r="L83" i="1" a="1"/>
  <c r="L83" i="1" s="1"/>
  <c r="I83" i="1"/>
  <c r="I83" i="1" a="1"/>
  <c r="H83" i="1"/>
  <c r="B83" i="1"/>
  <c r="I82" i="1" a="1"/>
  <c r="I82" i="1" s="1"/>
  <c r="H82" i="1"/>
  <c r="B82" i="1"/>
  <c r="I81" i="1" a="1"/>
  <c r="L81" i="1" s="1" a="1"/>
  <c r="L81" i="1" s="1"/>
  <c r="H81" i="1"/>
  <c r="B81" i="1"/>
  <c r="L80" i="1"/>
  <c r="L80" i="1" a="1"/>
  <c r="I80" i="1"/>
  <c r="I80" i="1" a="1"/>
  <c r="H80" i="1"/>
  <c r="B80" i="1"/>
  <c r="L79" i="1" a="1"/>
  <c r="L79" i="1" s="1"/>
  <c r="I79" i="1"/>
  <c r="I79" i="1" a="1"/>
  <c r="H79" i="1"/>
  <c r="B79" i="1"/>
  <c r="I78" i="1" a="1"/>
  <c r="L78" i="1" s="1" a="1"/>
  <c r="L78" i="1" s="1"/>
  <c r="H78" i="1"/>
  <c r="B78" i="1"/>
  <c r="I77" i="1" a="1"/>
  <c r="L77" i="1" s="1" a="1"/>
  <c r="L77" i="1" s="1"/>
  <c r="H77" i="1"/>
  <c r="B77" i="1"/>
  <c r="L76" i="1"/>
  <c r="L76" i="1" a="1"/>
  <c r="I76" i="1"/>
  <c r="I76" i="1" a="1"/>
  <c r="H76" i="1"/>
  <c r="B76" i="1"/>
  <c r="L75" i="1" a="1"/>
  <c r="L75" i="1" s="1"/>
  <c r="I75" i="1"/>
  <c r="I75" i="1" a="1"/>
  <c r="H75" i="1"/>
  <c r="B75" i="1"/>
  <c r="I74" i="1" a="1"/>
  <c r="L74" i="1" s="1" a="1"/>
  <c r="L74" i="1" s="1"/>
  <c r="H74" i="1"/>
  <c r="B74" i="1"/>
  <c r="I73" i="1" a="1"/>
  <c r="L73" i="1" s="1" a="1"/>
  <c r="L73" i="1" s="1"/>
  <c r="H73" i="1"/>
  <c r="B73" i="1"/>
  <c r="L72" i="1"/>
  <c r="L72" i="1" a="1"/>
  <c r="I72" i="1"/>
  <c r="I72" i="1" a="1"/>
  <c r="H72" i="1"/>
  <c r="B72" i="1"/>
  <c r="L71" i="1" a="1"/>
  <c r="L71" i="1" s="1"/>
  <c r="I71" i="1"/>
  <c r="I71" i="1" a="1"/>
  <c r="H71" i="1"/>
  <c r="B71" i="1"/>
  <c r="I70" i="1" a="1"/>
  <c r="L70" i="1" s="1" a="1"/>
  <c r="L70" i="1" s="1"/>
  <c r="H70" i="1"/>
  <c r="B70" i="1"/>
  <c r="I69" i="1" a="1"/>
  <c r="L69" i="1" s="1" a="1"/>
  <c r="L69" i="1" s="1"/>
  <c r="H69" i="1"/>
  <c r="B69" i="1"/>
  <c r="L68" i="1"/>
  <c r="L68" i="1" a="1"/>
  <c r="I68" i="1"/>
  <c r="I68" i="1" a="1"/>
  <c r="H68" i="1"/>
  <c r="B68" i="1"/>
  <c r="L67" i="1" a="1"/>
  <c r="L67" i="1" s="1"/>
  <c r="I67" i="1"/>
  <c r="I67" i="1" a="1"/>
  <c r="H67" i="1"/>
  <c r="B67" i="1"/>
  <c r="I66" i="1" a="1"/>
  <c r="L66" i="1" s="1" a="1"/>
  <c r="L66" i="1" s="1"/>
  <c r="H66" i="1"/>
  <c r="B66" i="1"/>
  <c r="I65" i="1" a="1"/>
  <c r="L65" i="1" s="1" a="1"/>
  <c r="L65" i="1" s="1"/>
  <c r="H65" i="1"/>
  <c r="B65" i="1"/>
  <c r="L64" i="1"/>
  <c r="L64" i="1" a="1"/>
  <c r="I64" i="1"/>
  <c r="I64" i="1" a="1"/>
  <c r="H64" i="1"/>
  <c r="B64" i="1"/>
  <c r="L63" i="1" a="1"/>
  <c r="L63" i="1" s="1"/>
  <c r="I63" i="1"/>
  <c r="I63" i="1" a="1"/>
  <c r="H63" i="1"/>
  <c r="B63" i="1"/>
  <c r="I62" i="1" a="1"/>
  <c r="L62" i="1" s="1" a="1"/>
  <c r="L62" i="1" s="1"/>
  <c r="H62" i="1"/>
  <c r="B62" i="1"/>
  <c r="I61" i="1" a="1"/>
  <c r="L61" i="1" s="1" a="1"/>
  <c r="L61" i="1" s="1"/>
  <c r="H61" i="1"/>
  <c r="B61" i="1"/>
  <c r="L60" i="1"/>
  <c r="L60" i="1" a="1"/>
  <c r="I60" i="1"/>
  <c r="I60" i="1" a="1"/>
  <c r="H60" i="1"/>
  <c r="B60" i="1"/>
  <c r="L59" i="1" a="1"/>
  <c r="L59" i="1" s="1"/>
  <c r="I59" i="1"/>
  <c r="I59" i="1" a="1"/>
  <c r="H59" i="1"/>
  <c r="B59" i="1"/>
  <c r="I58" i="1" a="1"/>
  <c r="L58" i="1" s="1" a="1"/>
  <c r="L58" i="1" s="1"/>
  <c r="H58" i="1"/>
  <c r="B58" i="1"/>
  <c r="I57" i="1" a="1"/>
  <c r="L57" i="1" s="1" a="1"/>
  <c r="L57" i="1" s="1"/>
  <c r="H57" i="1"/>
  <c r="B57" i="1"/>
  <c r="L56" i="1"/>
  <c r="L56" i="1" a="1"/>
  <c r="I56" i="1"/>
  <c r="I56" i="1" a="1"/>
  <c r="H56" i="1"/>
  <c r="B56" i="1"/>
  <c r="L55" i="1" a="1"/>
  <c r="L55" i="1" s="1"/>
  <c r="I55" i="1"/>
  <c r="I55" i="1" a="1"/>
  <c r="H55" i="1"/>
  <c r="B55" i="1"/>
  <c r="I54" i="1" a="1"/>
  <c r="L54" i="1" s="1" a="1"/>
  <c r="L54" i="1" s="1"/>
  <c r="H54" i="1"/>
  <c r="B54" i="1"/>
  <c r="I53" i="1" a="1"/>
  <c r="L53" i="1" s="1" a="1"/>
  <c r="L53" i="1" s="1"/>
  <c r="H53" i="1"/>
  <c r="B53" i="1"/>
  <c r="L52" i="1" a="1"/>
  <c r="L52" i="1" s="1"/>
  <c r="I52" i="1"/>
  <c r="I52" i="1" a="1"/>
  <c r="H52" i="1"/>
  <c r="B52" i="1"/>
  <c r="L51" i="1" a="1"/>
  <c r="L51" i="1" s="1"/>
  <c r="I51" i="1" a="1"/>
  <c r="I51" i="1" s="1"/>
  <c r="H51" i="1"/>
  <c r="B51" i="1"/>
  <c r="I50" i="1" a="1"/>
  <c r="L50" i="1" s="1" a="1"/>
  <c r="L50" i="1" s="1"/>
  <c r="H50" i="1"/>
  <c r="B50" i="1"/>
  <c r="I49" i="1" a="1"/>
  <c r="L49" i="1" s="1" a="1"/>
  <c r="L49" i="1" s="1"/>
  <c r="H49" i="1"/>
  <c r="B49" i="1"/>
  <c r="L48" i="1" a="1"/>
  <c r="L48" i="1" s="1"/>
  <c r="I48" i="1"/>
  <c r="I48" i="1" a="1"/>
  <c r="H48" i="1"/>
  <c r="B48" i="1"/>
  <c r="L47" i="1" a="1"/>
  <c r="L47" i="1" s="1"/>
  <c r="I47" i="1" a="1"/>
  <c r="I47" i="1" s="1"/>
  <c r="H47" i="1"/>
  <c r="B47" i="1"/>
  <c r="I46" i="1" a="1"/>
  <c r="L46" i="1" s="1" a="1"/>
  <c r="L46" i="1" s="1"/>
  <c r="H46" i="1"/>
  <c r="B46" i="1"/>
  <c r="I45" i="1" a="1"/>
  <c r="L45" i="1" s="1" a="1"/>
  <c r="L45" i="1" s="1"/>
  <c r="H45" i="1"/>
  <c r="B45" i="1"/>
  <c r="L44" i="1" a="1"/>
  <c r="L44" i="1" s="1"/>
  <c r="I44" i="1"/>
  <c r="I44" i="1" a="1"/>
  <c r="H44" i="1"/>
  <c r="B44" i="1"/>
  <c r="L43" i="1" a="1"/>
  <c r="L43" i="1" s="1"/>
  <c r="I43" i="1" a="1"/>
  <c r="I43" i="1" s="1"/>
  <c r="H43" i="1"/>
  <c r="B43" i="1"/>
  <c r="I42" i="1" a="1"/>
  <c r="L42" i="1" s="1" a="1"/>
  <c r="L42" i="1" s="1"/>
  <c r="H42" i="1"/>
  <c r="B42" i="1"/>
  <c r="I41" i="1" a="1"/>
  <c r="L41" i="1" s="1" a="1"/>
  <c r="L41" i="1" s="1"/>
  <c r="H41" i="1"/>
  <c r="B41" i="1"/>
  <c r="L40" i="1" a="1"/>
  <c r="L40" i="1" s="1"/>
  <c r="I40" i="1" a="1"/>
  <c r="I40" i="1" s="1"/>
  <c r="H40" i="1"/>
  <c r="B40" i="1"/>
  <c r="L39" i="1" a="1"/>
  <c r="L39" i="1" s="1"/>
  <c r="I39" i="1" a="1"/>
  <c r="I39" i="1" s="1"/>
  <c r="H39" i="1"/>
  <c r="B39" i="1"/>
  <c r="I38" i="1" a="1"/>
  <c r="L38" i="1" s="1" a="1"/>
  <c r="L38" i="1" s="1"/>
  <c r="H38" i="1"/>
  <c r="B38" i="1"/>
  <c r="I37" i="1" a="1"/>
  <c r="L37" i="1" s="1" a="1"/>
  <c r="L37" i="1" s="1"/>
  <c r="H37" i="1"/>
  <c r="B37" i="1"/>
  <c r="L36" i="1" a="1"/>
  <c r="L36" i="1" s="1"/>
  <c r="I36" i="1" a="1"/>
  <c r="I36" i="1" s="1"/>
  <c r="H36" i="1"/>
  <c r="B36" i="1"/>
  <c r="L35" i="1" a="1"/>
  <c r="L35" i="1" s="1"/>
  <c r="I35" i="1" a="1"/>
  <c r="I35" i="1" s="1"/>
  <c r="H35" i="1"/>
  <c r="B35" i="1"/>
  <c r="I34" i="1" a="1"/>
  <c r="L34" i="1" s="1" a="1"/>
  <c r="L34" i="1" s="1"/>
  <c r="H34" i="1"/>
  <c r="B34" i="1"/>
  <c r="I33" i="1" a="1"/>
  <c r="L33" i="1" s="1" a="1"/>
  <c r="L33" i="1" s="1"/>
  <c r="H33" i="1"/>
  <c r="B33" i="1"/>
  <c r="L32" i="1" a="1"/>
  <c r="L32" i="1" s="1"/>
  <c r="I32" i="1" a="1"/>
  <c r="I32" i="1" s="1"/>
  <c r="H32" i="1"/>
  <c r="B32" i="1"/>
  <c r="L31" i="1" a="1"/>
  <c r="L31" i="1" s="1"/>
  <c r="I31" i="1" a="1"/>
  <c r="I31" i="1" s="1"/>
  <c r="H31" i="1"/>
  <c r="B31" i="1"/>
  <c r="I30" i="1" a="1"/>
  <c r="L30" i="1" s="1" a="1"/>
  <c r="L30" i="1" s="1"/>
  <c r="H30" i="1"/>
  <c r="B30" i="1"/>
  <c r="I29" i="1" a="1"/>
  <c r="L29" i="1" s="1" a="1"/>
  <c r="L29" i="1" s="1"/>
  <c r="H29" i="1"/>
  <c r="B29" i="1"/>
  <c r="L28" i="1" a="1"/>
  <c r="L28" i="1" s="1"/>
  <c r="I28" i="1" a="1"/>
  <c r="I28" i="1" s="1"/>
  <c r="H28" i="1"/>
  <c r="B28" i="1"/>
  <c r="L27" i="1" a="1"/>
  <c r="L27" i="1" s="1"/>
  <c r="I27" i="1" a="1"/>
  <c r="I27" i="1" s="1"/>
  <c r="H27" i="1"/>
  <c r="B27" i="1"/>
  <c r="I26" i="1" a="1"/>
  <c r="L26" i="1" s="1" a="1"/>
  <c r="L26" i="1" s="1"/>
  <c r="H26" i="1"/>
  <c r="B26" i="1"/>
  <c r="I25" i="1" a="1"/>
  <c r="L25" i="1" s="1" a="1"/>
  <c r="L25" i="1" s="1"/>
  <c r="H25" i="1"/>
  <c r="B25" i="1"/>
  <c r="L24" i="1" a="1"/>
  <c r="L24" i="1" s="1"/>
  <c r="I24" i="1" a="1"/>
  <c r="I24" i="1" s="1"/>
  <c r="H24" i="1"/>
  <c r="B24" i="1"/>
  <c r="L23" i="1" a="1"/>
  <c r="L23" i="1" s="1"/>
  <c r="I23" i="1" a="1"/>
  <c r="I23" i="1" s="1"/>
  <c r="H23" i="1"/>
  <c r="B23" i="1"/>
  <c r="I22" i="1" a="1"/>
  <c r="L22" i="1" s="1" a="1"/>
  <c r="L22" i="1" s="1"/>
  <c r="H22" i="1"/>
  <c r="B22" i="1"/>
  <c r="I21" i="1" a="1"/>
  <c r="L21" i="1" s="1" a="1"/>
  <c r="L21" i="1" s="1"/>
  <c r="H21" i="1"/>
  <c r="B21" i="1"/>
  <c r="L20" i="1" a="1"/>
  <c r="L20" i="1" s="1"/>
  <c r="I20" i="1" a="1"/>
  <c r="I20" i="1" s="1"/>
  <c r="H20" i="1"/>
  <c r="B20" i="1"/>
  <c r="L19" i="1" a="1"/>
  <c r="L19" i="1" s="1"/>
  <c r="I19" i="1" a="1"/>
  <c r="I19" i="1" s="1"/>
  <c r="H19" i="1"/>
  <c r="B19" i="1"/>
  <c r="I18" i="1" a="1"/>
  <c r="L18" i="1" s="1" a="1"/>
  <c r="L18" i="1" s="1"/>
  <c r="H18" i="1"/>
  <c r="B18" i="1"/>
  <c r="I17" i="1" a="1"/>
  <c r="L17" i="1" s="1" a="1"/>
  <c r="L17" i="1" s="1"/>
  <c r="H17" i="1"/>
  <c r="B17" i="1"/>
  <c r="L16" i="1" a="1"/>
  <c r="L16" i="1" s="1"/>
  <c r="I16" i="1" a="1"/>
  <c r="I16" i="1" s="1"/>
  <c r="H16" i="1"/>
  <c r="B16" i="1"/>
  <c r="L15" i="1" a="1"/>
  <c r="L15" i="1" s="1"/>
  <c r="I15" i="1" a="1"/>
  <c r="I15" i="1" s="1"/>
  <c r="H15" i="1"/>
  <c r="B15" i="1"/>
  <c r="I14" i="1" a="1"/>
  <c r="L14" i="1" s="1" a="1"/>
  <c r="L14" i="1" s="1"/>
  <c r="H14" i="1"/>
  <c r="B14" i="1"/>
  <c r="I13" i="1" a="1"/>
  <c r="L13" i="1" s="1" a="1"/>
  <c r="L13" i="1" s="1"/>
  <c r="H13" i="1"/>
  <c r="B13" i="1"/>
  <c r="L12" i="1" a="1"/>
  <c r="L12" i="1" s="1"/>
  <c r="I12" i="1" a="1"/>
  <c r="I12" i="1" s="1"/>
  <c r="H12" i="1"/>
  <c r="B12" i="1"/>
  <c r="L11" i="1" a="1"/>
  <c r="L11" i="1" s="1"/>
  <c r="I11" i="1" a="1"/>
  <c r="I11" i="1" s="1"/>
  <c r="H11" i="1"/>
  <c r="B11" i="1"/>
  <c r="I10" i="1" a="1"/>
  <c r="L10" i="1" s="1" a="1"/>
  <c r="L10" i="1" s="1"/>
  <c r="H10" i="1"/>
  <c r="B10" i="1"/>
  <c r="I9" i="1" a="1"/>
  <c r="L9" i="1" s="1" a="1"/>
  <c r="L9" i="1" s="1"/>
  <c r="H9" i="1"/>
  <c r="B9" i="1"/>
  <c r="L8" i="1" a="1"/>
  <c r="L8" i="1" s="1"/>
  <c r="I8" i="1" a="1"/>
  <c r="I8" i="1" s="1"/>
  <c r="H8" i="1"/>
  <c r="B8" i="1"/>
  <c r="I7" i="1" a="1"/>
  <c r="L7" i="1" s="1" a="1"/>
  <c r="L7" i="1" s="1"/>
  <c r="H7" i="1"/>
  <c r="B7" i="1"/>
  <c r="I6" i="1" a="1"/>
  <c r="L6" i="1" s="1" a="1"/>
  <c r="L6" i="1" s="1"/>
  <c r="H6" i="1"/>
  <c r="B6" i="1"/>
  <c r="I5" i="1" a="1"/>
  <c r="L5" i="1" s="1" a="1"/>
  <c r="L5" i="1" s="1"/>
  <c r="H5" i="1"/>
  <c r="B5" i="1"/>
  <c r="L4" i="1" a="1"/>
  <c r="L4" i="1" s="1"/>
  <c r="I4" i="1" a="1"/>
  <c r="I4" i="1" s="1"/>
  <c r="H4" i="1"/>
  <c r="B4" i="1"/>
  <c r="I3" i="1" a="1"/>
  <c r="L3" i="1" s="1" a="1"/>
  <c r="L3" i="1" s="1"/>
  <c r="H3" i="1"/>
  <c r="B3" i="1"/>
  <c r="I2" i="1" a="1"/>
  <c r="L2" i="1" s="1" a="1"/>
  <c r="L2" i="1" s="1"/>
  <c r="H2" i="1"/>
  <c r="B2" i="1"/>
  <c r="I1" i="1" a="1"/>
  <c r="L1" i="1" s="1" a="1"/>
  <c r="L1" i="1" s="1"/>
  <c r="B1" i="1"/>
  <c r="L163" i="1" l="1" a="1"/>
  <c r="L163" i="1" s="1"/>
  <c r="I163" i="1"/>
  <c r="L226" i="1" a="1"/>
  <c r="L226" i="1" s="1"/>
  <c r="I226" i="1"/>
  <c r="L237" i="1" a="1"/>
  <c r="L237" i="1" s="1"/>
  <c r="I237" i="1"/>
  <c r="I275" i="1"/>
  <c r="L275" i="1" a="1"/>
  <c r="L275" i="1" s="1"/>
  <c r="I319" i="1"/>
  <c r="L319" i="1" a="1"/>
  <c r="L319" i="1" s="1"/>
  <c r="I3" i="1"/>
  <c r="I7" i="1"/>
  <c r="I114" i="1"/>
  <c r="L114" i="1" a="1"/>
  <c r="L114" i="1" s="1"/>
  <c r="I146" i="1"/>
  <c r="L146" i="1" a="1"/>
  <c r="L146" i="1" s="1"/>
  <c r="L212" i="1" a="1"/>
  <c r="L212" i="1" s="1"/>
  <c r="I212" i="1"/>
  <c r="L289" i="1" a="1"/>
  <c r="L289" i="1" s="1"/>
  <c r="I289" i="1"/>
  <c r="L309" i="1" a="1"/>
  <c r="L309" i="1" s="1"/>
  <c r="I309" i="1"/>
  <c r="L131" i="1" a="1"/>
  <c r="L131" i="1" s="1"/>
  <c r="I131" i="1"/>
  <c r="L158" i="1" a="1"/>
  <c r="L158" i="1" s="1"/>
  <c r="L165" i="1" a="1"/>
  <c r="L165" i="1" s="1"/>
  <c r="I194" i="1"/>
  <c r="L194" i="1" a="1"/>
  <c r="L194" i="1" s="1"/>
  <c r="I196" i="1"/>
  <c r="L199" i="1" a="1"/>
  <c r="L199" i="1" s="1"/>
  <c r="I201" i="1"/>
  <c r="L201" i="1" a="1"/>
  <c r="L201" i="1" s="1"/>
  <c r="I270" i="1"/>
  <c r="L285" i="1" a="1"/>
  <c r="L285" i="1" s="1"/>
  <c r="L287" i="1" a="1"/>
  <c r="L287" i="1" s="1"/>
  <c r="L324" i="1" a="1"/>
  <c r="L324" i="1" s="1"/>
  <c r="I324" i="1"/>
  <c r="I2" i="1"/>
  <c r="I6" i="1"/>
  <c r="I10" i="1"/>
  <c r="I14" i="1"/>
  <c r="I18" i="1"/>
  <c r="I22" i="1"/>
  <c r="I26" i="1"/>
  <c r="I30" i="1"/>
  <c r="I34" i="1"/>
  <c r="I38" i="1"/>
  <c r="I42" i="1"/>
  <c r="I46" i="1"/>
  <c r="I50" i="1"/>
  <c r="I54" i="1"/>
  <c r="I58" i="1"/>
  <c r="I62" i="1"/>
  <c r="I66" i="1"/>
  <c r="I70" i="1"/>
  <c r="I74" i="1"/>
  <c r="I78" i="1"/>
  <c r="L82" i="1" a="1"/>
  <c r="L82" i="1" s="1"/>
  <c r="I85" i="1"/>
  <c r="I88" i="1"/>
  <c r="I97" i="1"/>
  <c r="L179" i="1" a="1"/>
  <c r="L179" i="1" s="1"/>
  <c r="I179" i="1"/>
  <c r="I227" i="1"/>
  <c r="L227" i="1" a="1"/>
  <c r="L227" i="1" s="1"/>
  <c r="I243" i="1"/>
  <c r="L243" i="1" a="1"/>
  <c r="L243" i="1" s="1"/>
  <c r="I295" i="1"/>
  <c r="L295" i="1" a="1"/>
  <c r="L295" i="1" s="1"/>
  <c r="I297" i="1"/>
  <c r="L297" i="1" a="1"/>
  <c r="L297" i="1" s="1"/>
  <c r="I307" i="1"/>
  <c r="L307" i="1" a="1"/>
  <c r="L307" i="1" s="1"/>
  <c r="I91" i="1"/>
  <c r="L94" i="1" a="1"/>
  <c r="L94" i="1" s="1"/>
  <c r="I113" i="1"/>
  <c r="L126" i="1" a="1"/>
  <c r="L126" i="1" s="1"/>
  <c r="L133" i="1" a="1"/>
  <c r="L133" i="1" s="1"/>
  <c r="I145" i="1"/>
  <c r="I162" i="1"/>
  <c r="L162" i="1" a="1"/>
  <c r="L162" i="1" s="1"/>
  <c r="I164" i="1"/>
  <c r="I167" i="1"/>
  <c r="L184" i="1" a="1"/>
  <c r="L184" i="1" s="1"/>
  <c r="I189" i="1"/>
  <c r="I229" i="1"/>
  <c r="I238" i="1"/>
  <c r="I254" i="1"/>
  <c r="I282" i="1"/>
  <c r="L282" i="1" a="1"/>
  <c r="L282" i="1" s="1"/>
  <c r="I1" i="1"/>
  <c r="I5" i="1"/>
  <c r="I9" i="1"/>
  <c r="I13" i="1"/>
  <c r="I17" i="1"/>
  <c r="I21" i="1"/>
  <c r="I25" i="1"/>
  <c r="I29" i="1"/>
  <c r="I33" i="1"/>
  <c r="I37" i="1"/>
  <c r="I41" i="1"/>
  <c r="I45" i="1"/>
  <c r="I49" i="1"/>
  <c r="I53" i="1"/>
  <c r="I57" i="1"/>
  <c r="I61" i="1"/>
  <c r="I65" i="1"/>
  <c r="I69" i="1"/>
  <c r="I73" i="1"/>
  <c r="I77" i="1"/>
  <c r="I81" i="1"/>
  <c r="I84" i="1"/>
  <c r="I128" i="1"/>
  <c r="L138" i="1" a="1"/>
  <c r="L138" i="1" s="1"/>
  <c r="L147" i="1" a="1"/>
  <c r="L147" i="1" s="1"/>
  <c r="I147" i="1"/>
  <c r="L174" i="1" a="1"/>
  <c r="L174" i="1" s="1"/>
  <c r="L181" i="1" a="1"/>
  <c r="L181" i="1" s="1"/>
  <c r="I193" i="1"/>
  <c r="L209" i="1" a="1"/>
  <c r="L209" i="1" s="1"/>
  <c r="I209" i="1"/>
  <c r="I213" i="1"/>
  <c r="L240" i="1" a="1"/>
  <c r="L240" i="1" s="1"/>
  <c r="I240" i="1"/>
  <c r="I263" i="1"/>
  <c r="L263" i="1" a="1"/>
  <c r="L263" i="1" s="1"/>
  <c r="I267" i="1"/>
  <c r="L267" i="1" a="1"/>
  <c r="L267" i="1" s="1"/>
  <c r="I290" i="1"/>
  <c r="I312" i="1"/>
  <c r="I87" i="1"/>
  <c r="I96" i="1"/>
  <c r="L99" i="1" a="1"/>
  <c r="L99" i="1" s="1"/>
  <c r="L110" i="1" a="1"/>
  <c r="L110" i="1" s="1"/>
  <c r="L115" i="1" a="1"/>
  <c r="L115" i="1" s="1"/>
  <c r="I130" i="1"/>
  <c r="L130" i="1" a="1"/>
  <c r="L130" i="1" s="1"/>
  <c r="I132" i="1"/>
  <c r="I135" i="1"/>
  <c r="L152" i="1" a="1"/>
  <c r="L152" i="1" s="1"/>
  <c r="I157" i="1"/>
  <c r="I176" i="1"/>
  <c r="L186" i="1" a="1"/>
  <c r="L186" i="1" s="1"/>
  <c r="L195" i="1" a="1"/>
  <c r="L195" i="1" s="1"/>
  <c r="I195" i="1"/>
  <c r="I202" i="1"/>
  <c r="L207" i="1" a="1"/>
  <c r="L207" i="1" s="1"/>
  <c r="I215" i="1"/>
  <c r="L215" i="1" a="1"/>
  <c r="L215" i="1" s="1"/>
  <c r="L265" i="1" a="1"/>
  <c r="L265" i="1" s="1"/>
  <c r="I292" i="1"/>
  <c r="I178" i="1"/>
  <c r="L178" i="1" a="1"/>
  <c r="L178" i="1" s="1"/>
  <c r="I251" i="1"/>
  <c r="L251" i="1" a="1"/>
  <c r="L251" i="1" s="1"/>
  <c r="I302" i="1"/>
  <c r="I329" i="1"/>
  <c r="L329" i="1" a="1"/>
  <c r="L329" i="1" s="1"/>
  <c r="I211" i="1"/>
  <c r="L211" i="1" a="1"/>
  <c r="L211" i="1" s="1"/>
  <c r="L214" i="1" a="1"/>
  <c r="L214" i="1" s="1"/>
  <c r="L239" i="1" a="1"/>
  <c r="L239" i="1" s="1"/>
  <c r="L271" i="1" a="1"/>
  <c r="L271" i="1" s="1"/>
  <c r="I276" i="1"/>
  <c r="L281" i="1" a="1"/>
  <c r="L281" i="1" s="1"/>
  <c r="L303" i="1" a="1"/>
  <c r="L303" i="1" s="1"/>
  <c r="I308" i="1"/>
  <c r="L313" i="1" a="1"/>
  <c r="L313" i="1" s="1"/>
  <c r="L335" i="1" a="1"/>
  <c r="L335" i="1" s="1"/>
  <c r="I340" i="1"/>
  <c r="L345" i="1" a="1"/>
  <c r="L345" i="1" s="1"/>
  <c r="L367" i="1" a="1"/>
  <c r="L367" i="1" s="1"/>
  <c r="I372" i="1"/>
  <c r="L377" i="1" a="1"/>
  <c r="L377" i="1" s="1"/>
  <c r="L399" i="1" a="1"/>
  <c r="L399" i="1" s="1"/>
  <c r="L414" i="1" a="1"/>
  <c r="L414" i="1" s="1"/>
  <c r="I427" i="1"/>
  <c r="L427" i="1" a="1"/>
  <c r="L427" i="1" s="1"/>
  <c r="I465" i="1"/>
  <c r="L465" i="1" a="1"/>
  <c r="L465" i="1" s="1"/>
  <c r="I423" i="1"/>
  <c r="L423" i="1" a="1"/>
  <c r="L423" i="1" s="1"/>
  <c r="L429" i="1" a="1"/>
  <c r="L429" i="1" s="1"/>
  <c r="I429" i="1"/>
  <c r="L481" i="1" a="1"/>
  <c r="L481" i="1" s="1"/>
  <c r="I481" i="1"/>
  <c r="I327" i="1"/>
  <c r="L327" i="1" a="1"/>
  <c r="L327" i="1" s="1"/>
  <c r="L342" i="1" a="1"/>
  <c r="L342" i="1" s="1"/>
  <c r="I359" i="1"/>
  <c r="L359" i="1" a="1"/>
  <c r="L359" i="1" s="1"/>
  <c r="L374" i="1" a="1"/>
  <c r="L374" i="1" s="1"/>
  <c r="I391" i="1"/>
  <c r="L391" i="1" a="1"/>
  <c r="L391" i="1" s="1"/>
  <c r="L406" i="1" a="1"/>
  <c r="L406" i="1" s="1"/>
  <c r="I418" i="1"/>
  <c r="L449" i="1" a="1"/>
  <c r="L449" i="1" s="1"/>
  <c r="I449" i="1"/>
  <c r="I459" i="1"/>
  <c r="L459" i="1" a="1"/>
  <c r="L459" i="1" s="1"/>
  <c r="I339" i="1"/>
  <c r="L339" i="1" a="1"/>
  <c r="L339" i="1" s="1"/>
  <c r="I371" i="1"/>
  <c r="L371" i="1" a="1"/>
  <c r="L371" i="1" s="1"/>
  <c r="I403" i="1"/>
  <c r="L403" i="1" a="1"/>
  <c r="L403" i="1" s="1"/>
  <c r="I408" i="1"/>
  <c r="L413" i="1" a="1"/>
  <c r="L413" i="1" s="1"/>
  <c r="I443" i="1"/>
  <c r="L443" i="1" a="1"/>
  <c r="L443" i="1" s="1"/>
  <c r="I479" i="1"/>
  <c r="L479" i="1" a="1"/>
  <c r="L479" i="1" s="1"/>
  <c r="L498" i="1" a="1"/>
  <c r="L498" i="1" s="1"/>
  <c r="I498" i="1"/>
  <c r="I341" i="1"/>
  <c r="L351" i="1" a="1"/>
  <c r="L351" i="1" s="1"/>
  <c r="I356" i="1"/>
  <c r="L361" i="1" a="1"/>
  <c r="L361" i="1" s="1"/>
  <c r="I373" i="1"/>
  <c r="L383" i="1" a="1"/>
  <c r="L383" i="1" s="1"/>
  <c r="I388" i="1"/>
  <c r="L393" i="1" a="1"/>
  <c r="L393" i="1" s="1"/>
  <c r="I405" i="1"/>
  <c r="L415" i="1" a="1"/>
  <c r="L415" i="1" s="1"/>
  <c r="I507" i="1"/>
  <c r="L507" i="1" a="1"/>
  <c r="L507" i="1" s="1"/>
  <c r="L299" i="1" a="1"/>
  <c r="L299" i="1" s="1"/>
  <c r="L314" i="1" a="1"/>
  <c r="L314" i="1" s="1"/>
  <c r="I321" i="1"/>
  <c r="L331" i="1" a="1"/>
  <c r="L331" i="1" s="1"/>
  <c r="L346" i="1" a="1"/>
  <c r="L346" i="1" s="1"/>
  <c r="I353" i="1"/>
  <c r="L363" i="1" a="1"/>
  <c r="L363" i="1" s="1"/>
  <c r="L378" i="1" a="1"/>
  <c r="L378" i="1" s="1"/>
  <c r="I385" i="1"/>
  <c r="L395" i="1" a="1"/>
  <c r="L395" i="1" s="1"/>
  <c r="L410" i="1" a="1"/>
  <c r="L410" i="1" s="1"/>
  <c r="I417" i="1"/>
  <c r="I424" i="1"/>
  <c r="L426" i="1" a="1"/>
  <c r="L426" i="1" s="1"/>
  <c r="I426" i="1"/>
  <c r="L430" i="1" a="1"/>
  <c r="L430" i="1" s="1"/>
  <c r="L462" i="1" a="1"/>
  <c r="L462" i="1" s="1"/>
  <c r="I462" i="1"/>
  <c r="I474" i="1"/>
  <c r="I259" i="1"/>
  <c r="L259" i="1" a="1"/>
  <c r="L259" i="1" s="1"/>
  <c r="I279" i="1"/>
  <c r="L279" i="1" a="1"/>
  <c r="L279" i="1" s="1"/>
  <c r="I311" i="1"/>
  <c r="L311" i="1" a="1"/>
  <c r="L311" i="1" s="1"/>
  <c r="I343" i="1"/>
  <c r="L343" i="1" a="1"/>
  <c r="L343" i="1" s="1"/>
  <c r="I375" i="1"/>
  <c r="L375" i="1" a="1"/>
  <c r="L375" i="1" s="1"/>
  <c r="I407" i="1"/>
  <c r="L407" i="1" a="1"/>
  <c r="L407" i="1" s="1"/>
  <c r="L446" i="1" a="1"/>
  <c r="L446" i="1" s="1"/>
  <c r="I446" i="1"/>
  <c r="L485" i="1" a="1"/>
  <c r="L485" i="1" s="1"/>
  <c r="I485" i="1"/>
  <c r="I291" i="1"/>
  <c r="L291" i="1" a="1"/>
  <c r="L291" i="1" s="1"/>
  <c r="I323" i="1"/>
  <c r="L323" i="1" a="1"/>
  <c r="L323" i="1" s="1"/>
  <c r="I355" i="1"/>
  <c r="L355" i="1" a="1"/>
  <c r="L355" i="1" s="1"/>
  <c r="I387" i="1"/>
  <c r="L387" i="1" a="1"/>
  <c r="L387" i="1" s="1"/>
  <c r="I419" i="1"/>
  <c r="L419" i="1" a="1"/>
  <c r="L419" i="1" s="1"/>
  <c r="I456" i="1"/>
  <c r="I471" i="1"/>
  <c r="L512" i="1" a="1"/>
  <c r="L512" i="1" s="1"/>
  <c r="I512" i="1"/>
  <c r="L544" i="1" a="1"/>
  <c r="L544" i="1" s="1"/>
  <c r="I544" i="1"/>
  <c r="L596" i="1" a="1"/>
  <c r="L596" i="1" s="1"/>
  <c r="I596" i="1"/>
  <c r="L609" i="1" a="1"/>
  <c r="L609" i="1" s="1"/>
  <c r="I609" i="1"/>
  <c r="I527" i="1"/>
  <c r="L527" i="1" a="1"/>
  <c r="L527" i="1" s="1"/>
  <c r="L529" i="1" a="1"/>
  <c r="L529" i="1" s="1"/>
  <c r="L533" i="1" a="1"/>
  <c r="L533" i="1" s="1"/>
  <c r="I533" i="1"/>
  <c r="I554" i="1"/>
  <c r="I562" i="1"/>
  <c r="L575" i="1" a="1"/>
  <c r="L575" i="1" s="1"/>
  <c r="I577" i="1"/>
  <c r="L583" i="1" a="1"/>
  <c r="L583" i="1" s="1"/>
  <c r="I483" i="1"/>
  <c r="L483" i="1" a="1"/>
  <c r="L483" i="1" s="1"/>
  <c r="I490" i="1"/>
  <c r="L502" i="1" a="1"/>
  <c r="L502" i="1" s="1"/>
  <c r="L509" i="1" a="1"/>
  <c r="L509" i="1" s="1"/>
  <c r="I509" i="1"/>
  <c r="L539" i="1" a="1"/>
  <c r="L539" i="1" s="1"/>
  <c r="I564" i="1"/>
  <c r="I593" i="1"/>
  <c r="I467" i="1"/>
  <c r="I511" i="1"/>
  <c r="L511" i="1" a="1"/>
  <c r="L511" i="1" s="1"/>
  <c r="L518" i="1" a="1"/>
  <c r="L518" i="1" s="1"/>
  <c r="I549" i="1"/>
  <c r="L439" i="1" a="1"/>
  <c r="L439" i="1" s="1"/>
  <c r="I442" i="1"/>
  <c r="I445" i="1"/>
  <c r="L455" i="1" a="1"/>
  <c r="L455" i="1" s="1"/>
  <c r="I458" i="1"/>
  <c r="I461" i="1"/>
  <c r="I464" i="1"/>
  <c r="I470" i="1"/>
  <c r="I487" i="1"/>
  <c r="L487" i="1" a="1"/>
  <c r="L487" i="1" s="1"/>
  <c r="I499" i="1"/>
  <c r="L499" i="1" a="1"/>
  <c r="L499" i="1" s="1"/>
  <c r="I504" i="1"/>
  <c r="L522" i="1" a="1"/>
  <c r="L522" i="1" s="1"/>
  <c r="I522" i="1"/>
  <c r="I526" i="1"/>
  <c r="I541" i="1"/>
  <c r="L528" i="1" a="1"/>
  <c r="L528" i="1" s="1"/>
  <c r="I528" i="1"/>
  <c r="I561" i="1"/>
  <c r="I574" i="1"/>
  <c r="L602" i="1" a="1"/>
  <c r="L602" i="1" s="1"/>
  <c r="I602" i="1"/>
  <c r="L435" i="1" a="1"/>
  <c r="L435" i="1" s="1"/>
  <c r="L451" i="1" a="1"/>
  <c r="L451" i="1" s="1"/>
  <c r="I480" i="1"/>
  <c r="L484" i="1" a="1"/>
  <c r="L484" i="1" s="1"/>
  <c r="I484" i="1"/>
  <c r="L491" i="1" a="1"/>
  <c r="L491" i="1" s="1"/>
  <c r="I501" i="1"/>
  <c r="I515" i="1"/>
  <c r="L515" i="1" a="1"/>
  <c r="L515" i="1" s="1"/>
  <c r="L532" i="1" a="1"/>
  <c r="L532" i="1" s="1"/>
  <c r="I536" i="1"/>
  <c r="I557" i="1"/>
  <c r="L559" i="1" a="1"/>
  <c r="L559" i="1" s="1"/>
  <c r="L535" i="1" a="1"/>
  <c r="L535" i="1" s="1"/>
  <c r="L555" i="1" a="1"/>
  <c r="L555" i="1" s="1"/>
  <c r="L560" i="1" a="1"/>
  <c r="L560" i="1" s="1"/>
  <c r="I560" i="1"/>
  <c r="L726" i="1" a="1"/>
  <c r="L726" i="1" s="1"/>
  <c r="I726" i="1"/>
  <c r="L720" i="1" a="1"/>
  <c r="L720" i="1" s="1"/>
  <c r="I720" i="1"/>
  <c r="L672" i="1" a="1"/>
  <c r="L672" i="1" s="1"/>
  <c r="I672" i="1"/>
  <c r="I625" i="1"/>
  <c r="I628" i="1"/>
  <c r="I634" i="1"/>
  <c r="L647" i="1" a="1"/>
  <c r="L647" i="1" s="1"/>
  <c r="I654" i="1"/>
  <c r="L729" i="1" a="1"/>
  <c r="L729" i="1" s="1"/>
  <c r="I729" i="1"/>
  <c r="I590" i="1"/>
  <c r="L599" i="1" a="1"/>
  <c r="L599" i="1" s="1"/>
  <c r="I612" i="1"/>
  <c r="I618" i="1"/>
  <c r="L631" i="1" a="1"/>
  <c r="L631" i="1" s="1"/>
  <c r="I606" i="1"/>
  <c r="L615" i="1" a="1"/>
  <c r="L615" i="1" s="1"/>
  <c r="I622" i="1"/>
  <c r="L656" i="1" a="1"/>
  <c r="L656" i="1" s="1"/>
  <c r="I656" i="1"/>
  <c r="L667" i="1" a="1"/>
  <c r="L667" i="1" s="1"/>
  <c r="L676" i="1" a="1"/>
  <c r="L676" i="1" s="1"/>
  <c r="L688" i="1" a="1"/>
  <c r="L688" i="1" s="1"/>
  <c r="I688" i="1"/>
  <c r="L495" i="1" a="1"/>
  <c r="L495" i="1" s="1"/>
  <c r="I525" i="1"/>
  <c r="I538" i="1"/>
  <c r="L543" i="1" a="1"/>
  <c r="L543" i="1" s="1"/>
  <c r="L551" i="1" a="1"/>
  <c r="L551" i="1" s="1"/>
  <c r="L571" i="1" a="1"/>
  <c r="L571" i="1" s="1"/>
  <c r="L576" i="1" a="1"/>
  <c r="L576" i="1" s="1"/>
  <c r="I576" i="1"/>
  <c r="L587" i="1" a="1"/>
  <c r="L587" i="1" s="1"/>
  <c r="L592" i="1" a="1"/>
  <c r="L592" i="1" s="1"/>
  <c r="I592" i="1"/>
  <c r="L640" i="1" a="1"/>
  <c r="L640" i="1" s="1"/>
  <c r="I640" i="1"/>
  <c r="L651" i="1" a="1"/>
  <c r="L651" i="1" s="1"/>
  <c r="I673" i="1"/>
  <c r="L608" i="1" a="1"/>
  <c r="L608" i="1" s="1"/>
  <c r="I608" i="1"/>
  <c r="L624" i="1" a="1"/>
  <c r="L624" i="1" s="1"/>
  <c r="I624" i="1"/>
  <c r="L708" i="1" a="1"/>
  <c r="L708" i="1" s="1"/>
  <c r="I708" i="1"/>
  <c r="I860" i="1"/>
  <c r="L860" i="1" a="1"/>
  <c r="L860" i="1" s="1"/>
  <c r="I776" i="1"/>
  <c r="L776" i="1" a="1"/>
  <c r="L776" i="1" s="1"/>
  <c r="L782" i="1" a="1"/>
  <c r="L782" i="1" s="1"/>
  <c r="I782" i="1"/>
  <c r="L764" i="1" a="1"/>
  <c r="L764" i="1" s="1"/>
  <c r="I764" i="1"/>
  <c r="I792" i="1"/>
  <c r="L792" i="1" a="1"/>
  <c r="L792" i="1" s="1"/>
  <c r="L798" i="1" a="1"/>
  <c r="L798" i="1" s="1"/>
  <c r="I798" i="1"/>
  <c r="I828" i="1"/>
  <c r="L828" i="1" a="1"/>
  <c r="L828" i="1" s="1"/>
  <c r="L843" i="1" a="1"/>
  <c r="L843" i="1" s="1"/>
  <c r="I843" i="1"/>
  <c r="I876" i="1"/>
  <c r="L876" i="1" a="1"/>
  <c r="L876" i="1" s="1"/>
  <c r="I736" i="1"/>
  <c r="I742" i="1"/>
  <c r="I745" i="1"/>
  <c r="I752" i="1"/>
  <c r="I802" i="1"/>
  <c r="I808" i="1"/>
  <c r="L808" i="1" a="1"/>
  <c r="L808" i="1" s="1"/>
  <c r="L814" i="1" a="1"/>
  <c r="L814" i="1" s="1"/>
  <c r="I814" i="1"/>
  <c r="L830" i="1" a="1"/>
  <c r="L830" i="1" s="1"/>
  <c r="I830" i="1"/>
  <c r="L863" i="1" a="1"/>
  <c r="L863" i="1" s="1"/>
  <c r="I863" i="1"/>
  <c r="L779" i="1" a="1"/>
  <c r="L779" i="1" s="1"/>
  <c r="I779" i="1"/>
  <c r="I818" i="1"/>
  <c r="I824" i="1"/>
  <c r="L824" i="1" a="1"/>
  <c r="L824" i="1" s="1"/>
  <c r="I704" i="1"/>
  <c r="I710" i="1"/>
  <c r="I716" i="1"/>
  <c r="I722" i="1"/>
  <c r="I725" i="1"/>
  <c r="I732" i="1"/>
  <c r="I738" i="1"/>
  <c r="I741" i="1"/>
  <c r="I748" i="1"/>
  <c r="I757" i="1"/>
  <c r="I783" i="1"/>
  <c r="L795" i="1" a="1"/>
  <c r="L795" i="1" s="1"/>
  <c r="I795" i="1"/>
  <c r="I844" i="1"/>
  <c r="L844" i="1" a="1"/>
  <c r="L844" i="1" s="1"/>
  <c r="L850" i="1" a="1"/>
  <c r="L850" i="1" s="1"/>
  <c r="L866" i="1" a="1"/>
  <c r="L866" i="1" s="1"/>
  <c r="I866" i="1"/>
  <c r="L879" i="1" a="1"/>
  <c r="L879" i="1" s="1"/>
  <c r="I879" i="1"/>
  <c r="L531" i="1" a="1"/>
  <c r="L531" i="1" s="1"/>
  <c r="L547" i="1" a="1"/>
  <c r="L547" i="1" s="1"/>
  <c r="L563" i="1" a="1"/>
  <c r="L563" i="1" s="1"/>
  <c r="L579" i="1" a="1"/>
  <c r="L579" i="1" s="1"/>
  <c r="L760" i="1" a="1"/>
  <c r="L760" i="1" s="1"/>
  <c r="I760" i="1"/>
  <c r="I765" i="1"/>
  <c r="I773" i="1"/>
  <c r="I799" i="1"/>
  <c r="L811" i="1" a="1"/>
  <c r="L811" i="1" s="1"/>
  <c r="I811" i="1"/>
  <c r="L846" i="1" a="1"/>
  <c r="L846" i="1" s="1"/>
  <c r="I846" i="1"/>
  <c r="I728" i="1"/>
  <c r="I744" i="1"/>
  <c r="I789" i="1"/>
  <c r="L827" i="1" a="1"/>
  <c r="L827" i="1" s="1"/>
  <c r="I827" i="1"/>
  <c r="L831" i="1" a="1"/>
  <c r="L831" i="1" s="1"/>
  <c r="I840" i="1"/>
  <c r="L840" i="1" a="1"/>
  <c r="L840" i="1" s="1"/>
  <c r="L784" i="1" a="1"/>
  <c r="L784" i="1" s="1"/>
  <c r="L800" i="1" a="1"/>
  <c r="L800" i="1" s="1"/>
  <c r="L816" i="1" a="1"/>
  <c r="L816" i="1" s="1"/>
  <c r="L832" i="1" a="1"/>
  <c r="L832" i="1" s="1"/>
  <c r="L848" i="1" a="1"/>
  <c r="L848" i="1" s="1"/>
  <c r="L864" i="1" a="1"/>
  <c r="L864" i="1" s="1"/>
  <c r="I882" i="1"/>
  <c r="L892" i="1" a="1"/>
  <c r="L892" i="1" s="1"/>
  <c r="I895" i="1"/>
  <c r="I898" i="1"/>
  <c r="L908" i="1" a="1"/>
  <c r="L908" i="1" s="1"/>
  <c r="I911" i="1"/>
  <c r="I914" i="1"/>
  <c r="L924" i="1" a="1"/>
  <c r="L924" i="1" s="1"/>
  <c r="I927" i="1"/>
  <c r="I930" i="1"/>
  <c r="I901" i="1"/>
  <c r="I917" i="1"/>
  <c r="I933" i="1"/>
  <c r="L856" i="1" a="1"/>
  <c r="L856" i="1" s="1"/>
  <c r="I859" i="1"/>
  <c r="I862" i="1"/>
  <c r="L872" i="1" a="1"/>
  <c r="L872" i="1" s="1"/>
  <c r="I875" i="1"/>
  <c r="I878" i="1"/>
  <c r="L888" i="1" a="1"/>
  <c r="L888" i="1" s="1"/>
  <c r="I891" i="1"/>
  <c r="I894" i="1"/>
  <c r="L904" i="1" a="1"/>
  <c r="L904" i="1" s="1"/>
  <c r="I907" i="1"/>
  <c r="I910" i="1"/>
  <c r="L920" i="1" a="1"/>
  <c r="L920" i="1" s="1"/>
  <c r="I923" i="1"/>
  <c r="I926" i="1"/>
  <c r="L936" i="1" a="1"/>
  <c r="L936" i="1" s="1"/>
  <c r="I939" i="1"/>
  <c r="I768" i="1"/>
  <c r="I833" i="1"/>
  <c r="I849" i="1"/>
  <c r="I865" i="1"/>
  <c r="I881" i="1"/>
  <c r="I897" i="1"/>
  <c r="I913" i="1"/>
  <c r="I929" i="1"/>
  <c r="I775" i="1"/>
  <c r="I778" i="1"/>
  <c r="L788" i="1" a="1"/>
  <c r="L788" i="1" s="1"/>
  <c r="I791" i="1"/>
  <c r="I794" i="1"/>
  <c r="L804" i="1" a="1"/>
  <c r="L804" i="1" s="1"/>
  <c r="I807" i="1"/>
  <c r="I810" i="1"/>
  <c r="L820" i="1" a="1"/>
  <c r="L820" i="1" s="1"/>
  <c r="I823" i="1"/>
  <c r="I826" i="1"/>
  <c r="L836" i="1" a="1"/>
  <c r="L836" i="1" s="1"/>
  <c r="I839" i="1"/>
  <c r="I842" i="1"/>
  <c r="L852" i="1" a="1"/>
  <c r="L852" i="1" s="1"/>
  <c r="I855" i="1"/>
  <c r="I858" i="1"/>
  <c r="L868" i="1" a="1"/>
  <c r="L868" i="1" s="1"/>
  <c r="I871" i="1"/>
  <c r="I874" i="1"/>
  <c r="L884" i="1" a="1"/>
  <c r="L884" i="1" s="1"/>
  <c r="I887" i="1"/>
  <c r="I890" i="1"/>
  <c r="L900" i="1" a="1"/>
  <c r="L900" i="1" s="1"/>
  <c r="I903" i="1"/>
  <c r="I906" i="1"/>
  <c r="L916" i="1" a="1"/>
  <c r="L916" i="1" s="1"/>
  <c r="I919" i="1"/>
  <c r="I922" i="1"/>
  <c r="L932" i="1" a="1"/>
  <c r="L932" i="1" s="1"/>
  <c r="I935" i="1"/>
  <c r="I938" i="1"/>
  <c r="I9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<sst xmlns="http://schemas.openxmlformats.org/spreadsheetml/2006/main" count="7" uniqueCount="7">
  <si>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ProdutoID</t>
  </si>
  <si>
    <t>VendasID</t>
  </si>
  <si>
    <t>Quantidade</t>
  </si>
  <si>
    <t>ValorUnitario</t>
  </si>
  <si>
    <t>ValorTotal</t>
  </si>
  <si>
    <t>Desconto</t>
  </si>
  <si>
    <t>TotalComDesconto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</si>
</sst>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44" fontId="2" fillId="0" borderId="1" xfId="1" applyFont="1" applyBorder="1"/>
    <xf numFmtId="44" fontId="0" fillId="0" borderId="1" xfId="1" applyFont="1" applyBorder="1"/>
    <xf numFmtId="0" fontId="2" fillId="0" borderId="0" xfId="0" applyFont="1"/>
    <xf numFmtId="14" fontId="2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uliacosta/Desktop/analytics/data.xlsx" TargetMode="External"/><Relationship Id="rId1" Type="http://schemas.openxmlformats.org/officeDocument/2006/relationships/externalLinkPath" Target="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ientes"/>
      <sheetName val="Vendedores"/>
      <sheetName val="Produtos"/>
      <sheetName val="Vendas"/>
      <sheetName val="ItensVendas"/>
    </sheetNames>
    <sheetDataSet>
      <sheetData sheetId="0">
        <row r="1">
          <cell r="A1" t="str">
            <v>ClienteID</v>
          </cell>
          <cell r="B1" t="str">
            <v>Cliente</v>
          </cell>
          <cell r="C1" t="str">
            <v>Estado</v>
          </cell>
          <cell r="D1" t="str">
            <v>Sexo</v>
          </cell>
          <cell r="E1" t="str">
            <v>Status</v>
          </cell>
        </row>
        <row r="2">
          <cell r="A2">
            <v>1</v>
          </cell>
          <cell r="B2" t="str">
            <v>Adelina Buenaventura</v>
          </cell>
          <cell r="C2" t="str">
            <v>RJ</v>
          </cell>
          <cell r="D2" t="str">
            <v>M</v>
          </cell>
          <cell r="E2" t="str">
            <v>Silver</v>
          </cell>
        </row>
        <row r="3">
          <cell r="A3">
            <v>2</v>
          </cell>
          <cell r="B3" t="str">
            <v>Adelino Gago</v>
          </cell>
          <cell r="C3" t="str">
            <v>RJ</v>
          </cell>
          <cell r="D3" t="str">
            <v>M</v>
          </cell>
          <cell r="E3" t="str">
            <v>Silver</v>
          </cell>
        </row>
        <row r="4">
          <cell r="A4">
            <v>3</v>
          </cell>
          <cell r="B4" t="str">
            <v>Adolfo Patrício</v>
          </cell>
          <cell r="C4" t="str">
            <v>PE</v>
          </cell>
          <cell r="D4" t="str">
            <v>M</v>
          </cell>
          <cell r="E4" t="str">
            <v>Silver</v>
          </cell>
        </row>
        <row r="5">
          <cell r="A5">
            <v>4</v>
          </cell>
          <cell r="B5" t="str">
            <v>Adriana Guedelha</v>
          </cell>
          <cell r="C5" t="str">
            <v>RO</v>
          </cell>
          <cell r="D5" t="str">
            <v>F</v>
          </cell>
          <cell r="E5" t="str">
            <v>Platinum</v>
          </cell>
        </row>
        <row r="6">
          <cell r="A6">
            <v>5</v>
          </cell>
          <cell r="B6" t="str">
            <v>Adélio Lisboa</v>
          </cell>
          <cell r="C6" t="str">
            <v>SE</v>
          </cell>
          <cell r="D6" t="str">
            <v>M</v>
          </cell>
          <cell r="E6" t="str">
            <v>Silver</v>
          </cell>
        </row>
        <row r="7">
          <cell r="A7">
            <v>6</v>
          </cell>
          <cell r="B7" t="str">
            <v>Adérito Bahía</v>
          </cell>
          <cell r="C7" t="str">
            <v>MA</v>
          </cell>
          <cell r="D7" t="str">
            <v>M</v>
          </cell>
          <cell r="E7" t="str">
            <v>Silver</v>
          </cell>
        </row>
        <row r="8">
          <cell r="A8">
            <v>7</v>
          </cell>
          <cell r="B8" t="str">
            <v>Aida Dorneles</v>
          </cell>
          <cell r="C8" t="str">
            <v>RN</v>
          </cell>
          <cell r="D8" t="str">
            <v>F</v>
          </cell>
          <cell r="E8" t="str">
            <v>Silver</v>
          </cell>
        </row>
        <row r="9">
          <cell r="A9">
            <v>8</v>
          </cell>
          <cell r="B9" t="str">
            <v>Alarico Quinterno</v>
          </cell>
          <cell r="C9" t="str">
            <v>AC</v>
          </cell>
          <cell r="D9" t="str">
            <v>M</v>
          </cell>
          <cell r="E9" t="str">
            <v>Silver</v>
          </cell>
        </row>
        <row r="10">
          <cell r="A10">
            <v>9</v>
          </cell>
          <cell r="B10" t="str">
            <v>Alberto Cezimbra</v>
          </cell>
          <cell r="C10" t="str">
            <v>AM</v>
          </cell>
          <cell r="D10" t="str">
            <v>M</v>
          </cell>
          <cell r="E10" t="str">
            <v>Silver</v>
          </cell>
        </row>
        <row r="11">
          <cell r="A11">
            <v>10</v>
          </cell>
          <cell r="B11" t="str">
            <v>Alberto Monsanto</v>
          </cell>
          <cell r="C11" t="str">
            <v>RN</v>
          </cell>
          <cell r="D11" t="str">
            <v>M</v>
          </cell>
          <cell r="E11" t="str">
            <v>Gold</v>
          </cell>
        </row>
        <row r="12">
          <cell r="A12">
            <v>11</v>
          </cell>
          <cell r="B12" t="str">
            <v>Albino Canela</v>
          </cell>
          <cell r="C12" t="str">
            <v>AC</v>
          </cell>
          <cell r="D12" t="str">
            <v>M</v>
          </cell>
          <cell r="E12" t="str">
            <v>Silver</v>
          </cell>
        </row>
        <row r="13">
          <cell r="A13">
            <v>12</v>
          </cell>
          <cell r="B13" t="str">
            <v>Alceste Varanda</v>
          </cell>
          <cell r="C13" t="str">
            <v>RR</v>
          </cell>
          <cell r="D13" t="str">
            <v>F</v>
          </cell>
          <cell r="E13" t="str">
            <v>Silver</v>
          </cell>
        </row>
        <row r="14">
          <cell r="A14">
            <v>13</v>
          </cell>
          <cell r="B14" t="str">
            <v>Alcides Carvalhais</v>
          </cell>
          <cell r="C14" t="str">
            <v>RO</v>
          </cell>
          <cell r="D14" t="str">
            <v>M</v>
          </cell>
          <cell r="E14" t="str">
            <v>Silver</v>
          </cell>
        </row>
        <row r="15">
          <cell r="A15">
            <v>14</v>
          </cell>
          <cell r="B15" t="str">
            <v>Aldo Martins</v>
          </cell>
          <cell r="C15" t="str">
            <v>GO</v>
          </cell>
          <cell r="D15" t="str">
            <v>M</v>
          </cell>
          <cell r="E15" t="str">
            <v>Silver</v>
          </cell>
        </row>
        <row r="16">
          <cell r="A16">
            <v>15</v>
          </cell>
          <cell r="B16" t="str">
            <v>Alexandra Tabares</v>
          </cell>
          <cell r="C16" t="str">
            <v>MG</v>
          </cell>
          <cell r="D16" t="str">
            <v>F</v>
          </cell>
          <cell r="E16" t="str">
            <v>Silver</v>
          </cell>
        </row>
        <row r="17">
          <cell r="A17">
            <v>16</v>
          </cell>
          <cell r="B17" t="str">
            <v>Alfredo Cotrim</v>
          </cell>
          <cell r="C17" t="str">
            <v>SC</v>
          </cell>
          <cell r="D17" t="str">
            <v>M</v>
          </cell>
          <cell r="E17" t="str">
            <v>Silver</v>
          </cell>
        </row>
        <row r="18">
          <cell r="A18">
            <v>17</v>
          </cell>
          <cell r="B18" t="str">
            <v>Almeno Figueira</v>
          </cell>
          <cell r="C18" t="str">
            <v>SC</v>
          </cell>
          <cell r="D18" t="str">
            <v>M</v>
          </cell>
          <cell r="E18" t="str">
            <v>Silver</v>
          </cell>
        </row>
        <row r="19">
          <cell r="A19">
            <v>18</v>
          </cell>
          <cell r="B19" t="str">
            <v>Alvito Peralta</v>
          </cell>
          <cell r="C19" t="str">
            <v>AM</v>
          </cell>
          <cell r="D19" t="str">
            <v>M</v>
          </cell>
          <cell r="E19" t="str">
            <v>Silver</v>
          </cell>
        </row>
        <row r="20">
          <cell r="A20">
            <v>19</v>
          </cell>
          <cell r="B20" t="str">
            <v>Amadeu Martinho</v>
          </cell>
          <cell r="C20" t="str">
            <v>RN</v>
          </cell>
          <cell r="D20" t="str">
            <v>M</v>
          </cell>
          <cell r="E20" t="str">
            <v>Silver</v>
          </cell>
        </row>
        <row r="21">
          <cell r="A21">
            <v>20</v>
          </cell>
          <cell r="B21" t="str">
            <v>Amélia Estévez</v>
          </cell>
          <cell r="C21" t="str">
            <v>PE</v>
          </cell>
          <cell r="D21" t="str">
            <v>F</v>
          </cell>
          <cell r="E21" t="str">
            <v>Silver</v>
          </cell>
        </row>
        <row r="22">
          <cell r="A22">
            <v>21</v>
          </cell>
          <cell r="B22" t="str">
            <v>Ana Homem</v>
          </cell>
          <cell r="C22" t="str">
            <v>RN</v>
          </cell>
          <cell r="D22" t="str">
            <v>F</v>
          </cell>
          <cell r="E22" t="str">
            <v>Silver</v>
          </cell>
        </row>
        <row r="23">
          <cell r="A23">
            <v>22</v>
          </cell>
          <cell r="B23" t="str">
            <v>Ana Peseiro</v>
          </cell>
          <cell r="C23" t="str">
            <v>PA</v>
          </cell>
          <cell r="D23" t="str">
            <v>F</v>
          </cell>
          <cell r="E23" t="str">
            <v>Silver</v>
          </cell>
        </row>
        <row r="24">
          <cell r="A24">
            <v>23</v>
          </cell>
          <cell r="B24" t="str">
            <v>Anacleto Garrau</v>
          </cell>
          <cell r="C24" t="str">
            <v>TO</v>
          </cell>
          <cell r="D24" t="str">
            <v>M</v>
          </cell>
          <cell r="E24" t="str">
            <v>Silver</v>
          </cell>
        </row>
        <row r="25">
          <cell r="A25">
            <v>24</v>
          </cell>
          <cell r="B25" t="str">
            <v>Anacleto Guterres</v>
          </cell>
          <cell r="C25" t="str">
            <v>PI</v>
          </cell>
          <cell r="D25" t="str">
            <v>M</v>
          </cell>
          <cell r="E25" t="str">
            <v>Silver</v>
          </cell>
        </row>
        <row r="26">
          <cell r="A26">
            <v>25</v>
          </cell>
          <cell r="B26" t="str">
            <v>Andreia Carvalhal</v>
          </cell>
          <cell r="C26" t="str">
            <v>SP</v>
          </cell>
          <cell r="D26" t="str">
            <v>F</v>
          </cell>
          <cell r="E26" t="str">
            <v>Silver</v>
          </cell>
        </row>
        <row r="27">
          <cell r="A27">
            <v>26</v>
          </cell>
          <cell r="B27" t="str">
            <v>Anita Beserra</v>
          </cell>
          <cell r="C27" t="str">
            <v>PE</v>
          </cell>
          <cell r="D27" t="str">
            <v>F</v>
          </cell>
          <cell r="E27" t="str">
            <v>Silver</v>
          </cell>
        </row>
        <row r="28">
          <cell r="A28">
            <v>27</v>
          </cell>
          <cell r="B28" t="str">
            <v>Anna Beça</v>
          </cell>
          <cell r="C28" t="str">
            <v>AP</v>
          </cell>
          <cell r="D28" t="str">
            <v>F</v>
          </cell>
          <cell r="E28" t="str">
            <v>Silver</v>
          </cell>
        </row>
        <row r="29">
          <cell r="A29">
            <v>28</v>
          </cell>
          <cell r="B29" t="str">
            <v>Anna Carvajal</v>
          </cell>
          <cell r="C29" t="str">
            <v>RS</v>
          </cell>
          <cell r="D29" t="str">
            <v>F</v>
          </cell>
          <cell r="E29" t="str">
            <v>Gold</v>
          </cell>
        </row>
        <row r="30">
          <cell r="A30">
            <v>29</v>
          </cell>
          <cell r="B30" t="str">
            <v>Anselmo Dinis</v>
          </cell>
          <cell r="C30" t="str">
            <v>PA</v>
          </cell>
          <cell r="D30" t="str">
            <v>M</v>
          </cell>
          <cell r="E30" t="str">
            <v>Silver</v>
          </cell>
        </row>
        <row r="31">
          <cell r="A31">
            <v>30</v>
          </cell>
          <cell r="B31" t="str">
            <v>Antero Milheiro</v>
          </cell>
          <cell r="C31" t="str">
            <v>AP</v>
          </cell>
          <cell r="D31" t="str">
            <v>M</v>
          </cell>
          <cell r="E31" t="str">
            <v>Silver</v>
          </cell>
        </row>
        <row r="32">
          <cell r="A32">
            <v>31</v>
          </cell>
          <cell r="B32" t="str">
            <v>Antão Corte-Real</v>
          </cell>
          <cell r="C32" t="str">
            <v>ES</v>
          </cell>
          <cell r="D32" t="str">
            <v>M</v>
          </cell>
          <cell r="E32" t="str">
            <v>Silver</v>
          </cell>
        </row>
        <row r="33">
          <cell r="A33">
            <v>32</v>
          </cell>
          <cell r="B33" t="str">
            <v>Antónia Canhão</v>
          </cell>
          <cell r="C33" t="str">
            <v>SC</v>
          </cell>
          <cell r="D33" t="str">
            <v>F</v>
          </cell>
          <cell r="E33" t="str">
            <v>Silver</v>
          </cell>
        </row>
        <row r="34">
          <cell r="A34">
            <v>33</v>
          </cell>
          <cell r="B34" t="str">
            <v>António Lousado</v>
          </cell>
          <cell r="C34" t="str">
            <v>RS</v>
          </cell>
          <cell r="D34" t="str">
            <v>M</v>
          </cell>
          <cell r="E34" t="str">
            <v>Silver</v>
          </cell>
        </row>
        <row r="35">
          <cell r="A35">
            <v>34</v>
          </cell>
          <cell r="B35" t="str">
            <v>Antônio Leiria</v>
          </cell>
          <cell r="C35" t="str">
            <v>AL</v>
          </cell>
          <cell r="D35" t="str">
            <v>M</v>
          </cell>
          <cell r="E35" t="str">
            <v>Silver</v>
          </cell>
        </row>
        <row r="36">
          <cell r="A36">
            <v>35</v>
          </cell>
          <cell r="B36" t="str">
            <v>Antônio Sobral</v>
          </cell>
          <cell r="C36" t="str">
            <v>AC</v>
          </cell>
          <cell r="D36" t="str">
            <v>M</v>
          </cell>
          <cell r="E36" t="str">
            <v>Silver</v>
          </cell>
        </row>
        <row r="37">
          <cell r="A37">
            <v>36</v>
          </cell>
          <cell r="B37" t="str">
            <v>Aníbal Bastos</v>
          </cell>
          <cell r="C37" t="str">
            <v>CE</v>
          </cell>
          <cell r="D37" t="str">
            <v>M</v>
          </cell>
          <cell r="E37" t="str">
            <v>Silver</v>
          </cell>
        </row>
        <row r="38">
          <cell r="A38">
            <v>37</v>
          </cell>
          <cell r="B38" t="str">
            <v>Apuã Ourique</v>
          </cell>
          <cell r="C38" t="str">
            <v>AL</v>
          </cell>
          <cell r="D38" t="str">
            <v>M</v>
          </cell>
          <cell r="E38" t="str">
            <v>Silver</v>
          </cell>
        </row>
        <row r="39">
          <cell r="A39">
            <v>38</v>
          </cell>
          <cell r="B39" t="str">
            <v>Arachane Matos</v>
          </cell>
          <cell r="C39" t="str">
            <v>MA</v>
          </cell>
          <cell r="D39" t="str">
            <v>F</v>
          </cell>
          <cell r="E39" t="str">
            <v>Silver</v>
          </cell>
        </row>
        <row r="40">
          <cell r="A40">
            <v>39</v>
          </cell>
          <cell r="B40" t="str">
            <v>Arcidres Murici</v>
          </cell>
          <cell r="C40" t="str">
            <v>TO</v>
          </cell>
          <cell r="D40" t="str">
            <v>M</v>
          </cell>
          <cell r="E40" t="str">
            <v>Silver</v>
          </cell>
        </row>
        <row r="41">
          <cell r="A41">
            <v>40</v>
          </cell>
          <cell r="B41" t="str">
            <v>Armindo Castilhos</v>
          </cell>
          <cell r="C41" t="str">
            <v>RR</v>
          </cell>
          <cell r="D41" t="str">
            <v>M</v>
          </cell>
          <cell r="E41" t="str">
            <v>Silver</v>
          </cell>
        </row>
        <row r="42">
          <cell r="A42">
            <v>41</v>
          </cell>
          <cell r="B42" t="str">
            <v>Armindo Moreira</v>
          </cell>
          <cell r="C42" t="str">
            <v>ES</v>
          </cell>
          <cell r="D42" t="str">
            <v>M</v>
          </cell>
          <cell r="E42" t="str">
            <v>Silver</v>
          </cell>
        </row>
        <row r="43">
          <cell r="A43">
            <v>42</v>
          </cell>
          <cell r="B43" t="str">
            <v>Artur Macedo</v>
          </cell>
          <cell r="C43" t="str">
            <v>SE</v>
          </cell>
          <cell r="D43" t="str">
            <v>M</v>
          </cell>
          <cell r="E43" t="str">
            <v>Silver</v>
          </cell>
        </row>
        <row r="44">
          <cell r="A44">
            <v>43</v>
          </cell>
          <cell r="B44" t="str">
            <v>Artur Peña</v>
          </cell>
          <cell r="C44" t="str">
            <v>RJ</v>
          </cell>
          <cell r="D44" t="str">
            <v>M</v>
          </cell>
          <cell r="E44" t="str">
            <v>Silver</v>
          </cell>
        </row>
        <row r="45">
          <cell r="A45">
            <v>44</v>
          </cell>
          <cell r="B45" t="str">
            <v>Aurélio Barrios</v>
          </cell>
          <cell r="C45" t="str">
            <v>PI</v>
          </cell>
          <cell r="D45" t="str">
            <v>M</v>
          </cell>
          <cell r="E45" t="str">
            <v>Silver</v>
          </cell>
        </row>
        <row r="46">
          <cell r="A46">
            <v>45</v>
          </cell>
          <cell r="B46" t="str">
            <v>Bartolomeu Vila-Chã</v>
          </cell>
          <cell r="C46" t="str">
            <v>TO</v>
          </cell>
          <cell r="D46" t="str">
            <v>M</v>
          </cell>
          <cell r="E46" t="str">
            <v>Silver</v>
          </cell>
        </row>
        <row r="47">
          <cell r="A47">
            <v>46</v>
          </cell>
          <cell r="B47" t="str">
            <v>Basilio Soares</v>
          </cell>
          <cell r="C47" t="str">
            <v>AC</v>
          </cell>
          <cell r="D47" t="str">
            <v>M</v>
          </cell>
          <cell r="E47" t="str">
            <v>Silver</v>
          </cell>
        </row>
        <row r="48">
          <cell r="A48">
            <v>47</v>
          </cell>
          <cell r="B48" t="str">
            <v>Belmira Colaço</v>
          </cell>
          <cell r="C48" t="str">
            <v>RJ</v>
          </cell>
          <cell r="D48" t="str">
            <v>F</v>
          </cell>
          <cell r="E48" t="str">
            <v>Silver</v>
          </cell>
        </row>
        <row r="49">
          <cell r="A49">
            <v>48</v>
          </cell>
          <cell r="B49" t="str">
            <v>Belmiro Marroquim</v>
          </cell>
          <cell r="C49" t="str">
            <v>SC</v>
          </cell>
          <cell r="D49" t="str">
            <v>M</v>
          </cell>
          <cell r="E49" t="str">
            <v>Silver</v>
          </cell>
        </row>
        <row r="50">
          <cell r="A50">
            <v>49</v>
          </cell>
          <cell r="B50" t="str">
            <v>Bento Quintão</v>
          </cell>
          <cell r="C50" t="str">
            <v>SP</v>
          </cell>
          <cell r="D50" t="str">
            <v>M</v>
          </cell>
          <cell r="E50" t="str">
            <v>Gold</v>
          </cell>
        </row>
        <row r="51">
          <cell r="A51">
            <v>50</v>
          </cell>
          <cell r="B51" t="str">
            <v>Berengária Iglesias</v>
          </cell>
          <cell r="C51" t="str">
            <v>BA</v>
          </cell>
          <cell r="D51" t="str">
            <v>F</v>
          </cell>
          <cell r="E51" t="str">
            <v>Silver</v>
          </cell>
        </row>
        <row r="52">
          <cell r="A52">
            <v>51</v>
          </cell>
          <cell r="B52" t="str">
            <v>Bernardete Querino</v>
          </cell>
          <cell r="C52" t="str">
            <v>PI</v>
          </cell>
          <cell r="D52" t="str">
            <v>F</v>
          </cell>
          <cell r="E52" t="str">
            <v>Silver</v>
          </cell>
        </row>
        <row r="53">
          <cell r="A53">
            <v>52</v>
          </cell>
          <cell r="B53" t="str">
            <v>Bernardete Tavera</v>
          </cell>
          <cell r="C53" t="str">
            <v>ES</v>
          </cell>
          <cell r="D53" t="str">
            <v>F</v>
          </cell>
          <cell r="E53" t="str">
            <v>Silver</v>
          </cell>
        </row>
        <row r="54">
          <cell r="A54">
            <v>53</v>
          </cell>
          <cell r="B54" t="str">
            <v>Bernardete Águeda</v>
          </cell>
          <cell r="C54" t="str">
            <v>TO</v>
          </cell>
          <cell r="D54" t="str">
            <v>F</v>
          </cell>
          <cell r="E54" t="str">
            <v>Silver</v>
          </cell>
        </row>
        <row r="55">
          <cell r="A55">
            <v>54</v>
          </cell>
          <cell r="B55" t="str">
            <v>Brenda Serralheiro</v>
          </cell>
          <cell r="C55" t="str">
            <v>PA</v>
          </cell>
          <cell r="D55" t="str">
            <v>F</v>
          </cell>
          <cell r="E55" t="str">
            <v>Silver</v>
          </cell>
        </row>
        <row r="56">
          <cell r="A56">
            <v>55</v>
          </cell>
          <cell r="B56" t="str">
            <v>Brites Morales</v>
          </cell>
          <cell r="C56" t="str">
            <v>SC</v>
          </cell>
          <cell r="D56" t="str">
            <v>F</v>
          </cell>
          <cell r="E56" t="str">
            <v>Silver</v>
          </cell>
        </row>
        <row r="57">
          <cell r="A57">
            <v>56</v>
          </cell>
          <cell r="B57" t="str">
            <v>Bruno Perdigão</v>
          </cell>
          <cell r="C57" t="str">
            <v>MS</v>
          </cell>
          <cell r="D57" t="str">
            <v>M</v>
          </cell>
          <cell r="E57" t="str">
            <v>Silver</v>
          </cell>
        </row>
        <row r="58">
          <cell r="A58">
            <v>57</v>
          </cell>
          <cell r="B58" t="str">
            <v>Bráulio Junquera</v>
          </cell>
          <cell r="C58" t="str">
            <v>PB</v>
          </cell>
          <cell r="D58" t="str">
            <v>M</v>
          </cell>
          <cell r="E58" t="str">
            <v>Silver</v>
          </cell>
        </row>
        <row r="59">
          <cell r="A59">
            <v>58</v>
          </cell>
          <cell r="B59" t="str">
            <v>Brígida Gusmão</v>
          </cell>
          <cell r="C59" t="str">
            <v>DF</v>
          </cell>
          <cell r="D59" t="str">
            <v>F</v>
          </cell>
          <cell r="E59" t="str">
            <v>Silver</v>
          </cell>
        </row>
        <row r="60">
          <cell r="A60">
            <v>59</v>
          </cell>
          <cell r="B60" t="str">
            <v>Bukake Núñez</v>
          </cell>
          <cell r="C60" t="str">
            <v>SC</v>
          </cell>
          <cell r="D60" t="str">
            <v>F</v>
          </cell>
          <cell r="E60" t="str">
            <v>Silver</v>
          </cell>
        </row>
        <row r="61">
          <cell r="A61">
            <v>60</v>
          </cell>
          <cell r="B61" t="str">
            <v>Bárbara Magalhães</v>
          </cell>
          <cell r="C61" t="str">
            <v>MG</v>
          </cell>
          <cell r="D61" t="str">
            <v>F</v>
          </cell>
          <cell r="E61" t="str">
            <v>Silver</v>
          </cell>
        </row>
        <row r="62">
          <cell r="A62">
            <v>61</v>
          </cell>
          <cell r="B62" t="str">
            <v>Calisto Britto</v>
          </cell>
          <cell r="C62" t="str">
            <v>RN</v>
          </cell>
          <cell r="D62" t="str">
            <v>M</v>
          </cell>
          <cell r="E62" t="str">
            <v>Silver</v>
          </cell>
        </row>
        <row r="63">
          <cell r="A63">
            <v>62</v>
          </cell>
          <cell r="B63" t="str">
            <v>Capitolina Ruela</v>
          </cell>
          <cell r="C63" t="str">
            <v>PI</v>
          </cell>
          <cell r="D63" t="str">
            <v>F</v>
          </cell>
          <cell r="E63" t="str">
            <v>Silver</v>
          </cell>
        </row>
        <row r="64">
          <cell r="A64">
            <v>63</v>
          </cell>
          <cell r="B64" t="str">
            <v>Capitolina Valadares</v>
          </cell>
          <cell r="C64" t="str">
            <v>GO</v>
          </cell>
          <cell r="D64" t="str">
            <v>F</v>
          </cell>
          <cell r="E64" t="str">
            <v>Silver</v>
          </cell>
        </row>
        <row r="65">
          <cell r="A65">
            <v>64</v>
          </cell>
          <cell r="B65" t="str">
            <v>Carla Briones</v>
          </cell>
          <cell r="C65" t="str">
            <v>AC</v>
          </cell>
          <cell r="D65" t="str">
            <v>F</v>
          </cell>
          <cell r="E65" t="str">
            <v>Silver</v>
          </cell>
        </row>
        <row r="66">
          <cell r="A66">
            <v>65</v>
          </cell>
          <cell r="B66" t="str">
            <v>Carlos Murici</v>
          </cell>
          <cell r="C66" t="str">
            <v>MG</v>
          </cell>
          <cell r="D66" t="str">
            <v>M</v>
          </cell>
          <cell r="E66" t="str">
            <v>Silver</v>
          </cell>
        </row>
        <row r="67">
          <cell r="A67">
            <v>66</v>
          </cell>
          <cell r="B67" t="str">
            <v>Carmem Reino</v>
          </cell>
          <cell r="C67" t="str">
            <v>CE</v>
          </cell>
          <cell r="D67" t="str">
            <v>F</v>
          </cell>
          <cell r="E67" t="str">
            <v>Silver</v>
          </cell>
        </row>
        <row r="68">
          <cell r="A68">
            <v>67</v>
          </cell>
          <cell r="B68" t="str">
            <v>Carminda Alcaide</v>
          </cell>
          <cell r="C68" t="str">
            <v>RO</v>
          </cell>
          <cell r="D68" t="str">
            <v>F</v>
          </cell>
          <cell r="E68" t="str">
            <v>Silver</v>
          </cell>
        </row>
        <row r="69">
          <cell r="A69">
            <v>68</v>
          </cell>
          <cell r="B69" t="str">
            <v>Carminda Dias</v>
          </cell>
          <cell r="C69" t="str">
            <v>AM</v>
          </cell>
          <cell r="D69" t="str">
            <v>F</v>
          </cell>
          <cell r="E69" t="str">
            <v>Gold</v>
          </cell>
        </row>
        <row r="70">
          <cell r="A70">
            <v>69</v>
          </cell>
          <cell r="B70" t="str">
            <v>Catarina Bairros</v>
          </cell>
          <cell r="C70" t="str">
            <v>PA</v>
          </cell>
          <cell r="D70" t="str">
            <v>F</v>
          </cell>
          <cell r="E70" t="str">
            <v>Silver</v>
          </cell>
        </row>
        <row r="71">
          <cell r="A71">
            <v>70</v>
          </cell>
          <cell r="B71" t="str">
            <v>Catarina Montero</v>
          </cell>
          <cell r="C71" t="str">
            <v>PI</v>
          </cell>
          <cell r="D71" t="str">
            <v>F</v>
          </cell>
          <cell r="E71" t="str">
            <v>Silver</v>
          </cell>
        </row>
        <row r="72">
          <cell r="A72">
            <v>71</v>
          </cell>
          <cell r="B72" t="str">
            <v>Cauê Cotrim</v>
          </cell>
          <cell r="C72" t="str">
            <v>PE</v>
          </cell>
          <cell r="D72" t="str">
            <v>M</v>
          </cell>
          <cell r="E72" t="str">
            <v>Silver</v>
          </cell>
        </row>
        <row r="73">
          <cell r="A73">
            <v>72</v>
          </cell>
          <cell r="B73" t="str">
            <v>Cauê Parahyba</v>
          </cell>
          <cell r="C73" t="str">
            <v>PA</v>
          </cell>
          <cell r="D73" t="str">
            <v>M</v>
          </cell>
          <cell r="E73" t="str">
            <v>Silver</v>
          </cell>
        </row>
        <row r="74">
          <cell r="A74">
            <v>73</v>
          </cell>
          <cell r="B74" t="str">
            <v>Caím Queiroga</v>
          </cell>
          <cell r="C74" t="str">
            <v>PA</v>
          </cell>
          <cell r="D74" t="str">
            <v>M</v>
          </cell>
          <cell r="E74" t="str">
            <v>Silver</v>
          </cell>
        </row>
        <row r="75">
          <cell r="A75">
            <v>74</v>
          </cell>
          <cell r="B75" t="str">
            <v>Cecília Carlos</v>
          </cell>
          <cell r="C75" t="str">
            <v>AP</v>
          </cell>
          <cell r="D75" t="str">
            <v>F</v>
          </cell>
          <cell r="E75" t="str">
            <v>Silver</v>
          </cell>
        </row>
        <row r="76">
          <cell r="A76">
            <v>75</v>
          </cell>
          <cell r="B76" t="str">
            <v>Celestino Pereira</v>
          </cell>
          <cell r="C76" t="str">
            <v>RS</v>
          </cell>
          <cell r="D76" t="str">
            <v>M</v>
          </cell>
          <cell r="E76" t="str">
            <v>Silver</v>
          </cell>
        </row>
        <row r="77">
          <cell r="A77">
            <v>76</v>
          </cell>
          <cell r="B77" t="str">
            <v>Celina Vale</v>
          </cell>
          <cell r="C77" t="str">
            <v>AL</v>
          </cell>
          <cell r="D77" t="str">
            <v>F</v>
          </cell>
          <cell r="E77" t="str">
            <v>Silver</v>
          </cell>
        </row>
        <row r="78">
          <cell r="A78">
            <v>77</v>
          </cell>
          <cell r="B78" t="str">
            <v>Cesário Raminhos</v>
          </cell>
          <cell r="C78" t="str">
            <v>RR</v>
          </cell>
          <cell r="D78" t="str">
            <v>M</v>
          </cell>
          <cell r="E78" t="str">
            <v>Silver</v>
          </cell>
        </row>
        <row r="79">
          <cell r="A79">
            <v>78</v>
          </cell>
          <cell r="B79" t="str">
            <v>Cid Pardo</v>
          </cell>
          <cell r="C79" t="str">
            <v>AL</v>
          </cell>
          <cell r="D79" t="str">
            <v>M</v>
          </cell>
          <cell r="E79" t="str">
            <v>Silver</v>
          </cell>
        </row>
        <row r="80">
          <cell r="A80">
            <v>79</v>
          </cell>
          <cell r="B80" t="str">
            <v>Cidália Miera</v>
          </cell>
          <cell r="C80" t="str">
            <v>SE</v>
          </cell>
          <cell r="D80" t="str">
            <v>F</v>
          </cell>
          <cell r="E80" t="str">
            <v>Silver</v>
          </cell>
        </row>
        <row r="81">
          <cell r="A81">
            <v>80</v>
          </cell>
          <cell r="B81" t="str">
            <v>Cidália Ornelas</v>
          </cell>
          <cell r="C81" t="str">
            <v>RS</v>
          </cell>
          <cell r="D81" t="str">
            <v>F</v>
          </cell>
          <cell r="E81" t="str">
            <v>Silver</v>
          </cell>
        </row>
        <row r="82">
          <cell r="A82">
            <v>81</v>
          </cell>
          <cell r="B82" t="str">
            <v>Clotilde Carvalhoso</v>
          </cell>
          <cell r="C82" t="str">
            <v>BA</v>
          </cell>
          <cell r="D82" t="str">
            <v>F</v>
          </cell>
          <cell r="E82" t="str">
            <v>Silver</v>
          </cell>
        </row>
        <row r="83">
          <cell r="A83">
            <v>82</v>
          </cell>
          <cell r="B83" t="str">
            <v>Cláudio Cotegipe</v>
          </cell>
          <cell r="C83" t="str">
            <v>MT</v>
          </cell>
          <cell r="D83" t="str">
            <v>M</v>
          </cell>
          <cell r="E83" t="str">
            <v>Silver</v>
          </cell>
        </row>
        <row r="84">
          <cell r="A84">
            <v>83</v>
          </cell>
          <cell r="B84" t="str">
            <v>Cláudio Jorge</v>
          </cell>
          <cell r="C84" t="str">
            <v>TO</v>
          </cell>
          <cell r="D84" t="str">
            <v>M</v>
          </cell>
          <cell r="E84" t="str">
            <v>Gold</v>
          </cell>
        </row>
        <row r="85">
          <cell r="A85">
            <v>84</v>
          </cell>
          <cell r="B85" t="str">
            <v>Cláudio Lopes</v>
          </cell>
          <cell r="C85" t="str">
            <v>BA</v>
          </cell>
          <cell r="D85" t="str">
            <v>M</v>
          </cell>
          <cell r="E85" t="str">
            <v>Silver</v>
          </cell>
        </row>
        <row r="86">
          <cell r="A86">
            <v>85</v>
          </cell>
          <cell r="B86" t="str">
            <v>Clóvis Pamplona</v>
          </cell>
          <cell r="C86" t="str">
            <v>PB</v>
          </cell>
          <cell r="D86" t="str">
            <v>M</v>
          </cell>
          <cell r="E86" t="str">
            <v>Silver</v>
          </cell>
        </row>
        <row r="87">
          <cell r="A87">
            <v>86</v>
          </cell>
          <cell r="B87" t="str">
            <v>Constantino Pedroso</v>
          </cell>
          <cell r="C87" t="str">
            <v>AC</v>
          </cell>
          <cell r="D87" t="str">
            <v>M</v>
          </cell>
          <cell r="E87" t="str">
            <v>Silver</v>
          </cell>
        </row>
        <row r="88">
          <cell r="A88">
            <v>87</v>
          </cell>
          <cell r="B88" t="str">
            <v>Constança Alcaide</v>
          </cell>
          <cell r="C88" t="str">
            <v>GO</v>
          </cell>
          <cell r="D88" t="str">
            <v>M</v>
          </cell>
          <cell r="E88" t="str">
            <v>Silver</v>
          </cell>
        </row>
        <row r="89">
          <cell r="A89">
            <v>88</v>
          </cell>
          <cell r="B89" t="str">
            <v>Corina Dâmaso</v>
          </cell>
          <cell r="C89" t="str">
            <v>CE</v>
          </cell>
          <cell r="D89" t="str">
            <v>F</v>
          </cell>
          <cell r="E89" t="str">
            <v>Silver</v>
          </cell>
        </row>
        <row r="90">
          <cell r="A90">
            <v>89</v>
          </cell>
          <cell r="B90" t="str">
            <v>Cosme Ipanema</v>
          </cell>
          <cell r="C90" t="str">
            <v>PI</v>
          </cell>
          <cell r="D90" t="str">
            <v>M</v>
          </cell>
          <cell r="E90" t="str">
            <v>Silver</v>
          </cell>
        </row>
        <row r="91">
          <cell r="A91">
            <v>90</v>
          </cell>
          <cell r="B91" t="str">
            <v>Cosme Lira</v>
          </cell>
          <cell r="C91" t="str">
            <v>PR</v>
          </cell>
          <cell r="D91" t="str">
            <v>M</v>
          </cell>
          <cell r="E91" t="str">
            <v>Silver</v>
          </cell>
        </row>
        <row r="92">
          <cell r="A92">
            <v>91</v>
          </cell>
          <cell r="B92" t="str">
            <v>Cosme Zambujal</v>
          </cell>
          <cell r="C92" t="str">
            <v>BA</v>
          </cell>
          <cell r="D92" t="str">
            <v>M</v>
          </cell>
          <cell r="E92" t="str">
            <v>Silver</v>
          </cell>
        </row>
        <row r="93">
          <cell r="A93">
            <v>92</v>
          </cell>
          <cell r="B93" t="str">
            <v>Crispim Cordero</v>
          </cell>
          <cell r="C93" t="str">
            <v>SC</v>
          </cell>
          <cell r="D93" t="str">
            <v>M</v>
          </cell>
          <cell r="E93" t="str">
            <v>Silver</v>
          </cell>
        </row>
        <row r="94">
          <cell r="A94">
            <v>93</v>
          </cell>
          <cell r="B94" t="str">
            <v>Crispim Macena</v>
          </cell>
          <cell r="C94" t="str">
            <v>AP</v>
          </cell>
          <cell r="D94" t="str">
            <v>M</v>
          </cell>
          <cell r="E94" t="str">
            <v>Silver</v>
          </cell>
        </row>
        <row r="95">
          <cell r="A95">
            <v>94</v>
          </cell>
          <cell r="B95" t="str">
            <v>Cristiana Campello</v>
          </cell>
          <cell r="C95" t="str">
            <v>RN</v>
          </cell>
          <cell r="D95" t="str">
            <v>F</v>
          </cell>
          <cell r="E95" t="str">
            <v>Silver</v>
          </cell>
        </row>
        <row r="96">
          <cell r="A96">
            <v>95</v>
          </cell>
          <cell r="B96" t="str">
            <v>Custódio Gonçalves</v>
          </cell>
          <cell r="C96" t="str">
            <v>DF</v>
          </cell>
          <cell r="D96" t="str">
            <v>M</v>
          </cell>
          <cell r="E96" t="str">
            <v>Silver</v>
          </cell>
        </row>
        <row r="97">
          <cell r="A97">
            <v>96</v>
          </cell>
          <cell r="B97" t="str">
            <v>Custódio Rolim</v>
          </cell>
          <cell r="C97" t="str">
            <v>ES</v>
          </cell>
          <cell r="D97" t="str">
            <v>M</v>
          </cell>
          <cell r="E97" t="str">
            <v>Silver</v>
          </cell>
        </row>
        <row r="98">
          <cell r="A98">
            <v>97</v>
          </cell>
          <cell r="B98" t="str">
            <v>Cássia Guerra</v>
          </cell>
          <cell r="C98" t="str">
            <v>MG</v>
          </cell>
          <cell r="D98" t="str">
            <v>F</v>
          </cell>
          <cell r="E98" t="str">
            <v>Silver</v>
          </cell>
        </row>
        <row r="99">
          <cell r="A99">
            <v>98</v>
          </cell>
          <cell r="B99" t="str">
            <v>Cássia Queiroz</v>
          </cell>
          <cell r="C99" t="str">
            <v>AM</v>
          </cell>
          <cell r="D99" t="str">
            <v>F</v>
          </cell>
          <cell r="E99" t="str">
            <v>Silver</v>
          </cell>
        </row>
        <row r="100">
          <cell r="A100">
            <v>99</v>
          </cell>
          <cell r="B100" t="str">
            <v>Cássio Bettencourt</v>
          </cell>
          <cell r="C100" t="str">
            <v>BA</v>
          </cell>
          <cell r="D100" t="str">
            <v>M</v>
          </cell>
          <cell r="E100" t="str">
            <v>Silver</v>
          </cell>
        </row>
        <row r="101">
          <cell r="A101">
            <v>100</v>
          </cell>
          <cell r="B101" t="str">
            <v>Cândida Silvestre</v>
          </cell>
          <cell r="C101" t="str">
            <v>MG</v>
          </cell>
          <cell r="D101" t="str">
            <v>F</v>
          </cell>
          <cell r="E101" t="str">
            <v>Silver</v>
          </cell>
        </row>
        <row r="102">
          <cell r="A102">
            <v>101</v>
          </cell>
          <cell r="B102" t="str">
            <v>Cândido Sousa do Prado</v>
          </cell>
          <cell r="C102" t="str">
            <v>PR</v>
          </cell>
          <cell r="D102" t="str">
            <v>M</v>
          </cell>
          <cell r="E102" t="str">
            <v>Silver</v>
          </cell>
        </row>
        <row r="103">
          <cell r="A103">
            <v>102</v>
          </cell>
          <cell r="B103" t="str">
            <v>Célia Meireles</v>
          </cell>
          <cell r="C103" t="str">
            <v>CE</v>
          </cell>
          <cell r="D103" t="str">
            <v>F</v>
          </cell>
          <cell r="E103" t="str">
            <v>Silver</v>
          </cell>
        </row>
        <row r="104">
          <cell r="A104">
            <v>103</v>
          </cell>
          <cell r="B104" t="str">
            <v>David Brás</v>
          </cell>
          <cell r="C104" t="str">
            <v>RJ</v>
          </cell>
          <cell r="D104" t="str">
            <v>M</v>
          </cell>
          <cell r="E104" t="str">
            <v>Silver</v>
          </cell>
        </row>
        <row r="105">
          <cell r="A105">
            <v>104</v>
          </cell>
          <cell r="B105" t="str">
            <v>David Carvalhais</v>
          </cell>
          <cell r="C105" t="str">
            <v>RJ</v>
          </cell>
          <cell r="D105" t="str">
            <v>M</v>
          </cell>
          <cell r="E105" t="str">
            <v>Silver</v>
          </cell>
        </row>
        <row r="106">
          <cell r="A106">
            <v>105</v>
          </cell>
          <cell r="B106" t="str">
            <v>Davide Alcántara</v>
          </cell>
          <cell r="C106" t="str">
            <v>MA</v>
          </cell>
          <cell r="D106" t="str">
            <v>M</v>
          </cell>
          <cell r="E106" t="str">
            <v>Silver</v>
          </cell>
        </row>
        <row r="107">
          <cell r="A107">
            <v>106</v>
          </cell>
          <cell r="B107" t="str">
            <v>Davide Fraga</v>
          </cell>
          <cell r="C107" t="str">
            <v>SC</v>
          </cell>
          <cell r="D107" t="str">
            <v>M</v>
          </cell>
          <cell r="E107" t="str">
            <v>Silver</v>
          </cell>
        </row>
        <row r="108">
          <cell r="A108">
            <v>107</v>
          </cell>
          <cell r="B108" t="str">
            <v>Deise Farias</v>
          </cell>
          <cell r="C108" t="str">
            <v>AM</v>
          </cell>
          <cell r="D108" t="str">
            <v>F</v>
          </cell>
          <cell r="E108" t="str">
            <v>Silver</v>
          </cell>
        </row>
        <row r="109">
          <cell r="A109">
            <v>108</v>
          </cell>
          <cell r="B109" t="str">
            <v>Deise Laureano</v>
          </cell>
          <cell r="C109" t="str">
            <v>PI</v>
          </cell>
          <cell r="D109" t="str">
            <v>F</v>
          </cell>
          <cell r="E109" t="str">
            <v>Silver</v>
          </cell>
        </row>
        <row r="110">
          <cell r="A110">
            <v>109</v>
          </cell>
          <cell r="B110" t="str">
            <v>Deise Meneses</v>
          </cell>
          <cell r="C110" t="str">
            <v>DF</v>
          </cell>
          <cell r="D110" t="str">
            <v>F</v>
          </cell>
          <cell r="E110" t="str">
            <v>Silver</v>
          </cell>
        </row>
        <row r="111">
          <cell r="A111">
            <v>110</v>
          </cell>
          <cell r="B111" t="str">
            <v>Deolinda Castelbranco</v>
          </cell>
          <cell r="C111" t="str">
            <v>RO</v>
          </cell>
          <cell r="D111" t="str">
            <v>F</v>
          </cell>
          <cell r="E111" t="str">
            <v>Silver</v>
          </cell>
        </row>
        <row r="112">
          <cell r="A112">
            <v>111</v>
          </cell>
          <cell r="B112" t="str">
            <v>Deolinda Castella</v>
          </cell>
          <cell r="C112" t="str">
            <v>RJ</v>
          </cell>
          <cell r="D112" t="str">
            <v>F</v>
          </cell>
          <cell r="E112" t="str">
            <v>Silver</v>
          </cell>
        </row>
        <row r="113">
          <cell r="A113">
            <v>112</v>
          </cell>
          <cell r="B113" t="str">
            <v>Derli Lozada</v>
          </cell>
          <cell r="C113" t="str">
            <v>RJ</v>
          </cell>
          <cell r="D113" t="str">
            <v>F</v>
          </cell>
          <cell r="E113" t="str">
            <v>Silver</v>
          </cell>
        </row>
        <row r="114">
          <cell r="A114">
            <v>113</v>
          </cell>
          <cell r="B114" t="str">
            <v>Diana Baptista</v>
          </cell>
          <cell r="C114" t="str">
            <v>AM</v>
          </cell>
          <cell r="D114" t="str">
            <v>F</v>
          </cell>
          <cell r="E114" t="str">
            <v>Silver</v>
          </cell>
        </row>
        <row r="115">
          <cell r="A115">
            <v>114</v>
          </cell>
          <cell r="B115" t="str">
            <v>Dinarte Mangueira</v>
          </cell>
          <cell r="C115" t="str">
            <v>DF</v>
          </cell>
          <cell r="D115" t="str">
            <v>F</v>
          </cell>
          <cell r="E115" t="str">
            <v>Silver</v>
          </cell>
        </row>
        <row r="116">
          <cell r="A116">
            <v>115</v>
          </cell>
          <cell r="B116" t="str">
            <v>Dinarte Marino</v>
          </cell>
          <cell r="C116" t="str">
            <v>MS</v>
          </cell>
          <cell r="D116" t="str">
            <v>F</v>
          </cell>
          <cell r="E116" t="str">
            <v>Silver</v>
          </cell>
        </row>
        <row r="117">
          <cell r="A117">
            <v>116</v>
          </cell>
          <cell r="B117" t="str">
            <v>Dinarte Tabalipa</v>
          </cell>
          <cell r="C117" t="str">
            <v>RS</v>
          </cell>
          <cell r="D117" t="str">
            <v>F</v>
          </cell>
          <cell r="E117" t="str">
            <v>Silver</v>
          </cell>
        </row>
        <row r="118">
          <cell r="A118">
            <v>117</v>
          </cell>
          <cell r="B118" t="str">
            <v>Dinarte Tabares</v>
          </cell>
          <cell r="C118" t="str">
            <v>RR</v>
          </cell>
          <cell r="D118" t="str">
            <v>F</v>
          </cell>
          <cell r="E118" t="str">
            <v>Silver</v>
          </cell>
        </row>
        <row r="119">
          <cell r="A119">
            <v>118</v>
          </cell>
          <cell r="B119" t="str">
            <v>Diodete Carijó</v>
          </cell>
          <cell r="C119" t="str">
            <v>PB</v>
          </cell>
          <cell r="D119" t="str">
            <v>F</v>
          </cell>
          <cell r="E119" t="str">
            <v>Silver</v>
          </cell>
        </row>
        <row r="120">
          <cell r="A120">
            <v>119</v>
          </cell>
          <cell r="B120" t="str">
            <v>Diodete Queiroga</v>
          </cell>
          <cell r="C120" t="str">
            <v>GO</v>
          </cell>
          <cell r="D120" t="str">
            <v>F</v>
          </cell>
          <cell r="E120" t="str">
            <v>Silver</v>
          </cell>
        </row>
        <row r="121">
          <cell r="A121">
            <v>120</v>
          </cell>
          <cell r="B121" t="str">
            <v>Diogo Simón</v>
          </cell>
          <cell r="C121" t="str">
            <v>BA</v>
          </cell>
          <cell r="D121" t="str">
            <v>M</v>
          </cell>
          <cell r="E121" t="str">
            <v>Silver</v>
          </cell>
        </row>
        <row r="122">
          <cell r="A122">
            <v>121</v>
          </cell>
          <cell r="B122" t="str">
            <v>Dionísio Saltão</v>
          </cell>
          <cell r="C122" t="str">
            <v>PR</v>
          </cell>
          <cell r="D122" t="str">
            <v>M</v>
          </cell>
          <cell r="E122" t="str">
            <v>Gold</v>
          </cell>
        </row>
        <row r="123">
          <cell r="A123">
            <v>122</v>
          </cell>
          <cell r="B123" t="str">
            <v>Dora Galvão</v>
          </cell>
          <cell r="C123" t="str">
            <v>MT</v>
          </cell>
          <cell r="D123" t="str">
            <v>F</v>
          </cell>
          <cell r="E123" t="str">
            <v>Silver</v>
          </cell>
        </row>
        <row r="124">
          <cell r="A124">
            <v>123</v>
          </cell>
          <cell r="B124" t="str">
            <v>Dora Rocha</v>
          </cell>
          <cell r="C124" t="str">
            <v>DF</v>
          </cell>
          <cell r="D124" t="str">
            <v>F</v>
          </cell>
          <cell r="E124" t="str">
            <v>Silver</v>
          </cell>
        </row>
        <row r="125">
          <cell r="A125">
            <v>124</v>
          </cell>
          <cell r="B125" t="str">
            <v>Doroteia Quintanilla</v>
          </cell>
          <cell r="C125" t="str">
            <v>RR</v>
          </cell>
          <cell r="D125" t="str">
            <v>F</v>
          </cell>
          <cell r="E125" t="str">
            <v>Silver</v>
          </cell>
        </row>
        <row r="126">
          <cell r="A126">
            <v>125</v>
          </cell>
          <cell r="B126" t="str">
            <v>Duarte Sampaio</v>
          </cell>
          <cell r="C126" t="str">
            <v>RJ</v>
          </cell>
          <cell r="D126" t="str">
            <v>M</v>
          </cell>
          <cell r="E126" t="str">
            <v>Silver</v>
          </cell>
        </row>
        <row r="127">
          <cell r="A127">
            <v>126</v>
          </cell>
          <cell r="B127" t="str">
            <v>Dulce Prado</v>
          </cell>
          <cell r="C127" t="str">
            <v>AC</v>
          </cell>
          <cell r="D127" t="str">
            <v>F</v>
          </cell>
          <cell r="E127" t="str">
            <v>Silver</v>
          </cell>
        </row>
        <row r="128">
          <cell r="A128">
            <v>127</v>
          </cell>
          <cell r="B128" t="str">
            <v>Dulce Tomé</v>
          </cell>
          <cell r="C128" t="str">
            <v>CE</v>
          </cell>
          <cell r="D128" t="str">
            <v>F</v>
          </cell>
          <cell r="E128" t="str">
            <v>Silver</v>
          </cell>
        </row>
        <row r="129">
          <cell r="A129">
            <v>128</v>
          </cell>
          <cell r="B129" t="str">
            <v>Délia Chousa</v>
          </cell>
          <cell r="C129" t="str">
            <v>PB</v>
          </cell>
          <cell r="D129" t="str">
            <v>F</v>
          </cell>
          <cell r="E129" t="str">
            <v>Silver</v>
          </cell>
        </row>
        <row r="130">
          <cell r="A130">
            <v>129</v>
          </cell>
          <cell r="B130" t="str">
            <v>Délio Paranhos</v>
          </cell>
          <cell r="C130" t="str">
            <v>BA</v>
          </cell>
          <cell r="D130" t="str">
            <v>M</v>
          </cell>
          <cell r="E130" t="str">
            <v>Silver</v>
          </cell>
        </row>
        <row r="131">
          <cell r="A131">
            <v>130</v>
          </cell>
          <cell r="B131" t="str">
            <v>Eduarda Borba</v>
          </cell>
          <cell r="C131" t="str">
            <v>MA</v>
          </cell>
          <cell r="D131" t="str">
            <v>F</v>
          </cell>
          <cell r="E131" t="str">
            <v>Silver</v>
          </cell>
        </row>
        <row r="132">
          <cell r="A132">
            <v>131</v>
          </cell>
          <cell r="B132" t="str">
            <v>Eduarda Madureira</v>
          </cell>
          <cell r="C132" t="str">
            <v>DF</v>
          </cell>
          <cell r="D132" t="str">
            <v>F</v>
          </cell>
          <cell r="E132" t="str">
            <v>Silver</v>
          </cell>
        </row>
        <row r="133">
          <cell r="A133">
            <v>132</v>
          </cell>
          <cell r="B133" t="str">
            <v>Eloi Meneses</v>
          </cell>
          <cell r="C133" t="str">
            <v>CE</v>
          </cell>
          <cell r="D133" t="str">
            <v>M</v>
          </cell>
          <cell r="E133" t="str">
            <v>Silver</v>
          </cell>
        </row>
        <row r="134">
          <cell r="A134">
            <v>133</v>
          </cell>
          <cell r="B134" t="str">
            <v>Eloi Pereira</v>
          </cell>
          <cell r="C134" t="str">
            <v>PA</v>
          </cell>
          <cell r="D134" t="str">
            <v>M</v>
          </cell>
          <cell r="E134" t="str">
            <v>Silver</v>
          </cell>
        </row>
        <row r="135">
          <cell r="A135">
            <v>134</v>
          </cell>
          <cell r="B135" t="str">
            <v>Eloi Vasques</v>
          </cell>
          <cell r="C135" t="str">
            <v>RN</v>
          </cell>
          <cell r="D135" t="str">
            <v>M</v>
          </cell>
          <cell r="E135" t="str">
            <v>Silver</v>
          </cell>
        </row>
        <row r="136">
          <cell r="A136">
            <v>135</v>
          </cell>
          <cell r="B136" t="str">
            <v>Elsa Alencar</v>
          </cell>
          <cell r="C136" t="str">
            <v>RJ</v>
          </cell>
          <cell r="D136" t="str">
            <v>F</v>
          </cell>
          <cell r="E136" t="str">
            <v>Silver</v>
          </cell>
        </row>
        <row r="137">
          <cell r="A137">
            <v>136</v>
          </cell>
          <cell r="B137" t="str">
            <v>Elsa Barreto</v>
          </cell>
          <cell r="C137" t="str">
            <v>MA</v>
          </cell>
          <cell r="D137" t="str">
            <v>F</v>
          </cell>
          <cell r="E137" t="str">
            <v>Silver</v>
          </cell>
        </row>
        <row r="138">
          <cell r="A138">
            <v>137</v>
          </cell>
          <cell r="B138" t="str">
            <v>Elvira Açores</v>
          </cell>
          <cell r="C138" t="str">
            <v>SC</v>
          </cell>
          <cell r="D138" t="str">
            <v>F</v>
          </cell>
          <cell r="E138" t="str">
            <v>Silver</v>
          </cell>
        </row>
        <row r="139">
          <cell r="A139">
            <v>138</v>
          </cell>
          <cell r="B139" t="str">
            <v>Eládio Froes</v>
          </cell>
          <cell r="C139" t="str">
            <v>AM</v>
          </cell>
          <cell r="D139" t="str">
            <v>M</v>
          </cell>
          <cell r="E139" t="str">
            <v>Silver</v>
          </cell>
        </row>
        <row r="140">
          <cell r="A140">
            <v>139</v>
          </cell>
          <cell r="B140" t="str">
            <v>Ema Nieves</v>
          </cell>
          <cell r="C140" t="str">
            <v>GO</v>
          </cell>
          <cell r="D140" t="str">
            <v>F</v>
          </cell>
          <cell r="E140" t="str">
            <v>Silver</v>
          </cell>
        </row>
        <row r="141">
          <cell r="A141">
            <v>140</v>
          </cell>
          <cell r="B141" t="str">
            <v>Emiliana Villalobos</v>
          </cell>
          <cell r="C141" t="str">
            <v>RO</v>
          </cell>
          <cell r="D141" t="str">
            <v>F</v>
          </cell>
          <cell r="E141" t="str">
            <v>Silver</v>
          </cell>
        </row>
        <row r="142">
          <cell r="A142">
            <v>141</v>
          </cell>
          <cell r="B142" t="str">
            <v>Epaminondas Sousa de Arronches</v>
          </cell>
          <cell r="C142" t="str">
            <v>MS</v>
          </cell>
          <cell r="D142" t="str">
            <v>M</v>
          </cell>
          <cell r="E142" t="str">
            <v>Silver</v>
          </cell>
        </row>
        <row r="143">
          <cell r="A143">
            <v>142</v>
          </cell>
          <cell r="B143" t="str">
            <v>Ermelinda Casquero</v>
          </cell>
          <cell r="C143" t="str">
            <v>AM</v>
          </cell>
          <cell r="D143" t="str">
            <v>F</v>
          </cell>
          <cell r="E143" t="str">
            <v>Silver</v>
          </cell>
        </row>
        <row r="144">
          <cell r="A144">
            <v>143</v>
          </cell>
          <cell r="B144" t="str">
            <v>Estefânia Cyrne</v>
          </cell>
          <cell r="C144" t="str">
            <v>RO</v>
          </cell>
          <cell r="D144" t="str">
            <v>F</v>
          </cell>
          <cell r="E144" t="str">
            <v>Silver</v>
          </cell>
        </row>
        <row r="145">
          <cell r="A145">
            <v>144</v>
          </cell>
          <cell r="B145" t="str">
            <v>Estela Mattos</v>
          </cell>
          <cell r="C145" t="str">
            <v>PI</v>
          </cell>
          <cell r="D145" t="str">
            <v>F</v>
          </cell>
          <cell r="E145" t="str">
            <v>Silver</v>
          </cell>
        </row>
        <row r="146">
          <cell r="A146">
            <v>145</v>
          </cell>
          <cell r="B146" t="str">
            <v>Ester Castanho</v>
          </cell>
          <cell r="C146" t="str">
            <v>AC</v>
          </cell>
          <cell r="D146" t="str">
            <v>F</v>
          </cell>
          <cell r="E146" t="str">
            <v>Silver</v>
          </cell>
        </row>
        <row r="147">
          <cell r="A147">
            <v>146</v>
          </cell>
          <cell r="B147" t="str">
            <v>Ester Dantas</v>
          </cell>
          <cell r="C147" t="str">
            <v>SP</v>
          </cell>
          <cell r="D147" t="str">
            <v>F</v>
          </cell>
          <cell r="E147" t="str">
            <v>Silver</v>
          </cell>
        </row>
        <row r="148">
          <cell r="A148">
            <v>147</v>
          </cell>
          <cell r="B148" t="str">
            <v>Estêvão Simão</v>
          </cell>
          <cell r="C148" t="str">
            <v>DF</v>
          </cell>
          <cell r="D148" t="str">
            <v>M</v>
          </cell>
          <cell r="E148" t="str">
            <v>Silver</v>
          </cell>
        </row>
        <row r="149">
          <cell r="A149">
            <v>148</v>
          </cell>
          <cell r="B149" t="str">
            <v>Eusébio Bairros</v>
          </cell>
          <cell r="C149" t="str">
            <v>SP</v>
          </cell>
          <cell r="D149" t="str">
            <v>M</v>
          </cell>
          <cell r="E149" t="str">
            <v>Silver</v>
          </cell>
        </row>
        <row r="150">
          <cell r="A150">
            <v>149</v>
          </cell>
          <cell r="B150" t="str">
            <v>Eusébio Mata</v>
          </cell>
          <cell r="C150" t="str">
            <v>PI</v>
          </cell>
          <cell r="D150" t="str">
            <v>M</v>
          </cell>
          <cell r="E150" t="str">
            <v>Silver</v>
          </cell>
        </row>
        <row r="151">
          <cell r="A151">
            <v>150</v>
          </cell>
          <cell r="B151" t="str">
            <v>Eusébio Pacheco</v>
          </cell>
          <cell r="C151" t="str">
            <v>TO</v>
          </cell>
          <cell r="D151" t="str">
            <v>M</v>
          </cell>
          <cell r="E151" t="str">
            <v>Silver</v>
          </cell>
        </row>
        <row r="152">
          <cell r="A152">
            <v>151</v>
          </cell>
          <cell r="B152" t="str">
            <v>Eusébio Salomão</v>
          </cell>
          <cell r="C152" t="str">
            <v>AC</v>
          </cell>
          <cell r="D152" t="str">
            <v>M</v>
          </cell>
          <cell r="E152" t="str">
            <v>Silver</v>
          </cell>
        </row>
        <row r="153">
          <cell r="A153">
            <v>152</v>
          </cell>
          <cell r="B153" t="str">
            <v>Evaristo Bahía</v>
          </cell>
          <cell r="C153" t="str">
            <v>AC</v>
          </cell>
          <cell r="D153" t="str">
            <v>M</v>
          </cell>
          <cell r="E153" t="str">
            <v>Silver</v>
          </cell>
        </row>
        <row r="154">
          <cell r="A154">
            <v>153</v>
          </cell>
          <cell r="B154" t="str">
            <v>Fabiano Bethancout</v>
          </cell>
          <cell r="C154" t="str">
            <v>PB</v>
          </cell>
          <cell r="D154" t="str">
            <v>M</v>
          </cell>
          <cell r="E154" t="str">
            <v>Silver</v>
          </cell>
        </row>
        <row r="155">
          <cell r="A155">
            <v>154</v>
          </cell>
          <cell r="B155" t="str">
            <v>Fabrício Varella</v>
          </cell>
          <cell r="C155" t="str">
            <v>AM</v>
          </cell>
          <cell r="D155" t="str">
            <v>M</v>
          </cell>
          <cell r="E155" t="str">
            <v>Silver</v>
          </cell>
        </row>
        <row r="156">
          <cell r="A156">
            <v>155</v>
          </cell>
          <cell r="B156" t="str">
            <v>Fabrício Vidal</v>
          </cell>
          <cell r="C156" t="str">
            <v>AL</v>
          </cell>
          <cell r="D156" t="str">
            <v>M</v>
          </cell>
          <cell r="E156" t="str">
            <v>Silver</v>
          </cell>
        </row>
        <row r="157">
          <cell r="A157">
            <v>156</v>
          </cell>
          <cell r="B157" t="str">
            <v>Faustino Maranhão</v>
          </cell>
          <cell r="C157" t="str">
            <v>PI</v>
          </cell>
          <cell r="D157" t="str">
            <v>M</v>
          </cell>
          <cell r="E157" t="str">
            <v>Silver</v>
          </cell>
        </row>
        <row r="158">
          <cell r="A158">
            <v>157</v>
          </cell>
          <cell r="B158" t="str">
            <v>Fausto Miranda</v>
          </cell>
          <cell r="C158" t="str">
            <v>AP</v>
          </cell>
          <cell r="D158" t="str">
            <v>M</v>
          </cell>
          <cell r="E158" t="str">
            <v>Silver</v>
          </cell>
        </row>
        <row r="159">
          <cell r="A159">
            <v>158</v>
          </cell>
          <cell r="B159" t="str">
            <v>Fausto Montenegro</v>
          </cell>
          <cell r="C159" t="str">
            <v>SE</v>
          </cell>
          <cell r="D159" t="str">
            <v>M</v>
          </cell>
          <cell r="E159" t="str">
            <v>Silver</v>
          </cell>
        </row>
        <row r="160">
          <cell r="A160">
            <v>159</v>
          </cell>
          <cell r="B160" t="str">
            <v>Feliciana Silvera</v>
          </cell>
          <cell r="C160" t="str">
            <v>AC</v>
          </cell>
          <cell r="D160" t="str">
            <v>F</v>
          </cell>
          <cell r="E160" t="str">
            <v>Silver</v>
          </cell>
        </row>
        <row r="161">
          <cell r="A161">
            <v>160</v>
          </cell>
          <cell r="B161" t="str">
            <v>Feliciano Franca</v>
          </cell>
          <cell r="C161" t="str">
            <v>PA</v>
          </cell>
          <cell r="D161" t="str">
            <v>M</v>
          </cell>
          <cell r="E161" t="str">
            <v>Silver</v>
          </cell>
        </row>
        <row r="162">
          <cell r="A162">
            <v>161</v>
          </cell>
          <cell r="B162" t="str">
            <v>Felicidade Aldea</v>
          </cell>
          <cell r="C162" t="str">
            <v>SE</v>
          </cell>
          <cell r="D162" t="str">
            <v>F</v>
          </cell>
          <cell r="E162" t="str">
            <v>Silver</v>
          </cell>
        </row>
        <row r="163">
          <cell r="A163">
            <v>162</v>
          </cell>
          <cell r="B163" t="str">
            <v>Filipa Mattozo</v>
          </cell>
          <cell r="C163" t="str">
            <v>MA</v>
          </cell>
          <cell r="D163" t="str">
            <v>F</v>
          </cell>
          <cell r="E163" t="str">
            <v>Silver</v>
          </cell>
        </row>
        <row r="164">
          <cell r="A164">
            <v>163</v>
          </cell>
          <cell r="B164" t="str">
            <v>Filipe Lamego</v>
          </cell>
          <cell r="C164" t="str">
            <v>AL</v>
          </cell>
          <cell r="D164" t="str">
            <v>M</v>
          </cell>
          <cell r="E164" t="str">
            <v>Silver</v>
          </cell>
        </row>
        <row r="165">
          <cell r="A165">
            <v>164</v>
          </cell>
          <cell r="B165" t="str">
            <v>Firmina Carrasco</v>
          </cell>
          <cell r="C165" t="str">
            <v>TO</v>
          </cell>
          <cell r="D165" t="str">
            <v>F</v>
          </cell>
          <cell r="E165" t="str">
            <v>Silver</v>
          </cell>
        </row>
        <row r="166">
          <cell r="A166">
            <v>165</v>
          </cell>
          <cell r="B166" t="str">
            <v>Firmino Galván</v>
          </cell>
          <cell r="C166" t="str">
            <v>MA</v>
          </cell>
          <cell r="D166" t="str">
            <v>M</v>
          </cell>
          <cell r="E166" t="str">
            <v>Silver</v>
          </cell>
        </row>
        <row r="167">
          <cell r="A167">
            <v>166</v>
          </cell>
          <cell r="B167" t="str">
            <v>Firmino Meireles</v>
          </cell>
          <cell r="C167" t="str">
            <v>AM</v>
          </cell>
          <cell r="D167" t="str">
            <v>M</v>
          </cell>
          <cell r="E167" t="str">
            <v>Gold</v>
          </cell>
        </row>
        <row r="168">
          <cell r="A168">
            <v>167</v>
          </cell>
          <cell r="B168" t="str">
            <v>Firmino Puentes</v>
          </cell>
          <cell r="C168" t="str">
            <v>PB</v>
          </cell>
          <cell r="D168" t="str">
            <v>M</v>
          </cell>
          <cell r="E168" t="str">
            <v>Silver</v>
          </cell>
        </row>
        <row r="169">
          <cell r="A169">
            <v>168</v>
          </cell>
          <cell r="B169" t="str">
            <v>Flamínia Miera</v>
          </cell>
          <cell r="C169" t="str">
            <v>MT</v>
          </cell>
          <cell r="D169" t="str">
            <v>F</v>
          </cell>
          <cell r="E169" t="str">
            <v>Silver</v>
          </cell>
        </row>
        <row r="170">
          <cell r="A170">
            <v>169</v>
          </cell>
          <cell r="B170" t="str">
            <v>Flor Ginjeira</v>
          </cell>
          <cell r="C170" t="str">
            <v>ES</v>
          </cell>
          <cell r="D170" t="str">
            <v>M</v>
          </cell>
          <cell r="E170" t="str">
            <v>Silver</v>
          </cell>
        </row>
        <row r="171">
          <cell r="A171">
            <v>170</v>
          </cell>
          <cell r="B171" t="str">
            <v>Flor Vilanova</v>
          </cell>
          <cell r="C171" t="str">
            <v>CE</v>
          </cell>
          <cell r="D171" t="str">
            <v>M</v>
          </cell>
          <cell r="E171" t="str">
            <v>Platinum</v>
          </cell>
        </row>
        <row r="172">
          <cell r="A172">
            <v>171</v>
          </cell>
          <cell r="B172" t="str">
            <v>Floriano Orriça</v>
          </cell>
          <cell r="C172" t="str">
            <v>AP</v>
          </cell>
          <cell r="D172" t="str">
            <v>M</v>
          </cell>
          <cell r="E172" t="str">
            <v>Silver</v>
          </cell>
        </row>
        <row r="173">
          <cell r="A173">
            <v>172</v>
          </cell>
          <cell r="B173" t="str">
            <v>Floriano Siebra</v>
          </cell>
          <cell r="C173" t="str">
            <v>MS</v>
          </cell>
          <cell r="D173" t="str">
            <v>M</v>
          </cell>
          <cell r="E173" t="str">
            <v>Silver</v>
          </cell>
        </row>
        <row r="174">
          <cell r="A174">
            <v>173</v>
          </cell>
          <cell r="B174" t="str">
            <v>Florinda Assunção</v>
          </cell>
          <cell r="C174" t="str">
            <v>PI</v>
          </cell>
          <cell r="D174" t="str">
            <v>F</v>
          </cell>
          <cell r="E174" t="str">
            <v>Silver</v>
          </cell>
        </row>
        <row r="175">
          <cell r="A175">
            <v>174</v>
          </cell>
          <cell r="B175" t="str">
            <v>Florêncio Lameiras</v>
          </cell>
          <cell r="C175" t="str">
            <v>PR</v>
          </cell>
          <cell r="D175" t="str">
            <v>M</v>
          </cell>
          <cell r="E175" t="str">
            <v>Silver</v>
          </cell>
        </row>
        <row r="176">
          <cell r="A176">
            <v>175</v>
          </cell>
          <cell r="B176" t="str">
            <v>Florêncio Vieira</v>
          </cell>
          <cell r="C176" t="str">
            <v>PA</v>
          </cell>
          <cell r="D176" t="str">
            <v>M</v>
          </cell>
          <cell r="E176" t="str">
            <v>Silver</v>
          </cell>
        </row>
        <row r="177">
          <cell r="A177">
            <v>176</v>
          </cell>
          <cell r="B177" t="str">
            <v>Flávia Camacho</v>
          </cell>
          <cell r="C177" t="str">
            <v>BA</v>
          </cell>
          <cell r="D177" t="str">
            <v>F</v>
          </cell>
          <cell r="E177" t="str">
            <v>Silver</v>
          </cell>
        </row>
        <row r="178">
          <cell r="A178">
            <v>177</v>
          </cell>
          <cell r="B178" t="str">
            <v>Flávia Campos</v>
          </cell>
          <cell r="C178" t="str">
            <v>RR</v>
          </cell>
          <cell r="D178" t="str">
            <v>F</v>
          </cell>
          <cell r="E178" t="str">
            <v>Silver</v>
          </cell>
        </row>
        <row r="179">
          <cell r="A179">
            <v>178</v>
          </cell>
          <cell r="B179" t="str">
            <v>Francisca Ramallo</v>
          </cell>
          <cell r="C179" t="str">
            <v>RJ</v>
          </cell>
          <cell r="D179" t="str">
            <v>F</v>
          </cell>
          <cell r="E179" t="str">
            <v>Silver</v>
          </cell>
        </row>
        <row r="180">
          <cell r="A180">
            <v>179</v>
          </cell>
          <cell r="B180" t="str">
            <v>Francisca Teodoro</v>
          </cell>
          <cell r="C180" t="str">
            <v>SE</v>
          </cell>
          <cell r="D180" t="str">
            <v>F</v>
          </cell>
          <cell r="E180" t="str">
            <v>Silver</v>
          </cell>
        </row>
        <row r="181">
          <cell r="A181">
            <v>180</v>
          </cell>
          <cell r="B181" t="str">
            <v>Francisco Medina</v>
          </cell>
          <cell r="C181" t="str">
            <v>PA</v>
          </cell>
          <cell r="D181" t="str">
            <v>M</v>
          </cell>
          <cell r="E181" t="str">
            <v>Silver</v>
          </cell>
        </row>
        <row r="182">
          <cell r="A182">
            <v>181</v>
          </cell>
          <cell r="B182" t="str">
            <v>Galindo Bettencourt</v>
          </cell>
          <cell r="C182" t="str">
            <v>RN</v>
          </cell>
          <cell r="D182" t="str">
            <v>M</v>
          </cell>
          <cell r="E182" t="str">
            <v>Silver</v>
          </cell>
        </row>
        <row r="183">
          <cell r="A183">
            <v>182</v>
          </cell>
          <cell r="B183" t="str">
            <v>Garibaldo Oleiro</v>
          </cell>
          <cell r="C183" t="str">
            <v>RO</v>
          </cell>
          <cell r="D183" t="str">
            <v>M</v>
          </cell>
          <cell r="E183" t="str">
            <v>Silver</v>
          </cell>
        </row>
        <row r="184">
          <cell r="A184">
            <v>183</v>
          </cell>
          <cell r="B184" t="str">
            <v>Gaudêncio Ipiranga</v>
          </cell>
          <cell r="C184" t="str">
            <v>RR</v>
          </cell>
          <cell r="D184" t="str">
            <v>M</v>
          </cell>
          <cell r="E184" t="str">
            <v>Silver</v>
          </cell>
        </row>
        <row r="185">
          <cell r="A185">
            <v>184</v>
          </cell>
          <cell r="B185" t="str">
            <v>Germana Conde</v>
          </cell>
          <cell r="C185" t="str">
            <v>AM</v>
          </cell>
          <cell r="D185" t="str">
            <v>F</v>
          </cell>
          <cell r="E185" t="str">
            <v>Silver</v>
          </cell>
        </row>
        <row r="186">
          <cell r="A186">
            <v>185</v>
          </cell>
          <cell r="B186" t="str">
            <v>Gertrudes Hidalgo</v>
          </cell>
          <cell r="C186" t="str">
            <v>PA</v>
          </cell>
          <cell r="D186" t="str">
            <v>F</v>
          </cell>
          <cell r="E186" t="str">
            <v>Silver</v>
          </cell>
        </row>
        <row r="187">
          <cell r="A187">
            <v>186</v>
          </cell>
          <cell r="B187" t="str">
            <v>Gertrudes Infante</v>
          </cell>
          <cell r="C187" t="str">
            <v>RS</v>
          </cell>
          <cell r="D187" t="str">
            <v>F</v>
          </cell>
          <cell r="E187" t="str">
            <v>Silver</v>
          </cell>
        </row>
        <row r="188">
          <cell r="A188">
            <v>187</v>
          </cell>
          <cell r="B188" t="str">
            <v>Gertrudes Rabello</v>
          </cell>
          <cell r="C188" t="str">
            <v>SC</v>
          </cell>
          <cell r="D188" t="str">
            <v>F</v>
          </cell>
          <cell r="E188" t="str">
            <v>Silver</v>
          </cell>
        </row>
        <row r="189">
          <cell r="A189">
            <v>188</v>
          </cell>
          <cell r="B189" t="str">
            <v>Gilberto Moutinho</v>
          </cell>
          <cell r="C189" t="str">
            <v>PB</v>
          </cell>
          <cell r="D189" t="str">
            <v>M</v>
          </cell>
          <cell r="E189" t="str">
            <v>Silver</v>
          </cell>
        </row>
        <row r="190">
          <cell r="A190">
            <v>189</v>
          </cell>
          <cell r="B190" t="str">
            <v>Gilda Parente</v>
          </cell>
          <cell r="C190" t="str">
            <v>RR</v>
          </cell>
          <cell r="D190" t="str">
            <v>F</v>
          </cell>
          <cell r="E190" t="str">
            <v>Silver</v>
          </cell>
        </row>
        <row r="191">
          <cell r="A191">
            <v>190</v>
          </cell>
          <cell r="B191" t="str">
            <v>Ginéculo Luz</v>
          </cell>
          <cell r="C191" t="str">
            <v>RJ</v>
          </cell>
          <cell r="D191" t="str">
            <v>M</v>
          </cell>
          <cell r="E191" t="str">
            <v>Silver</v>
          </cell>
        </row>
        <row r="192">
          <cell r="A192">
            <v>191</v>
          </cell>
          <cell r="B192" t="str">
            <v>Gisela Bahia</v>
          </cell>
          <cell r="C192" t="str">
            <v>SP</v>
          </cell>
          <cell r="D192" t="str">
            <v>F</v>
          </cell>
          <cell r="E192" t="str">
            <v>Silver</v>
          </cell>
        </row>
        <row r="193">
          <cell r="A193">
            <v>192</v>
          </cell>
          <cell r="B193" t="str">
            <v>Gisela Candeias</v>
          </cell>
          <cell r="C193" t="str">
            <v>SC</v>
          </cell>
          <cell r="D193" t="str">
            <v>F</v>
          </cell>
          <cell r="E193" t="str">
            <v>Silver</v>
          </cell>
        </row>
        <row r="194">
          <cell r="A194">
            <v>193</v>
          </cell>
          <cell r="B194" t="str">
            <v>Gláuber Guedella</v>
          </cell>
          <cell r="C194" t="str">
            <v>RS</v>
          </cell>
          <cell r="D194" t="str">
            <v>M</v>
          </cell>
          <cell r="E194" t="str">
            <v>Silver</v>
          </cell>
        </row>
        <row r="195">
          <cell r="A195">
            <v>194</v>
          </cell>
          <cell r="B195" t="str">
            <v>Gláucia Canela</v>
          </cell>
          <cell r="C195" t="str">
            <v>RO</v>
          </cell>
          <cell r="D195" t="str">
            <v>F</v>
          </cell>
          <cell r="E195" t="str">
            <v>Silver</v>
          </cell>
        </row>
        <row r="196">
          <cell r="A196">
            <v>195</v>
          </cell>
          <cell r="B196" t="str">
            <v>Godinho ou Godim Fogaça</v>
          </cell>
          <cell r="C196" t="str">
            <v>RN</v>
          </cell>
          <cell r="D196" t="str">
            <v>M</v>
          </cell>
          <cell r="E196" t="str">
            <v>Silver</v>
          </cell>
        </row>
        <row r="197">
          <cell r="A197">
            <v>196</v>
          </cell>
          <cell r="B197" t="str">
            <v>Godinho ou Godim Jácome</v>
          </cell>
          <cell r="C197" t="str">
            <v>RN</v>
          </cell>
          <cell r="D197" t="str">
            <v>M</v>
          </cell>
          <cell r="E197" t="str">
            <v>Silver</v>
          </cell>
        </row>
        <row r="198">
          <cell r="A198">
            <v>197</v>
          </cell>
          <cell r="B198" t="str">
            <v>Godofredo Mascareñas</v>
          </cell>
          <cell r="C198" t="str">
            <v>SP</v>
          </cell>
          <cell r="D198" t="str">
            <v>M</v>
          </cell>
          <cell r="E198" t="str">
            <v>Silver</v>
          </cell>
        </row>
        <row r="199">
          <cell r="A199">
            <v>198</v>
          </cell>
          <cell r="B199" t="str">
            <v>Godofredo Quiroga</v>
          </cell>
          <cell r="C199" t="str">
            <v>BA</v>
          </cell>
          <cell r="D199" t="str">
            <v>M</v>
          </cell>
          <cell r="E199" t="str">
            <v>Silver</v>
          </cell>
        </row>
        <row r="200">
          <cell r="A200">
            <v>199</v>
          </cell>
          <cell r="B200" t="str">
            <v>Gomes Hurtado</v>
          </cell>
          <cell r="C200" t="str">
            <v>AC</v>
          </cell>
          <cell r="D200" t="str">
            <v>M</v>
          </cell>
          <cell r="E200" t="str">
            <v>Silver</v>
          </cell>
        </row>
        <row r="201">
          <cell r="A201">
            <v>200</v>
          </cell>
          <cell r="B201" t="str">
            <v>Gonçalo Figueiró</v>
          </cell>
          <cell r="C201" t="str">
            <v>PI</v>
          </cell>
          <cell r="D201" t="str">
            <v>M</v>
          </cell>
          <cell r="E201" t="str">
            <v>Silver</v>
          </cell>
        </row>
        <row r="202">
          <cell r="A202">
            <v>201</v>
          </cell>
          <cell r="B202" t="str">
            <v>Graça Tabosa</v>
          </cell>
          <cell r="C202" t="str">
            <v>RN</v>
          </cell>
          <cell r="D202" t="str">
            <v>F</v>
          </cell>
          <cell r="E202" t="str">
            <v>Silver</v>
          </cell>
        </row>
        <row r="203">
          <cell r="A203">
            <v>202</v>
          </cell>
          <cell r="B203" t="str">
            <v>Greice Lameirinhas</v>
          </cell>
          <cell r="C203" t="str">
            <v>PI</v>
          </cell>
          <cell r="D203" t="str">
            <v>F</v>
          </cell>
          <cell r="E203" t="str">
            <v>Silver</v>
          </cell>
        </row>
        <row r="204">
          <cell r="A204">
            <v>203</v>
          </cell>
          <cell r="B204" t="str">
            <v>Guadalupe Rodrigues</v>
          </cell>
          <cell r="C204" t="str">
            <v>SC</v>
          </cell>
          <cell r="D204" t="str">
            <v>F</v>
          </cell>
          <cell r="E204" t="str">
            <v>Silver</v>
          </cell>
        </row>
        <row r="205">
          <cell r="A205">
            <v>204</v>
          </cell>
          <cell r="B205" t="str">
            <v>Guadalupe Telinhos</v>
          </cell>
          <cell r="C205" t="str">
            <v>AL</v>
          </cell>
          <cell r="D205" t="str">
            <v>F</v>
          </cell>
          <cell r="E205" t="str">
            <v>Silver</v>
          </cell>
        </row>
        <row r="206">
          <cell r="A206">
            <v>205</v>
          </cell>
          <cell r="B206" t="str">
            <v>Guaraci Imbassaí</v>
          </cell>
          <cell r="C206" t="str">
            <v>PB</v>
          </cell>
          <cell r="D206" t="str">
            <v>F</v>
          </cell>
          <cell r="E206" t="str">
            <v>Silver</v>
          </cell>
        </row>
        <row r="207">
          <cell r="A207">
            <v>206</v>
          </cell>
          <cell r="B207" t="str">
            <v>Gueda Cartaxo</v>
          </cell>
          <cell r="C207" t="str">
            <v>MS</v>
          </cell>
          <cell r="D207" t="str">
            <v>F</v>
          </cell>
          <cell r="E207" t="str">
            <v>Silver</v>
          </cell>
        </row>
        <row r="208">
          <cell r="A208">
            <v>207</v>
          </cell>
          <cell r="B208" t="str">
            <v>Gueda Laureano</v>
          </cell>
          <cell r="C208" t="str">
            <v>BA</v>
          </cell>
          <cell r="D208" t="str">
            <v>F</v>
          </cell>
          <cell r="E208" t="str">
            <v>Silver</v>
          </cell>
        </row>
        <row r="209">
          <cell r="A209">
            <v>208</v>
          </cell>
          <cell r="B209" t="str">
            <v>Guida Beiriz</v>
          </cell>
          <cell r="C209" t="str">
            <v>AP</v>
          </cell>
          <cell r="D209" t="str">
            <v>F</v>
          </cell>
          <cell r="E209" t="str">
            <v>Silver</v>
          </cell>
        </row>
        <row r="210">
          <cell r="A210">
            <v>209</v>
          </cell>
          <cell r="B210" t="str">
            <v>Guilhermina Hurtado</v>
          </cell>
          <cell r="C210" t="str">
            <v>PA</v>
          </cell>
          <cell r="D210" t="str">
            <v>F</v>
          </cell>
          <cell r="E210" t="str">
            <v>Silver</v>
          </cell>
        </row>
        <row r="211">
          <cell r="A211">
            <v>210</v>
          </cell>
          <cell r="B211" t="str">
            <v>Guilhermina Vilaça</v>
          </cell>
          <cell r="C211" t="str">
            <v>BA</v>
          </cell>
          <cell r="D211" t="str">
            <v>F</v>
          </cell>
          <cell r="E211" t="str">
            <v>Silver</v>
          </cell>
        </row>
        <row r="212">
          <cell r="A212">
            <v>211</v>
          </cell>
          <cell r="B212" t="str">
            <v>Hedviges Lessa</v>
          </cell>
          <cell r="C212" t="str">
            <v>MG</v>
          </cell>
          <cell r="D212" t="str">
            <v>F</v>
          </cell>
          <cell r="E212" t="str">
            <v>Silver</v>
          </cell>
        </row>
        <row r="213">
          <cell r="A213">
            <v>212</v>
          </cell>
          <cell r="B213" t="str">
            <v>Heloísa Cayubi</v>
          </cell>
          <cell r="C213" t="str">
            <v>MS</v>
          </cell>
          <cell r="D213" t="str">
            <v>F</v>
          </cell>
          <cell r="E213" t="str">
            <v>Silver</v>
          </cell>
        </row>
        <row r="214">
          <cell r="A214">
            <v>213</v>
          </cell>
          <cell r="B214" t="str">
            <v>Herberto Castro</v>
          </cell>
          <cell r="C214" t="str">
            <v>MA</v>
          </cell>
          <cell r="D214" t="str">
            <v>M</v>
          </cell>
          <cell r="E214" t="str">
            <v>Silver</v>
          </cell>
        </row>
        <row r="215">
          <cell r="A215">
            <v>214</v>
          </cell>
          <cell r="B215" t="str">
            <v>Herberto Pari</v>
          </cell>
          <cell r="C215" t="str">
            <v>BA</v>
          </cell>
          <cell r="D215" t="str">
            <v>M</v>
          </cell>
          <cell r="E215" t="str">
            <v>Silver</v>
          </cell>
        </row>
        <row r="216">
          <cell r="A216">
            <v>215</v>
          </cell>
          <cell r="B216" t="str">
            <v>Herculano Viveiros</v>
          </cell>
          <cell r="C216" t="str">
            <v>RN</v>
          </cell>
          <cell r="D216" t="str">
            <v>M</v>
          </cell>
          <cell r="E216" t="str">
            <v>Silver</v>
          </cell>
        </row>
        <row r="217">
          <cell r="A217">
            <v>216</v>
          </cell>
          <cell r="B217" t="str">
            <v>Hermano Diegues</v>
          </cell>
          <cell r="C217" t="str">
            <v>ES</v>
          </cell>
          <cell r="D217" t="str">
            <v>M</v>
          </cell>
          <cell r="E217" t="str">
            <v>Silver</v>
          </cell>
        </row>
        <row r="218">
          <cell r="A218">
            <v>217</v>
          </cell>
          <cell r="B218" t="str">
            <v>Hermígio Cezar</v>
          </cell>
          <cell r="C218" t="str">
            <v>SP</v>
          </cell>
          <cell r="D218" t="str">
            <v>M</v>
          </cell>
          <cell r="E218" t="str">
            <v>Silver</v>
          </cell>
        </row>
        <row r="219">
          <cell r="A219">
            <v>218</v>
          </cell>
          <cell r="B219" t="str">
            <v>Hermígio Villaverde</v>
          </cell>
          <cell r="C219" t="str">
            <v>MA</v>
          </cell>
          <cell r="D219" t="str">
            <v>M</v>
          </cell>
          <cell r="E219" t="str">
            <v>Silver</v>
          </cell>
        </row>
        <row r="220">
          <cell r="A220">
            <v>219</v>
          </cell>
          <cell r="B220" t="str">
            <v>Honorina Camarinho</v>
          </cell>
          <cell r="C220" t="str">
            <v>PR</v>
          </cell>
          <cell r="D220" t="str">
            <v>F</v>
          </cell>
          <cell r="E220" t="str">
            <v>Silver</v>
          </cell>
        </row>
        <row r="221">
          <cell r="A221">
            <v>220</v>
          </cell>
          <cell r="B221" t="str">
            <v>Honorina Villaverde</v>
          </cell>
          <cell r="C221" t="str">
            <v>PE</v>
          </cell>
          <cell r="D221" t="str">
            <v>F</v>
          </cell>
          <cell r="E221" t="str">
            <v>Gold</v>
          </cell>
        </row>
        <row r="222">
          <cell r="A222">
            <v>221</v>
          </cell>
          <cell r="B222" t="str">
            <v>Honório Mafra</v>
          </cell>
          <cell r="C222" t="str">
            <v>RR</v>
          </cell>
          <cell r="D222" t="str">
            <v>M</v>
          </cell>
          <cell r="E222" t="str">
            <v>Silver</v>
          </cell>
        </row>
        <row r="223">
          <cell r="A223">
            <v>222</v>
          </cell>
          <cell r="B223" t="str">
            <v>Horácio Pires</v>
          </cell>
          <cell r="C223" t="str">
            <v>MG</v>
          </cell>
          <cell r="D223" t="str">
            <v>M</v>
          </cell>
          <cell r="E223" t="str">
            <v>Silver</v>
          </cell>
        </row>
        <row r="224">
          <cell r="A224">
            <v>223</v>
          </cell>
          <cell r="B224" t="str">
            <v>Hugo Covilhã</v>
          </cell>
          <cell r="C224" t="str">
            <v>CE</v>
          </cell>
          <cell r="D224" t="str">
            <v>M</v>
          </cell>
          <cell r="E224" t="str">
            <v>Silver</v>
          </cell>
        </row>
        <row r="225">
          <cell r="A225">
            <v>224</v>
          </cell>
          <cell r="B225" t="str">
            <v>Humberto Almeida</v>
          </cell>
          <cell r="C225" t="str">
            <v>AC</v>
          </cell>
          <cell r="D225" t="str">
            <v>M</v>
          </cell>
          <cell r="E225" t="str">
            <v>Silver</v>
          </cell>
        </row>
        <row r="226">
          <cell r="A226">
            <v>225</v>
          </cell>
          <cell r="B226" t="str">
            <v>Humberto Lemes</v>
          </cell>
          <cell r="C226" t="str">
            <v>BA</v>
          </cell>
          <cell r="D226" t="str">
            <v>M</v>
          </cell>
          <cell r="E226" t="str">
            <v>Silver</v>
          </cell>
        </row>
        <row r="227">
          <cell r="A227">
            <v>226</v>
          </cell>
          <cell r="B227" t="str">
            <v>Humberto Morgado</v>
          </cell>
          <cell r="C227" t="str">
            <v>SP</v>
          </cell>
          <cell r="D227" t="str">
            <v>M</v>
          </cell>
          <cell r="E227" t="str">
            <v>Silver</v>
          </cell>
        </row>
        <row r="228">
          <cell r="A228">
            <v>227</v>
          </cell>
          <cell r="B228" t="str">
            <v>Humberto Vergueiro</v>
          </cell>
          <cell r="C228" t="str">
            <v>MG</v>
          </cell>
          <cell r="D228" t="str">
            <v>M</v>
          </cell>
          <cell r="E228" t="str">
            <v>Silver</v>
          </cell>
        </row>
        <row r="229">
          <cell r="A229">
            <v>228</v>
          </cell>
          <cell r="B229" t="str">
            <v>Hélder Brión</v>
          </cell>
          <cell r="C229" t="str">
            <v>PB</v>
          </cell>
          <cell r="D229" t="str">
            <v>M</v>
          </cell>
          <cell r="E229" t="str">
            <v>Silver</v>
          </cell>
        </row>
        <row r="230">
          <cell r="A230">
            <v>229</v>
          </cell>
          <cell r="B230" t="str">
            <v>Hélder Valentín</v>
          </cell>
          <cell r="C230" t="str">
            <v>AL</v>
          </cell>
          <cell r="D230" t="str">
            <v>M</v>
          </cell>
          <cell r="E230" t="str">
            <v>Silver</v>
          </cell>
        </row>
        <row r="231">
          <cell r="A231">
            <v>230</v>
          </cell>
          <cell r="B231" t="str">
            <v>Ibijara Botelho</v>
          </cell>
          <cell r="C231" t="str">
            <v>RR</v>
          </cell>
          <cell r="D231" t="str">
            <v>F</v>
          </cell>
          <cell r="E231" t="str">
            <v>Platinum</v>
          </cell>
        </row>
        <row r="232">
          <cell r="A232">
            <v>231</v>
          </cell>
          <cell r="B232" t="str">
            <v>Ifigénia Lustosa</v>
          </cell>
          <cell r="C232" t="str">
            <v>PE</v>
          </cell>
          <cell r="D232" t="str">
            <v>F</v>
          </cell>
          <cell r="E232" t="str">
            <v>Silver</v>
          </cell>
        </row>
        <row r="233">
          <cell r="A233">
            <v>232</v>
          </cell>
          <cell r="B233" t="str">
            <v>Ifigénia Pires</v>
          </cell>
          <cell r="C233" t="str">
            <v>PA</v>
          </cell>
          <cell r="D233" t="str">
            <v>F</v>
          </cell>
          <cell r="E233" t="str">
            <v>Silver</v>
          </cell>
        </row>
        <row r="234">
          <cell r="A234">
            <v>233</v>
          </cell>
          <cell r="B234" t="str">
            <v>Ilduara Chávez</v>
          </cell>
          <cell r="C234" t="str">
            <v>MT</v>
          </cell>
          <cell r="D234" t="str">
            <v>F</v>
          </cell>
          <cell r="E234" t="str">
            <v>Silver</v>
          </cell>
        </row>
        <row r="235">
          <cell r="A235">
            <v>234</v>
          </cell>
          <cell r="B235" t="str">
            <v>Ingrit Mayor</v>
          </cell>
          <cell r="C235" t="str">
            <v>SC</v>
          </cell>
          <cell r="D235" t="str">
            <v>M</v>
          </cell>
          <cell r="E235" t="str">
            <v>Silver</v>
          </cell>
        </row>
        <row r="236">
          <cell r="A236">
            <v>235</v>
          </cell>
          <cell r="B236" t="str">
            <v>Inês Neres</v>
          </cell>
          <cell r="C236" t="str">
            <v>CE</v>
          </cell>
          <cell r="D236" t="str">
            <v>F</v>
          </cell>
          <cell r="E236" t="str">
            <v>Silver</v>
          </cell>
        </row>
        <row r="237">
          <cell r="A237">
            <v>236</v>
          </cell>
          <cell r="B237" t="str">
            <v>Iolanda Rabello</v>
          </cell>
          <cell r="C237" t="str">
            <v>PB</v>
          </cell>
          <cell r="D237" t="str">
            <v>F</v>
          </cell>
          <cell r="E237" t="str">
            <v>Silver</v>
          </cell>
        </row>
        <row r="238">
          <cell r="A238">
            <v>237</v>
          </cell>
          <cell r="B238" t="str">
            <v>Iracema Rodríguez</v>
          </cell>
          <cell r="C238" t="str">
            <v>BA</v>
          </cell>
          <cell r="D238" t="str">
            <v>F</v>
          </cell>
          <cell r="E238" t="str">
            <v>Gold</v>
          </cell>
        </row>
        <row r="239">
          <cell r="A239">
            <v>238</v>
          </cell>
          <cell r="B239" t="str">
            <v>Iraci Alcoforado</v>
          </cell>
          <cell r="C239" t="str">
            <v>MS</v>
          </cell>
          <cell r="D239" t="str">
            <v>F</v>
          </cell>
          <cell r="E239" t="str">
            <v>Silver</v>
          </cell>
        </row>
        <row r="240">
          <cell r="A240">
            <v>239</v>
          </cell>
          <cell r="B240" t="str">
            <v>Irani Jaguariúna</v>
          </cell>
          <cell r="C240" t="str">
            <v>AM</v>
          </cell>
          <cell r="D240" t="str">
            <v>F</v>
          </cell>
          <cell r="E240" t="str">
            <v>Silver</v>
          </cell>
        </row>
        <row r="241">
          <cell r="A241">
            <v>240</v>
          </cell>
          <cell r="B241" t="str">
            <v>Irene Meireles</v>
          </cell>
          <cell r="C241" t="str">
            <v>MS</v>
          </cell>
          <cell r="D241" t="str">
            <v>F</v>
          </cell>
          <cell r="E241" t="str">
            <v>Silver</v>
          </cell>
        </row>
        <row r="242">
          <cell r="A242">
            <v>241</v>
          </cell>
          <cell r="B242" t="str">
            <v>Irene Villanueva</v>
          </cell>
          <cell r="C242" t="str">
            <v>AC</v>
          </cell>
          <cell r="D242" t="str">
            <v>F</v>
          </cell>
          <cell r="E242" t="str">
            <v>Silver</v>
          </cell>
        </row>
        <row r="243">
          <cell r="A243">
            <v>242</v>
          </cell>
          <cell r="B243" t="str">
            <v>Isabel Meirelles</v>
          </cell>
          <cell r="C243" t="str">
            <v>RO</v>
          </cell>
          <cell r="D243" t="str">
            <v>F</v>
          </cell>
          <cell r="E243" t="str">
            <v>Silver</v>
          </cell>
        </row>
        <row r="244">
          <cell r="A244">
            <v>243</v>
          </cell>
          <cell r="B244" t="str">
            <v>Israel Canela</v>
          </cell>
          <cell r="C244" t="str">
            <v>RN</v>
          </cell>
          <cell r="D244" t="str">
            <v>M</v>
          </cell>
          <cell r="E244" t="str">
            <v>Silver</v>
          </cell>
        </row>
        <row r="245">
          <cell r="A245">
            <v>244</v>
          </cell>
          <cell r="B245" t="str">
            <v>Iuri Guterres</v>
          </cell>
          <cell r="C245" t="str">
            <v>GO</v>
          </cell>
          <cell r="D245" t="str">
            <v>M</v>
          </cell>
          <cell r="E245" t="str">
            <v>Silver</v>
          </cell>
        </row>
        <row r="246">
          <cell r="A246">
            <v>245</v>
          </cell>
          <cell r="B246" t="str">
            <v>Jacinto Dorneles</v>
          </cell>
          <cell r="C246" t="str">
            <v>MG</v>
          </cell>
          <cell r="D246" t="str">
            <v>M</v>
          </cell>
          <cell r="E246" t="str">
            <v>Silver</v>
          </cell>
        </row>
        <row r="247">
          <cell r="A247">
            <v>246</v>
          </cell>
          <cell r="B247" t="str">
            <v>Jandaíra Albuquerque</v>
          </cell>
          <cell r="C247" t="str">
            <v>SP</v>
          </cell>
          <cell r="D247" t="str">
            <v>F</v>
          </cell>
          <cell r="E247" t="str">
            <v>Silver</v>
          </cell>
        </row>
        <row r="248">
          <cell r="A248">
            <v>247</v>
          </cell>
          <cell r="B248" t="str">
            <v>Joana Ataí</v>
          </cell>
          <cell r="C248" t="str">
            <v>GO</v>
          </cell>
          <cell r="D248" t="str">
            <v>F</v>
          </cell>
          <cell r="E248" t="str">
            <v>Platinum</v>
          </cell>
        </row>
        <row r="249">
          <cell r="A249">
            <v>248</v>
          </cell>
          <cell r="B249" t="str">
            <v>Joaquim Hurtado</v>
          </cell>
          <cell r="C249" t="str">
            <v>AP</v>
          </cell>
          <cell r="D249" t="str">
            <v>M</v>
          </cell>
          <cell r="E249" t="str">
            <v>Silver</v>
          </cell>
        </row>
        <row r="250">
          <cell r="A250">
            <v>249</v>
          </cell>
          <cell r="B250" t="str">
            <v>Joaquim Mieiro</v>
          </cell>
          <cell r="C250" t="str">
            <v>TO</v>
          </cell>
          <cell r="D250" t="str">
            <v>M</v>
          </cell>
          <cell r="E250" t="str">
            <v>Silver</v>
          </cell>
        </row>
        <row r="251">
          <cell r="A251">
            <v>250</v>
          </cell>
          <cell r="B251" t="str">
            <v>Joaquina Vasconcelos</v>
          </cell>
          <cell r="C251" t="str">
            <v>SC</v>
          </cell>
          <cell r="D251" t="str">
            <v>F</v>
          </cell>
          <cell r="E251" t="str">
            <v>Silver</v>
          </cell>
        </row>
      </sheetData>
      <sheetData sheetId="1"/>
      <sheetData sheetId="2">
        <row r="1">
          <cell r="A1" t="str">
            <v>ProdutoID</v>
          </cell>
          <cell r="B1" t="str">
            <v>Produto</v>
          </cell>
        </row>
        <row r="2">
          <cell r="A2">
            <v>1</v>
          </cell>
          <cell r="B2" t="str">
            <v>Bicicleta Aro 29 Mountain Bike Endorphine 6.3 - 24 Marchas - Shimano - Alumínio</v>
          </cell>
        </row>
        <row r="3">
          <cell r="A3">
            <v>2</v>
          </cell>
          <cell r="B3" t="str">
            <v>Bicicleta Altools Stroll Aro 26 Freio À Disco 21 Marchas</v>
          </cell>
        </row>
        <row r="4">
          <cell r="A4">
            <v>3</v>
          </cell>
          <cell r="B4" t="str">
            <v>Bicicleta Gts Advanced 1.0 Aro 29 Freio Disco Câmbio Traseiro Shimano 24 Marchas</v>
          </cell>
        </row>
        <row r="5">
          <cell r="A5">
            <v>4</v>
          </cell>
          <cell r="B5" t="str">
            <v>Bicicleta Trinc Câmbios Shimano Aro 29 Freio A Disco 24v</v>
          </cell>
        </row>
        <row r="6">
          <cell r="A6">
            <v>5</v>
          </cell>
          <cell r="B6" t="str">
            <v>Bicicleta Gometws Endorphine 7.3 - Shimano Alumínio Aro 29 - 24 Marchas</v>
          </cell>
        </row>
        <row r="7">
          <cell r="A7">
            <v>6</v>
          </cell>
          <cell r="B7" t="str">
            <v>Bicicleta Gometws Endorphine 6.1 Shimano Alumínio- Aro 26 - 21 Marchas</v>
          </cell>
        </row>
        <row r="8">
          <cell r="A8">
            <v>7</v>
          </cell>
          <cell r="B8" t="str">
            <v>Capacete Gometws Endorphine 2.0</v>
          </cell>
        </row>
        <row r="9">
          <cell r="A9">
            <v>8</v>
          </cell>
          <cell r="B9" t="str">
            <v>Luva De Ciclismo - Gometws Sports</v>
          </cell>
        </row>
        <row r="10">
          <cell r="A10">
            <v>9</v>
          </cell>
          <cell r="B10" t="str">
            <v>Bermuda Predactor 3Xu Pro</v>
          </cell>
        </row>
        <row r="11">
          <cell r="A11">
            <v>10</v>
          </cell>
          <cell r="B11" t="str">
            <v>Camiseta Predactor 3Xu Multiplied</v>
          </cell>
        </row>
      </sheetData>
      <sheetData sheetId="3">
        <row r="1">
          <cell r="A1" t="str">
            <v>VendasID</v>
          </cell>
          <cell r="C1" t="str">
            <v>Vendedor</v>
          </cell>
          <cell r="D1" t="str">
            <v>ClienteID</v>
          </cell>
          <cell r="E1" t="str">
            <v>Data</v>
          </cell>
        </row>
        <row r="2">
          <cell r="A2">
            <v>1</v>
          </cell>
          <cell r="C2" t="str">
            <v>Armando Lago</v>
          </cell>
          <cell r="D2">
            <v>91</v>
          </cell>
          <cell r="E2">
            <v>42370</v>
          </cell>
        </row>
        <row r="3">
          <cell r="A3">
            <v>2</v>
          </cell>
          <cell r="C3" t="str">
            <v>Iberê Lacerda</v>
          </cell>
          <cell r="D3">
            <v>185</v>
          </cell>
          <cell r="E3">
            <v>42370</v>
          </cell>
        </row>
        <row r="4">
          <cell r="A4">
            <v>3</v>
          </cell>
          <cell r="C4" t="str">
            <v>Jéssica Castelão</v>
          </cell>
          <cell r="D4">
            <v>31</v>
          </cell>
          <cell r="E4">
            <v>42371</v>
          </cell>
        </row>
        <row r="5">
          <cell r="A5">
            <v>4</v>
          </cell>
          <cell r="C5" t="str">
            <v>Hélio Liberato</v>
          </cell>
          <cell r="D5">
            <v>15</v>
          </cell>
          <cell r="E5">
            <v>42371</v>
          </cell>
        </row>
        <row r="6">
          <cell r="A6">
            <v>5</v>
          </cell>
          <cell r="C6" t="str">
            <v>Napoleão Méndez</v>
          </cell>
          <cell r="D6">
            <v>120</v>
          </cell>
          <cell r="E6">
            <v>42372</v>
          </cell>
        </row>
        <row r="7">
          <cell r="A7">
            <v>6</v>
          </cell>
          <cell r="C7" t="str">
            <v>Simão Rivero</v>
          </cell>
          <cell r="D7">
            <v>74</v>
          </cell>
          <cell r="E7">
            <v>42373</v>
          </cell>
        </row>
        <row r="8">
          <cell r="A8">
            <v>7</v>
          </cell>
          <cell r="C8" t="str">
            <v>Simão Rivero</v>
          </cell>
          <cell r="D8">
            <v>191</v>
          </cell>
          <cell r="E8">
            <v>42375</v>
          </cell>
        </row>
        <row r="9">
          <cell r="A9">
            <v>8</v>
          </cell>
          <cell r="C9" t="str">
            <v>Iberê Lacerda</v>
          </cell>
          <cell r="D9">
            <v>186</v>
          </cell>
          <cell r="E9">
            <v>42375</v>
          </cell>
        </row>
        <row r="10">
          <cell r="A10">
            <v>9</v>
          </cell>
          <cell r="C10" t="str">
            <v>Jéssica Castelão</v>
          </cell>
          <cell r="D10">
            <v>91</v>
          </cell>
          <cell r="E10">
            <v>42375</v>
          </cell>
        </row>
        <row r="11">
          <cell r="A11">
            <v>10</v>
          </cell>
          <cell r="C11" t="str">
            <v>Capitolino Bahía</v>
          </cell>
          <cell r="D11">
            <v>202</v>
          </cell>
          <cell r="E11">
            <v>42375</v>
          </cell>
        </row>
        <row r="12">
          <cell r="A12">
            <v>11</v>
          </cell>
          <cell r="C12" t="str">
            <v>Armando Lago</v>
          </cell>
          <cell r="D12">
            <v>58</v>
          </cell>
          <cell r="E12">
            <v>42377</v>
          </cell>
        </row>
        <row r="13">
          <cell r="A13">
            <v>12</v>
          </cell>
          <cell r="C13" t="str">
            <v>Jéssica Castelão</v>
          </cell>
          <cell r="D13">
            <v>32</v>
          </cell>
          <cell r="E13">
            <v>42378</v>
          </cell>
        </row>
        <row r="14">
          <cell r="A14">
            <v>13</v>
          </cell>
          <cell r="C14" t="str">
            <v>Godo Capiperibe</v>
          </cell>
          <cell r="D14">
            <v>136</v>
          </cell>
          <cell r="E14">
            <v>42379</v>
          </cell>
        </row>
        <row r="15">
          <cell r="A15">
            <v>14</v>
          </cell>
          <cell r="C15" t="str">
            <v>Daniel Pirajá</v>
          </cell>
          <cell r="D15">
            <v>249</v>
          </cell>
          <cell r="E15">
            <v>42381</v>
          </cell>
        </row>
        <row r="16">
          <cell r="A16">
            <v>15</v>
          </cell>
          <cell r="C16" t="str">
            <v>Godo Capiperibe</v>
          </cell>
          <cell r="D16">
            <v>249</v>
          </cell>
          <cell r="E16">
            <v>42381</v>
          </cell>
        </row>
        <row r="17">
          <cell r="A17">
            <v>16</v>
          </cell>
          <cell r="C17" t="str">
            <v>Jéssica Castelão</v>
          </cell>
          <cell r="D17">
            <v>192</v>
          </cell>
          <cell r="E17">
            <v>42382</v>
          </cell>
        </row>
        <row r="18">
          <cell r="A18">
            <v>17</v>
          </cell>
          <cell r="C18" t="str">
            <v>Capitolino Bahía</v>
          </cell>
          <cell r="D18">
            <v>79</v>
          </cell>
          <cell r="E18">
            <v>42382</v>
          </cell>
        </row>
        <row r="19">
          <cell r="A19">
            <v>18</v>
          </cell>
          <cell r="C19" t="str">
            <v>Tobias Furtado</v>
          </cell>
          <cell r="D19">
            <v>136</v>
          </cell>
          <cell r="E19">
            <v>42383</v>
          </cell>
        </row>
        <row r="20">
          <cell r="A20">
            <v>19</v>
          </cell>
          <cell r="C20" t="str">
            <v>Tobias Furtado</v>
          </cell>
          <cell r="D20">
            <v>191</v>
          </cell>
          <cell r="E20">
            <v>42383</v>
          </cell>
        </row>
        <row r="21">
          <cell r="A21">
            <v>20</v>
          </cell>
          <cell r="C21" t="str">
            <v>Simão Rivero</v>
          </cell>
          <cell r="D21">
            <v>218</v>
          </cell>
          <cell r="E21">
            <v>42384</v>
          </cell>
        </row>
        <row r="22">
          <cell r="A22">
            <v>21</v>
          </cell>
          <cell r="C22" t="str">
            <v>Daniel Pirajá</v>
          </cell>
          <cell r="D22">
            <v>192</v>
          </cell>
          <cell r="E22">
            <v>42386</v>
          </cell>
        </row>
        <row r="23">
          <cell r="A23">
            <v>22</v>
          </cell>
          <cell r="C23" t="str">
            <v>Capitolino Bahía</v>
          </cell>
          <cell r="D23">
            <v>74</v>
          </cell>
          <cell r="E23">
            <v>42386</v>
          </cell>
        </row>
        <row r="24">
          <cell r="A24">
            <v>23</v>
          </cell>
          <cell r="C24" t="str">
            <v>Capitolino Bahía</v>
          </cell>
          <cell r="D24">
            <v>54</v>
          </cell>
          <cell r="E24">
            <v>42386</v>
          </cell>
        </row>
        <row r="25">
          <cell r="A25">
            <v>24</v>
          </cell>
          <cell r="C25" t="str">
            <v>Armando Lago</v>
          </cell>
          <cell r="D25">
            <v>173</v>
          </cell>
          <cell r="E25">
            <v>42387</v>
          </cell>
        </row>
        <row r="26">
          <cell r="A26">
            <v>25</v>
          </cell>
          <cell r="C26" t="str">
            <v>Capitolino Bahía</v>
          </cell>
          <cell r="D26">
            <v>58</v>
          </cell>
          <cell r="E26">
            <v>42388</v>
          </cell>
        </row>
        <row r="27">
          <cell r="A27">
            <v>26</v>
          </cell>
          <cell r="C27" t="str">
            <v>Capitolino Bahía</v>
          </cell>
          <cell r="D27">
            <v>74</v>
          </cell>
          <cell r="E27">
            <v>42390</v>
          </cell>
        </row>
        <row r="28">
          <cell r="A28">
            <v>27</v>
          </cell>
          <cell r="C28" t="str">
            <v>Simão Rivero</v>
          </cell>
          <cell r="D28">
            <v>233</v>
          </cell>
          <cell r="E28">
            <v>42390</v>
          </cell>
        </row>
        <row r="29">
          <cell r="A29">
            <v>28</v>
          </cell>
          <cell r="C29" t="str">
            <v>Jéssica Castelão</v>
          </cell>
          <cell r="D29">
            <v>191</v>
          </cell>
          <cell r="E29">
            <v>42391</v>
          </cell>
        </row>
        <row r="30">
          <cell r="A30">
            <v>29</v>
          </cell>
          <cell r="C30" t="str">
            <v>Armando Lago</v>
          </cell>
          <cell r="D30">
            <v>249</v>
          </cell>
          <cell r="E30">
            <v>42391</v>
          </cell>
        </row>
        <row r="31">
          <cell r="A31">
            <v>30</v>
          </cell>
          <cell r="C31" t="str">
            <v>Godo Capiperibe</v>
          </cell>
          <cell r="D31">
            <v>218</v>
          </cell>
          <cell r="E31">
            <v>42392</v>
          </cell>
        </row>
        <row r="32">
          <cell r="A32">
            <v>31</v>
          </cell>
          <cell r="C32" t="str">
            <v>Simão Rivero</v>
          </cell>
          <cell r="D32">
            <v>249</v>
          </cell>
          <cell r="E32">
            <v>42392</v>
          </cell>
        </row>
        <row r="33">
          <cell r="A33">
            <v>32</v>
          </cell>
          <cell r="C33" t="str">
            <v>Daniel Pirajá</v>
          </cell>
          <cell r="D33">
            <v>79</v>
          </cell>
          <cell r="E33">
            <v>42393</v>
          </cell>
        </row>
        <row r="34">
          <cell r="A34">
            <v>33</v>
          </cell>
          <cell r="C34" t="str">
            <v>Godo Capiperibe</v>
          </cell>
          <cell r="D34">
            <v>58</v>
          </cell>
          <cell r="E34">
            <v>42393</v>
          </cell>
        </row>
        <row r="35">
          <cell r="A35">
            <v>34</v>
          </cell>
          <cell r="C35" t="str">
            <v>Godo Capiperibe</v>
          </cell>
          <cell r="D35">
            <v>74</v>
          </cell>
          <cell r="E35">
            <v>42393</v>
          </cell>
        </row>
        <row r="36">
          <cell r="A36">
            <v>35</v>
          </cell>
          <cell r="C36" t="str">
            <v>Armando Lago</v>
          </cell>
          <cell r="D36">
            <v>233</v>
          </cell>
          <cell r="E36">
            <v>42395</v>
          </cell>
        </row>
        <row r="37">
          <cell r="A37">
            <v>36</v>
          </cell>
          <cell r="C37" t="str">
            <v>Capitolino Bahía</v>
          </cell>
          <cell r="D37">
            <v>89</v>
          </cell>
          <cell r="E37">
            <v>42396</v>
          </cell>
        </row>
        <row r="38">
          <cell r="A38">
            <v>37</v>
          </cell>
          <cell r="C38" t="str">
            <v>Jéssica Castelão</v>
          </cell>
          <cell r="D38">
            <v>192</v>
          </cell>
          <cell r="E38">
            <v>42396</v>
          </cell>
        </row>
        <row r="39">
          <cell r="A39">
            <v>38</v>
          </cell>
          <cell r="C39" t="str">
            <v>Capitolino Bahía</v>
          </cell>
          <cell r="D39">
            <v>202</v>
          </cell>
          <cell r="E39">
            <v>42396</v>
          </cell>
        </row>
        <row r="40">
          <cell r="A40">
            <v>39</v>
          </cell>
          <cell r="C40" t="str">
            <v>Iberê Lacerda</v>
          </cell>
          <cell r="D40">
            <v>233</v>
          </cell>
          <cell r="E40">
            <v>42396</v>
          </cell>
        </row>
        <row r="41">
          <cell r="A41">
            <v>40</v>
          </cell>
          <cell r="C41" t="str">
            <v>Hélio Liberato</v>
          </cell>
          <cell r="D41">
            <v>31</v>
          </cell>
          <cell r="E41">
            <v>42398</v>
          </cell>
        </row>
        <row r="42">
          <cell r="A42">
            <v>41</v>
          </cell>
          <cell r="C42" t="str">
            <v>Capitolino Bahía</v>
          </cell>
          <cell r="D42">
            <v>249</v>
          </cell>
          <cell r="E42">
            <v>42399</v>
          </cell>
        </row>
        <row r="43">
          <cell r="A43">
            <v>42</v>
          </cell>
          <cell r="C43" t="str">
            <v>Armando Lago</v>
          </cell>
          <cell r="D43">
            <v>105</v>
          </cell>
          <cell r="E43">
            <v>42399</v>
          </cell>
        </row>
        <row r="44">
          <cell r="A44">
            <v>43</v>
          </cell>
          <cell r="C44" t="str">
            <v>Daniel Pirajá</v>
          </cell>
          <cell r="D44">
            <v>218</v>
          </cell>
          <cell r="E44">
            <v>42401</v>
          </cell>
        </row>
        <row r="45">
          <cell r="A45">
            <v>44</v>
          </cell>
          <cell r="C45" t="str">
            <v>Capitolino Bahía</v>
          </cell>
          <cell r="D45">
            <v>185</v>
          </cell>
          <cell r="E45">
            <v>42402</v>
          </cell>
        </row>
        <row r="46">
          <cell r="A46">
            <v>45</v>
          </cell>
          <cell r="C46" t="str">
            <v>Armando Lago</v>
          </cell>
          <cell r="D46">
            <v>89</v>
          </cell>
          <cell r="E46">
            <v>42402</v>
          </cell>
        </row>
        <row r="47">
          <cell r="A47">
            <v>46</v>
          </cell>
          <cell r="C47" t="str">
            <v>Napoleão Méndez</v>
          </cell>
          <cell r="D47">
            <v>58</v>
          </cell>
          <cell r="E47">
            <v>42403</v>
          </cell>
        </row>
        <row r="48">
          <cell r="A48">
            <v>47</v>
          </cell>
          <cell r="C48" t="str">
            <v>Godo Capiperibe</v>
          </cell>
          <cell r="D48">
            <v>100</v>
          </cell>
          <cell r="E48">
            <v>42405</v>
          </cell>
        </row>
        <row r="49">
          <cell r="A49">
            <v>48</v>
          </cell>
          <cell r="C49" t="str">
            <v>Tobias Furtado</v>
          </cell>
          <cell r="D49">
            <v>173</v>
          </cell>
          <cell r="E49">
            <v>42408</v>
          </cell>
        </row>
        <row r="50">
          <cell r="A50">
            <v>49</v>
          </cell>
          <cell r="C50" t="str">
            <v>Godo Capiperibe</v>
          </cell>
          <cell r="D50">
            <v>105</v>
          </cell>
          <cell r="E50">
            <v>42409</v>
          </cell>
        </row>
        <row r="51">
          <cell r="A51">
            <v>50</v>
          </cell>
          <cell r="C51" t="str">
            <v>Armando Lago</v>
          </cell>
          <cell r="D51">
            <v>58</v>
          </cell>
          <cell r="E51">
            <v>42409</v>
          </cell>
        </row>
        <row r="52">
          <cell r="A52">
            <v>51</v>
          </cell>
          <cell r="C52" t="str">
            <v>Godo Capiperibe</v>
          </cell>
          <cell r="D52">
            <v>249</v>
          </cell>
          <cell r="E52">
            <v>42409</v>
          </cell>
        </row>
        <row r="53">
          <cell r="A53">
            <v>52</v>
          </cell>
          <cell r="C53" t="str">
            <v>Daniel Pirajá</v>
          </cell>
          <cell r="D53">
            <v>120</v>
          </cell>
          <cell r="E53">
            <v>42410</v>
          </cell>
        </row>
        <row r="54">
          <cell r="A54">
            <v>53</v>
          </cell>
          <cell r="C54" t="str">
            <v>Jéssica Castelão</v>
          </cell>
          <cell r="D54">
            <v>185</v>
          </cell>
          <cell r="E54">
            <v>42410</v>
          </cell>
        </row>
        <row r="55">
          <cell r="A55">
            <v>54</v>
          </cell>
          <cell r="C55" t="str">
            <v>Armando Lago</v>
          </cell>
          <cell r="D55">
            <v>185</v>
          </cell>
          <cell r="E55">
            <v>42411</v>
          </cell>
        </row>
        <row r="56">
          <cell r="A56">
            <v>55</v>
          </cell>
          <cell r="C56" t="str">
            <v>Capitolino Bahía</v>
          </cell>
          <cell r="D56">
            <v>191</v>
          </cell>
          <cell r="E56">
            <v>42411</v>
          </cell>
        </row>
        <row r="57">
          <cell r="A57">
            <v>56</v>
          </cell>
          <cell r="C57" t="str">
            <v>Capitolino Bahía</v>
          </cell>
          <cell r="D57">
            <v>115</v>
          </cell>
          <cell r="E57">
            <v>42412</v>
          </cell>
        </row>
        <row r="58">
          <cell r="A58">
            <v>57</v>
          </cell>
          <cell r="C58" t="str">
            <v>Napoleão Méndez</v>
          </cell>
          <cell r="D58">
            <v>74</v>
          </cell>
          <cell r="E58">
            <v>42413</v>
          </cell>
        </row>
        <row r="59">
          <cell r="A59">
            <v>58</v>
          </cell>
          <cell r="C59" t="str">
            <v>Daniel Pirajá</v>
          </cell>
          <cell r="D59">
            <v>115</v>
          </cell>
          <cell r="E59">
            <v>42413</v>
          </cell>
        </row>
        <row r="60">
          <cell r="A60">
            <v>59</v>
          </cell>
          <cell r="C60" t="str">
            <v>Simão Rivero</v>
          </cell>
          <cell r="D60">
            <v>79</v>
          </cell>
          <cell r="E60">
            <v>42414</v>
          </cell>
        </row>
        <row r="61">
          <cell r="A61">
            <v>60</v>
          </cell>
          <cell r="C61" t="str">
            <v>Godo Capiperibe</v>
          </cell>
          <cell r="D61">
            <v>136</v>
          </cell>
          <cell r="E61">
            <v>42414</v>
          </cell>
        </row>
        <row r="62">
          <cell r="A62">
            <v>61</v>
          </cell>
          <cell r="C62" t="str">
            <v>Capitolino Bahía</v>
          </cell>
          <cell r="D62">
            <v>105</v>
          </cell>
          <cell r="E62">
            <v>42415</v>
          </cell>
        </row>
        <row r="63">
          <cell r="A63">
            <v>62</v>
          </cell>
          <cell r="C63" t="str">
            <v>Tobias Furtado</v>
          </cell>
          <cell r="D63">
            <v>74</v>
          </cell>
          <cell r="E63">
            <v>42419</v>
          </cell>
        </row>
        <row r="64">
          <cell r="A64">
            <v>63</v>
          </cell>
          <cell r="C64" t="str">
            <v>Tobias Furtado</v>
          </cell>
          <cell r="D64">
            <v>191</v>
          </cell>
          <cell r="E64">
            <v>42420</v>
          </cell>
        </row>
        <row r="65">
          <cell r="A65">
            <v>64</v>
          </cell>
          <cell r="C65" t="str">
            <v>Jéssica Castelão</v>
          </cell>
          <cell r="D65">
            <v>218</v>
          </cell>
          <cell r="E65">
            <v>42421</v>
          </cell>
        </row>
        <row r="66">
          <cell r="A66">
            <v>65</v>
          </cell>
          <cell r="C66" t="str">
            <v>Daniel Pirajá</v>
          </cell>
          <cell r="D66">
            <v>54</v>
          </cell>
          <cell r="E66">
            <v>42421</v>
          </cell>
        </row>
        <row r="67">
          <cell r="A67">
            <v>66</v>
          </cell>
          <cell r="C67" t="str">
            <v>Napoleão Méndez</v>
          </cell>
          <cell r="D67">
            <v>27</v>
          </cell>
          <cell r="E67">
            <v>42421</v>
          </cell>
        </row>
        <row r="68">
          <cell r="A68">
            <v>67</v>
          </cell>
          <cell r="C68" t="str">
            <v>Godo Capiperibe</v>
          </cell>
          <cell r="D68">
            <v>191</v>
          </cell>
          <cell r="E68">
            <v>42422</v>
          </cell>
        </row>
        <row r="69">
          <cell r="A69">
            <v>68</v>
          </cell>
          <cell r="C69" t="str">
            <v>Hélio Liberato</v>
          </cell>
          <cell r="D69">
            <v>31</v>
          </cell>
          <cell r="E69">
            <v>42424</v>
          </cell>
        </row>
        <row r="70">
          <cell r="A70">
            <v>69</v>
          </cell>
          <cell r="C70" t="str">
            <v>Daniel Pirajá</v>
          </cell>
          <cell r="D70">
            <v>105</v>
          </cell>
          <cell r="E70">
            <v>42424</v>
          </cell>
        </row>
        <row r="71">
          <cell r="A71">
            <v>70</v>
          </cell>
          <cell r="C71" t="str">
            <v>Hélio Liberato</v>
          </cell>
          <cell r="D71">
            <v>58</v>
          </cell>
          <cell r="E71">
            <v>42424</v>
          </cell>
        </row>
        <row r="72">
          <cell r="A72">
            <v>71</v>
          </cell>
          <cell r="C72" t="str">
            <v>Daniel Pirajá</v>
          </cell>
          <cell r="D72">
            <v>120</v>
          </cell>
          <cell r="E72">
            <v>42425</v>
          </cell>
        </row>
        <row r="73">
          <cell r="A73">
            <v>72</v>
          </cell>
          <cell r="C73" t="str">
            <v>Godo Capiperibe</v>
          </cell>
          <cell r="D73">
            <v>74</v>
          </cell>
          <cell r="E73">
            <v>42427</v>
          </cell>
        </row>
        <row r="74">
          <cell r="A74">
            <v>73</v>
          </cell>
          <cell r="C74" t="str">
            <v>Daniel Pirajá</v>
          </cell>
          <cell r="D74">
            <v>89</v>
          </cell>
          <cell r="E74">
            <v>42427</v>
          </cell>
        </row>
        <row r="75">
          <cell r="A75">
            <v>74</v>
          </cell>
          <cell r="C75" t="str">
            <v>Jéssica Castelão</v>
          </cell>
          <cell r="D75">
            <v>32</v>
          </cell>
          <cell r="E75">
            <v>42427</v>
          </cell>
        </row>
        <row r="76">
          <cell r="A76">
            <v>75</v>
          </cell>
          <cell r="C76" t="str">
            <v>Tobias Furtado</v>
          </cell>
          <cell r="D76">
            <v>91</v>
          </cell>
          <cell r="E76">
            <v>42428</v>
          </cell>
        </row>
        <row r="77">
          <cell r="A77">
            <v>76</v>
          </cell>
          <cell r="C77" t="str">
            <v>Tobias Furtado</v>
          </cell>
          <cell r="D77">
            <v>202</v>
          </cell>
          <cell r="E77">
            <v>42431</v>
          </cell>
        </row>
        <row r="78">
          <cell r="A78">
            <v>77</v>
          </cell>
          <cell r="C78" t="str">
            <v>Capitolino Bahía</v>
          </cell>
          <cell r="D78">
            <v>89</v>
          </cell>
          <cell r="E78">
            <v>42433</v>
          </cell>
        </row>
        <row r="79">
          <cell r="A79">
            <v>78</v>
          </cell>
          <cell r="C79" t="str">
            <v>Daniel Pirajá</v>
          </cell>
          <cell r="D79">
            <v>100</v>
          </cell>
          <cell r="E79">
            <v>42433</v>
          </cell>
        </row>
        <row r="80">
          <cell r="A80">
            <v>79</v>
          </cell>
          <cell r="C80" t="str">
            <v>Godo Capiperibe</v>
          </cell>
          <cell r="D80">
            <v>120</v>
          </cell>
          <cell r="E80">
            <v>42433</v>
          </cell>
        </row>
        <row r="81">
          <cell r="A81">
            <v>80</v>
          </cell>
          <cell r="C81" t="str">
            <v>Iberê Lacerda</v>
          </cell>
          <cell r="D81">
            <v>54</v>
          </cell>
          <cell r="E81">
            <v>42433</v>
          </cell>
        </row>
        <row r="82">
          <cell r="A82">
            <v>81</v>
          </cell>
          <cell r="C82" t="str">
            <v>Jéssica Castelão</v>
          </cell>
          <cell r="D82">
            <v>58</v>
          </cell>
          <cell r="E82">
            <v>42436</v>
          </cell>
        </row>
        <row r="83">
          <cell r="A83">
            <v>82</v>
          </cell>
          <cell r="C83" t="str">
            <v>Simão Rivero</v>
          </cell>
          <cell r="D83">
            <v>185</v>
          </cell>
          <cell r="E83">
            <v>42437</v>
          </cell>
        </row>
        <row r="84">
          <cell r="A84">
            <v>83</v>
          </cell>
          <cell r="C84" t="str">
            <v>Napoleão Méndez</v>
          </cell>
          <cell r="D84">
            <v>54</v>
          </cell>
          <cell r="E84">
            <v>42438</v>
          </cell>
        </row>
        <row r="85">
          <cell r="A85">
            <v>84</v>
          </cell>
          <cell r="C85" t="str">
            <v>Simão Rivero</v>
          </cell>
          <cell r="D85">
            <v>192</v>
          </cell>
          <cell r="E85">
            <v>42439</v>
          </cell>
        </row>
        <row r="86">
          <cell r="A86">
            <v>85</v>
          </cell>
          <cell r="C86" t="str">
            <v>Jéssica Castelão</v>
          </cell>
          <cell r="D86">
            <v>233</v>
          </cell>
          <cell r="E86">
            <v>42440</v>
          </cell>
        </row>
        <row r="87">
          <cell r="A87">
            <v>86</v>
          </cell>
          <cell r="C87" t="str">
            <v>Capitolino Bahía</v>
          </cell>
          <cell r="D87">
            <v>185</v>
          </cell>
          <cell r="E87">
            <v>42441</v>
          </cell>
        </row>
        <row r="88">
          <cell r="A88">
            <v>87</v>
          </cell>
          <cell r="C88" t="str">
            <v>Iberê Lacerda</v>
          </cell>
          <cell r="D88">
            <v>100</v>
          </cell>
          <cell r="E88">
            <v>42442</v>
          </cell>
        </row>
        <row r="89">
          <cell r="A89">
            <v>88</v>
          </cell>
          <cell r="C89" t="str">
            <v>Capitolino Bahía</v>
          </cell>
          <cell r="D89">
            <v>233</v>
          </cell>
          <cell r="E89">
            <v>42443</v>
          </cell>
        </row>
        <row r="90">
          <cell r="A90">
            <v>89</v>
          </cell>
          <cell r="C90" t="str">
            <v>Jéssica Castelão</v>
          </cell>
          <cell r="D90">
            <v>218</v>
          </cell>
          <cell r="E90">
            <v>42443</v>
          </cell>
        </row>
        <row r="91">
          <cell r="A91">
            <v>90</v>
          </cell>
          <cell r="C91" t="str">
            <v>Godo Capiperibe</v>
          </cell>
          <cell r="D91">
            <v>115</v>
          </cell>
          <cell r="E91">
            <v>42444</v>
          </cell>
        </row>
        <row r="92">
          <cell r="A92">
            <v>91</v>
          </cell>
          <cell r="C92" t="str">
            <v>Godo Capiperibe</v>
          </cell>
          <cell r="D92">
            <v>16</v>
          </cell>
          <cell r="E92">
            <v>42444</v>
          </cell>
        </row>
        <row r="93">
          <cell r="A93">
            <v>92</v>
          </cell>
          <cell r="C93" t="str">
            <v>Tobias Furtado</v>
          </cell>
          <cell r="D93">
            <v>79</v>
          </cell>
          <cell r="E93">
            <v>42446</v>
          </cell>
        </row>
        <row r="94">
          <cell r="A94">
            <v>93</v>
          </cell>
          <cell r="C94" t="str">
            <v>Simão Rivero</v>
          </cell>
          <cell r="D94">
            <v>186</v>
          </cell>
          <cell r="E94">
            <v>42446</v>
          </cell>
        </row>
        <row r="95">
          <cell r="A95">
            <v>94</v>
          </cell>
          <cell r="C95" t="str">
            <v>Napoleão Méndez</v>
          </cell>
          <cell r="D95">
            <v>31</v>
          </cell>
          <cell r="E95">
            <v>42447</v>
          </cell>
        </row>
        <row r="96">
          <cell r="A96">
            <v>95</v>
          </cell>
          <cell r="C96" t="str">
            <v>Iberê Lacerda</v>
          </cell>
          <cell r="D96">
            <v>105</v>
          </cell>
          <cell r="E96">
            <v>42447</v>
          </cell>
        </row>
        <row r="97">
          <cell r="A97">
            <v>96</v>
          </cell>
          <cell r="C97" t="str">
            <v>Tobias Furtado</v>
          </cell>
          <cell r="D97">
            <v>27</v>
          </cell>
          <cell r="E97">
            <v>42448</v>
          </cell>
        </row>
        <row r="98">
          <cell r="A98">
            <v>97</v>
          </cell>
          <cell r="C98" t="str">
            <v>Iberê Lacerda</v>
          </cell>
          <cell r="D98">
            <v>54</v>
          </cell>
          <cell r="E98">
            <v>42452</v>
          </cell>
        </row>
        <row r="99">
          <cell r="A99">
            <v>98</v>
          </cell>
          <cell r="C99" t="str">
            <v>Armando Lago</v>
          </cell>
          <cell r="D99">
            <v>27</v>
          </cell>
          <cell r="E99">
            <v>42452</v>
          </cell>
        </row>
        <row r="100">
          <cell r="A100">
            <v>99</v>
          </cell>
          <cell r="C100" t="str">
            <v>Jéssica Castelão</v>
          </cell>
          <cell r="D100">
            <v>249</v>
          </cell>
          <cell r="E100">
            <v>42452</v>
          </cell>
        </row>
        <row r="101">
          <cell r="A101">
            <v>100</v>
          </cell>
          <cell r="C101" t="str">
            <v>Capitolino Bahía</v>
          </cell>
          <cell r="D101">
            <v>249</v>
          </cell>
          <cell r="E101">
            <v>42452</v>
          </cell>
        </row>
        <row r="102">
          <cell r="A102">
            <v>101</v>
          </cell>
          <cell r="C102" t="str">
            <v>Armando Lago</v>
          </cell>
          <cell r="D102">
            <v>120</v>
          </cell>
          <cell r="E102">
            <v>42457</v>
          </cell>
        </row>
        <row r="103">
          <cell r="A103">
            <v>102</v>
          </cell>
          <cell r="C103" t="str">
            <v>Tobias Furtado</v>
          </cell>
          <cell r="D103">
            <v>47</v>
          </cell>
          <cell r="E103">
            <v>42458</v>
          </cell>
        </row>
        <row r="104">
          <cell r="A104">
            <v>103</v>
          </cell>
          <cell r="C104" t="str">
            <v>Capitolino Bahía</v>
          </cell>
          <cell r="D104">
            <v>89</v>
          </cell>
          <cell r="E104">
            <v>42459</v>
          </cell>
        </row>
        <row r="105">
          <cell r="A105">
            <v>104</v>
          </cell>
          <cell r="C105" t="str">
            <v>Hélio Liberato</v>
          </cell>
          <cell r="D105">
            <v>233</v>
          </cell>
          <cell r="E105">
            <v>42459</v>
          </cell>
        </row>
        <row r="106">
          <cell r="A106">
            <v>105</v>
          </cell>
          <cell r="C106" t="str">
            <v>Godo Capiperibe</v>
          </cell>
          <cell r="D106">
            <v>249</v>
          </cell>
          <cell r="E106">
            <v>42461</v>
          </cell>
        </row>
        <row r="107">
          <cell r="A107">
            <v>106</v>
          </cell>
          <cell r="C107" t="str">
            <v>Godo Capiperibe</v>
          </cell>
          <cell r="D107">
            <v>16</v>
          </cell>
          <cell r="E107">
            <v>42461</v>
          </cell>
        </row>
        <row r="108">
          <cell r="A108">
            <v>107</v>
          </cell>
          <cell r="C108" t="str">
            <v>Jéssica Castelão</v>
          </cell>
          <cell r="D108">
            <v>115</v>
          </cell>
          <cell r="E108">
            <v>42462</v>
          </cell>
        </row>
        <row r="109">
          <cell r="A109">
            <v>108</v>
          </cell>
          <cell r="C109" t="str">
            <v>Simão Rivero</v>
          </cell>
          <cell r="D109">
            <v>27</v>
          </cell>
          <cell r="E109">
            <v>42464</v>
          </cell>
        </row>
        <row r="110">
          <cell r="A110">
            <v>109</v>
          </cell>
          <cell r="C110" t="str">
            <v>Tobias Furtado</v>
          </cell>
          <cell r="D110">
            <v>89</v>
          </cell>
          <cell r="E110">
            <v>42465</v>
          </cell>
        </row>
        <row r="111">
          <cell r="A111">
            <v>110</v>
          </cell>
          <cell r="C111" t="str">
            <v>Godo Capiperibe</v>
          </cell>
          <cell r="D111">
            <v>31</v>
          </cell>
          <cell r="E111">
            <v>42470</v>
          </cell>
        </row>
        <row r="112">
          <cell r="A112">
            <v>111</v>
          </cell>
          <cell r="C112" t="str">
            <v>Simão Rivero</v>
          </cell>
          <cell r="D112">
            <v>191</v>
          </cell>
          <cell r="E112">
            <v>42471</v>
          </cell>
        </row>
        <row r="113">
          <cell r="A113">
            <v>112</v>
          </cell>
          <cell r="C113" t="str">
            <v>Capitolino Bahía</v>
          </cell>
          <cell r="D113">
            <v>218</v>
          </cell>
          <cell r="E113">
            <v>42472</v>
          </cell>
        </row>
        <row r="114">
          <cell r="A114">
            <v>113</v>
          </cell>
          <cell r="C114" t="str">
            <v>Daniel Pirajá</v>
          </cell>
          <cell r="D114">
            <v>218</v>
          </cell>
          <cell r="E114">
            <v>42473</v>
          </cell>
        </row>
        <row r="115">
          <cell r="A115">
            <v>114</v>
          </cell>
          <cell r="C115" t="str">
            <v>Hélio Liberato</v>
          </cell>
          <cell r="D115">
            <v>191</v>
          </cell>
          <cell r="E115">
            <v>42473</v>
          </cell>
        </row>
        <row r="116">
          <cell r="A116">
            <v>115</v>
          </cell>
          <cell r="C116" t="str">
            <v>Tobias Furtado</v>
          </cell>
          <cell r="D116">
            <v>202</v>
          </cell>
          <cell r="E116">
            <v>42473</v>
          </cell>
        </row>
        <row r="117">
          <cell r="A117">
            <v>116</v>
          </cell>
          <cell r="C117" t="str">
            <v>Simão Rivero</v>
          </cell>
          <cell r="D117">
            <v>100</v>
          </cell>
          <cell r="E117">
            <v>42474</v>
          </cell>
        </row>
        <row r="118">
          <cell r="A118">
            <v>117</v>
          </cell>
          <cell r="C118" t="str">
            <v>Hélio Liberato</v>
          </cell>
          <cell r="D118">
            <v>58</v>
          </cell>
          <cell r="E118">
            <v>42474</v>
          </cell>
        </row>
        <row r="119">
          <cell r="A119">
            <v>118</v>
          </cell>
          <cell r="C119" t="str">
            <v>Napoleão Méndez</v>
          </cell>
          <cell r="D119">
            <v>15</v>
          </cell>
          <cell r="E119">
            <v>42476</v>
          </cell>
        </row>
        <row r="120">
          <cell r="A120">
            <v>119</v>
          </cell>
          <cell r="C120" t="str">
            <v>Daniel Pirajá</v>
          </cell>
          <cell r="D120">
            <v>105</v>
          </cell>
          <cell r="E120">
            <v>42477</v>
          </cell>
        </row>
        <row r="121">
          <cell r="A121">
            <v>120</v>
          </cell>
          <cell r="C121" t="str">
            <v>Jéssica Castelão</v>
          </cell>
          <cell r="D121">
            <v>47</v>
          </cell>
          <cell r="E121">
            <v>42477</v>
          </cell>
        </row>
        <row r="122">
          <cell r="A122">
            <v>121</v>
          </cell>
          <cell r="C122" t="str">
            <v>Iberê Lacerda</v>
          </cell>
          <cell r="D122">
            <v>47</v>
          </cell>
          <cell r="E122">
            <v>42477</v>
          </cell>
        </row>
        <row r="123">
          <cell r="A123">
            <v>122</v>
          </cell>
          <cell r="C123" t="str">
            <v>Daniel Pirajá</v>
          </cell>
          <cell r="D123">
            <v>47</v>
          </cell>
          <cell r="E123">
            <v>42478</v>
          </cell>
        </row>
        <row r="124">
          <cell r="A124">
            <v>123</v>
          </cell>
          <cell r="C124" t="str">
            <v>Simão Rivero</v>
          </cell>
          <cell r="D124">
            <v>58</v>
          </cell>
          <cell r="E124">
            <v>42478</v>
          </cell>
        </row>
        <row r="125">
          <cell r="A125">
            <v>124</v>
          </cell>
          <cell r="C125" t="str">
            <v>Hélio Liberato</v>
          </cell>
          <cell r="D125">
            <v>74</v>
          </cell>
          <cell r="E125">
            <v>42479</v>
          </cell>
        </row>
        <row r="126">
          <cell r="A126">
            <v>125</v>
          </cell>
          <cell r="C126" t="str">
            <v>Godo Capiperibe</v>
          </cell>
          <cell r="D126">
            <v>74</v>
          </cell>
          <cell r="E126">
            <v>42480</v>
          </cell>
        </row>
        <row r="127">
          <cell r="A127">
            <v>126</v>
          </cell>
          <cell r="C127" t="str">
            <v>Iberê Lacerda</v>
          </cell>
          <cell r="D127">
            <v>105</v>
          </cell>
          <cell r="E127">
            <v>42481</v>
          </cell>
        </row>
        <row r="128">
          <cell r="A128">
            <v>127</v>
          </cell>
          <cell r="C128" t="str">
            <v>Godo Capiperibe</v>
          </cell>
          <cell r="D128">
            <v>186</v>
          </cell>
          <cell r="E128">
            <v>42481</v>
          </cell>
        </row>
        <row r="129">
          <cell r="A129">
            <v>128</v>
          </cell>
          <cell r="C129" t="str">
            <v>Napoleão Méndez</v>
          </cell>
          <cell r="D129">
            <v>89</v>
          </cell>
          <cell r="E129">
            <v>42482</v>
          </cell>
        </row>
        <row r="130">
          <cell r="A130">
            <v>129</v>
          </cell>
          <cell r="C130" t="str">
            <v>Armando Lago</v>
          </cell>
          <cell r="D130">
            <v>173</v>
          </cell>
          <cell r="E130">
            <v>42483</v>
          </cell>
        </row>
        <row r="131">
          <cell r="A131">
            <v>130</v>
          </cell>
          <cell r="C131" t="str">
            <v>Jéssica Castelão</v>
          </cell>
          <cell r="D131">
            <v>218</v>
          </cell>
          <cell r="E131">
            <v>42483</v>
          </cell>
        </row>
        <row r="132">
          <cell r="A132">
            <v>131</v>
          </cell>
          <cell r="C132" t="str">
            <v>Napoleão Méndez</v>
          </cell>
          <cell r="D132">
            <v>218</v>
          </cell>
          <cell r="E132">
            <v>42485</v>
          </cell>
        </row>
        <row r="133">
          <cell r="A133">
            <v>132</v>
          </cell>
          <cell r="C133" t="str">
            <v>Tobias Furtado</v>
          </cell>
          <cell r="D133">
            <v>218</v>
          </cell>
          <cell r="E133">
            <v>42486</v>
          </cell>
        </row>
        <row r="134">
          <cell r="A134">
            <v>133</v>
          </cell>
          <cell r="C134" t="str">
            <v>Daniel Pirajá</v>
          </cell>
          <cell r="D134">
            <v>218</v>
          </cell>
          <cell r="E134">
            <v>42486</v>
          </cell>
        </row>
        <row r="135">
          <cell r="A135">
            <v>134</v>
          </cell>
          <cell r="C135" t="str">
            <v>Hélio Liberato</v>
          </cell>
          <cell r="D135">
            <v>218</v>
          </cell>
          <cell r="E135">
            <v>42489</v>
          </cell>
        </row>
        <row r="136">
          <cell r="A136">
            <v>135</v>
          </cell>
          <cell r="C136" t="str">
            <v>Tobias Furtado</v>
          </cell>
          <cell r="D136">
            <v>100</v>
          </cell>
          <cell r="E136">
            <v>42489</v>
          </cell>
        </row>
        <row r="137">
          <cell r="A137">
            <v>136</v>
          </cell>
          <cell r="C137" t="str">
            <v>Capitolino Bahía</v>
          </cell>
          <cell r="D137">
            <v>15</v>
          </cell>
          <cell r="E137">
            <v>42489</v>
          </cell>
        </row>
        <row r="138">
          <cell r="A138">
            <v>137</v>
          </cell>
          <cell r="C138" t="str">
            <v>Napoleão Méndez</v>
          </cell>
          <cell r="D138">
            <v>249</v>
          </cell>
          <cell r="E138">
            <v>42491</v>
          </cell>
        </row>
        <row r="139">
          <cell r="A139">
            <v>138</v>
          </cell>
          <cell r="C139" t="str">
            <v>Iberê Lacerda</v>
          </cell>
          <cell r="D139">
            <v>74</v>
          </cell>
          <cell r="E139">
            <v>42491</v>
          </cell>
        </row>
        <row r="140">
          <cell r="A140">
            <v>139</v>
          </cell>
          <cell r="C140" t="str">
            <v>Daniel Pirajá</v>
          </cell>
          <cell r="D140">
            <v>185</v>
          </cell>
          <cell r="E140">
            <v>42493</v>
          </cell>
        </row>
        <row r="141">
          <cell r="A141">
            <v>140</v>
          </cell>
          <cell r="C141" t="str">
            <v>Capitolino Bahía</v>
          </cell>
          <cell r="D141">
            <v>105</v>
          </cell>
          <cell r="E141">
            <v>42494</v>
          </cell>
        </row>
        <row r="142">
          <cell r="A142">
            <v>141</v>
          </cell>
          <cell r="C142" t="str">
            <v>Tobias Furtado</v>
          </cell>
          <cell r="D142">
            <v>191</v>
          </cell>
          <cell r="E142">
            <v>42495</v>
          </cell>
        </row>
        <row r="143">
          <cell r="A143">
            <v>142</v>
          </cell>
          <cell r="C143" t="str">
            <v>Hélio Liberato</v>
          </cell>
          <cell r="D143">
            <v>191</v>
          </cell>
          <cell r="E143">
            <v>42495</v>
          </cell>
        </row>
        <row r="144">
          <cell r="A144">
            <v>143</v>
          </cell>
          <cell r="C144" t="str">
            <v>Napoleão Méndez</v>
          </cell>
          <cell r="D144">
            <v>105</v>
          </cell>
          <cell r="E144">
            <v>42495</v>
          </cell>
        </row>
        <row r="145">
          <cell r="A145">
            <v>144</v>
          </cell>
          <cell r="C145" t="str">
            <v>Capitolino Bahía</v>
          </cell>
          <cell r="D145">
            <v>192</v>
          </cell>
          <cell r="E145">
            <v>42496</v>
          </cell>
        </row>
        <row r="146">
          <cell r="A146">
            <v>145</v>
          </cell>
          <cell r="C146" t="str">
            <v>Capitolino Bahía</v>
          </cell>
          <cell r="D146">
            <v>192</v>
          </cell>
          <cell r="E146">
            <v>42496</v>
          </cell>
        </row>
        <row r="147">
          <cell r="A147">
            <v>146</v>
          </cell>
          <cell r="C147" t="str">
            <v>Tobias Furtado</v>
          </cell>
          <cell r="D147">
            <v>31</v>
          </cell>
          <cell r="E147">
            <v>42496</v>
          </cell>
        </row>
        <row r="148">
          <cell r="A148">
            <v>147</v>
          </cell>
          <cell r="C148" t="str">
            <v>Godo Capiperibe</v>
          </cell>
          <cell r="D148">
            <v>15</v>
          </cell>
          <cell r="E148">
            <v>42498</v>
          </cell>
        </row>
        <row r="149">
          <cell r="A149">
            <v>148</v>
          </cell>
          <cell r="C149" t="str">
            <v>Iberê Lacerda</v>
          </cell>
          <cell r="D149">
            <v>115</v>
          </cell>
          <cell r="E149">
            <v>42499</v>
          </cell>
        </row>
        <row r="150">
          <cell r="A150">
            <v>149</v>
          </cell>
          <cell r="C150" t="str">
            <v>Hélio Liberato</v>
          </cell>
          <cell r="D150">
            <v>16</v>
          </cell>
          <cell r="E150">
            <v>42499</v>
          </cell>
        </row>
        <row r="151">
          <cell r="A151">
            <v>150</v>
          </cell>
          <cell r="C151" t="str">
            <v>Simão Rivero</v>
          </cell>
          <cell r="D151">
            <v>191</v>
          </cell>
          <cell r="E151">
            <v>42500</v>
          </cell>
        </row>
        <row r="152">
          <cell r="A152">
            <v>151</v>
          </cell>
          <cell r="C152" t="str">
            <v>Hélio Liberato</v>
          </cell>
          <cell r="D152">
            <v>105</v>
          </cell>
          <cell r="E152">
            <v>42503</v>
          </cell>
        </row>
        <row r="153">
          <cell r="A153">
            <v>152</v>
          </cell>
          <cell r="C153" t="str">
            <v>Armando Lago</v>
          </cell>
          <cell r="D153">
            <v>47</v>
          </cell>
          <cell r="E153">
            <v>42504</v>
          </cell>
        </row>
        <row r="154">
          <cell r="A154">
            <v>153</v>
          </cell>
          <cell r="C154" t="str">
            <v>Armando Lago</v>
          </cell>
          <cell r="D154">
            <v>100</v>
          </cell>
          <cell r="E154">
            <v>42504</v>
          </cell>
        </row>
        <row r="155">
          <cell r="A155">
            <v>154</v>
          </cell>
          <cell r="C155" t="str">
            <v>Daniel Pirajá</v>
          </cell>
          <cell r="D155">
            <v>15</v>
          </cell>
          <cell r="E155">
            <v>42504</v>
          </cell>
        </row>
        <row r="156">
          <cell r="A156">
            <v>155</v>
          </cell>
          <cell r="C156" t="str">
            <v>Tobias Furtado</v>
          </cell>
          <cell r="D156">
            <v>120</v>
          </cell>
          <cell r="E156">
            <v>42505</v>
          </cell>
        </row>
        <row r="157">
          <cell r="A157">
            <v>156</v>
          </cell>
          <cell r="C157" t="str">
            <v>Jéssica Castelão</v>
          </cell>
          <cell r="D157">
            <v>91</v>
          </cell>
          <cell r="E157">
            <v>42507</v>
          </cell>
        </row>
        <row r="158">
          <cell r="A158">
            <v>157</v>
          </cell>
          <cell r="C158" t="str">
            <v>Tobias Furtado</v>
          </cell>
          <cell r="D158">
            <v>89</v>
          </cell>
          <cell r="E158">
            <v>42507</v>
          </cell>
        </row>
        <row r="159">
          <cell r="A159">
            <v>158</v>
          </cell>
          <cell r="C159" t="str">
            <v>Iberê Lacerda</v>
          </cell>
          <cell r="D159">
            <v>115</v>
          </cell>
          <cell r="E159">
            <v>42508</v>
          </cell>
        </row>
        <row r="160">
          <cell r="A160">
            <v>159</v>
          </cell>
          <cell r="C160" t="str">
            <v>Armando Lago</v>
          </cell>
          <cell r="D160">
            <v>58</v>
          </cell>
          <cell r="E160">
            <v>42509</v>
          </cell>
        </row>
        <row r="161">
          <cell r="A161">
            <v>160</v>
          </cell>
          <cell r="C161" t="str">
            <v>Daniel Pirajá</v>
          </cell>
          <cell r="D161">
            <v>249</v>
          </cell>
          <cell r="E161">
            <v>42509</v>
          </cell>
        </row>
        <row r="162">
          <cell r="A162">
            <v>161</v>
          </cell>
          <cell r="C162" t="str">
            <v>Capitolino Bahía</v>
          </cell>
          <cell r="D162">
            <v>186</v>
          </cell>
          <cell r="E162">
            <v>42512</v>
          </cell>
        </row>
        <row r="163">
          <cell r="A163">
            <v>162</v>
          </cell>
          <cell r="C163" t="str">
            <v>Simão Rivero</v>
          </cell>
          <cell r="D163">
            <v>89</v>
          </cell>
          <cell r="E163">
            <v>42513</v>
          </cell>
        </row>
        <row r="164">
          <cell r="A164">
            <v>163</v>
          </cell>
          <cell r="C164" t="str">
            <v>Capitolino Bahía</v>
          </cell>
          <cell r="D164">
            <v>173</v>
          </cell>
          <cell r="E164">
            <v>42514</v>
          </cell>
        </row>
        <row r="165">
          <cell r="A165">
            <v>164</v>
          </cell>
          <cell r="C165" t="str">
            <v>Godo Capiperibe</v>
          </cell>
          <cell r="D165">
            <v>249</v>
          </cell>
          <cell r="E165">
            <v>42516</v>
          </cell>
        </row>
        <row r="166">
          <cell r="A166">
            <v>165</v>
          </cell>
          <cell r="C166" t="str">
            <v>Hélio Liberato</v>
          </cell>
          <cell r="D166">
            <v>58</v>
          </cell>
          <cell r="E166">
            <v>42517</v>
          </cell>
        </row>
        <row r="167">
          <cell r="A167">
            <v>166</v>
          </cell>
          <cell r="C167" t="str">
            <v>Armando Lago</v>
          </cell>
          <cell r="D167">
            <v>54</v>
          </cell>
          <cell r="E167">
            <v>42518</v>
          </cell>
        </row>
        <row r="168">
          <cell r="A168">
            <v>167</v>
          </cell>
          <cell r="C168" t="str">
            <v>Simão Rivero</v>
          </cell>
          <cell r="D168">
            <v>120</v>
          </cell>
          <cell r="E168">
            <v>42518</v>
          </cell>
        </row>
        <row r="169">
          <cell r="A169">
            <v>168</v>
          </cell>
          <cell r="C169" t="str">
            <v>Daniel Pirajá</v>
          </cell>
          <cell r="D169">
            <v>100</v>
          </cell>
          <cell r="E169">
            <v>42520</v>
          </cell>
        </row>
        <row r="170">
          <cell r="A170">
            <v>169</v>
          </cell>
          <cell r="C170" t="str">
            <v>Godo Capiperibe</v>
          </cell>
          <cell r="D170">
            <v>249</v>
          </cell>
          <cell r="E170">
            <v>42520</v>
          </cell>
        </row>
        <row r="171">
          <cell r="A171">
            <v>170</v>
          </cell>
          <cell r="C171" t="str">
            <v>Capitolino Bahía</v>
          </cell>
          <cell r="D171">
            <v>120</v>
          </cell>
          <cell r="E171">
            <v>42520</v>
          </cell>
        </row>
        <row r="172">
          <cell r="A172">
            <v>171</v>
          </cell>
          <cell r="C172" t="str">
            <v>Tobias Furtado</v>
          </cell>
          <cell r="D172">
            <v>115</v>
          </cell>
          <cell r="E172">
            <v>42520</v>
          </cell>
        </row>
        <row r="173">
          <cell r="A173">
            <v>172</v>
          </cell>
          <cell r="C173" t="str">
            <v>Hélio Liberato</v>
          </cell>
          <cell r="D173">
            <v>115</v>
          </cell>
          <cell r="E173">
            <v>42523</v>
          </cell>
        </row>
        <row r="174">
          <cell r="A174">
            <v>173</v>
          </cell>
          <cell r="C174" t="str">
            <v>Iberê Lacerda</v>
          </cell>
          <cell r="D174">
            <v>58</v>
          </cell>
          <cell r="E174">
            <v>42525</v>
          </cell>
        </row>
        <row r="175">
          <cell r="A175">
            <v>174</v>
          </cell>
          <cell r="C175" t="str">
            <v>Napoleão Méndez</v>
          </cell>
          <cell r="D175">
            <v>47</v>
          </cell>
          <cell r="E175">
            <v>42527</v>
          </cell>
        </row>
        <row r="176">
          <cell r="A176">
            <v>175</v>
          </cell>
          <cell r="C176" t="str">
            <v>Iberê Lacerda</v>
          </cell>
          <cell r="D176">
            <v>185</v>
          </cell>
          <cell r="E176">
            <v>42529</v>
          </cell>
        </row>
        <row r="177">
          <cell r="A177">
            <v>176</v>
          </cell>
          <cell r="C177" t="str">
            <v>Simão Rivero</v>
          </cell>
          <cell r="D177">
            <v>91</v>
          </cell>
          <cell r="E177">
            <v>42530</v>
          </cell>
        </row>
        <row r="178">
          <cell r="A178">
            <v>177</v>
          </cell>
          <cell r="C178" t="str">
            <v>Tobias Furtado</v>
          </cell>
          <cell r="D178">
            <v>233</v>
          </cell>
          <cell r="E178">
            <v>42533</v>
          </cell>
        </row>
        <row r="179">
          <cell r="A179">
            <v>178</v>
          </cell>
          <cell r="C179" t="str">
            <v>Tobias Furtado</v>
          </cell>
          <cell r="D179">
            <v>191</v>
          </cell>
          <cell r="E179">
            <v>42536</v>
          </cell>
        </row>
        <row r="180">
          <cell r="A180">
            <v>179</v>
          </cell>
          <cell r="C180" t="str">
            <v>Tobias Furtado</v>
          </cell>
          <cell r="D180">
            <v>89</v>
          </cell>
          <cell r="E180">
            <v>42536</v>
          </cell>
        </row>
        <row r="181">
          <cell r="A181">
            <v>180</v>
          </cell>
          <cell r="C181" t="str">
            <v>Napoleão Méndez</v>
          </cell>
          <cell r="D181">
            <v>192</v>
          </cell>
          <cell r="E181">
            <v>42536</v>
          </cell>
        </row>
        <row r="182">
          <cell r="A182">
            <v>181</v>
          </cell>
          <cell r="C182" t="str">
            <v>Simão Rivero</v>
          </cell>
          <cell r="D182">
            <v>115</v>
          </cell>
          <cell r="E182">
            <v>42536</v>
          </cell>
        </row>
        <row r="183">
          <cell r="A183">
            <v>182</v>
          </cell>
          <cell r="C183" t="str">
            <v>Capitolino Bahía</v>
          </cell>
          <cell r="D183">
            <v>192</v>
          </cell>
          <cell r="E183">
            <v>42537</v>
          </cell>
        </row>
        <row r="184">
          <cell r="A184">
            <v>183</v>
          </cell>
          <cell r="C184" t="str">
            <v>Iberê Lacerda</v>
          </cell>
          <cell r="D184">
            <v>31</v>
          </cell>
          <cell r="E184">
            <v>42537</v>
          </cell>
        </row>
        <row r="185">
          <cell r="A185">
            <v>184</v>
          </cell>
          <cell r="C185" t="str">
            <v>Daniel Pirajá</v>
          </cell>
          <cell r="D185">
            <v>91</v>
          </cell>
          <cell r="E185">
            <v>42538</v>
          </cell>
        </row>
        <row r="186">
          <cell r="A186">
            <v>185</v>
          </cell>
          <cell r="C186" t="str">
            <v>Simão Rivero</v>
          </cell>
          <cell r="D186">
            <v>115</v>
          </cell>
          <cell r="E186">
            <v>42538</v>
          </cell>
        </row>
        <row r="187">
          <cell r="A187">
            <v>186</v>
          </cell>
          <cell r="C187" t="str">
            <v>Capitolino Bahía</v>
          </cell>
          <cell r="D187">
            <v>191</v>
          </cell>
          <cell r="E187">
            <v>42538</v>
          </cell>
        </row>
        <row r="188">
          <cell r="A188">
            <v>187</v>
          </cell>
          <cell r="C188" t="str">
            <v>Iberê Lacerda</v>
          </cell>
          <cell r="D188">
            <v>185</v>
          </cell>
          <cell r="E188">
            <v>42538</v>
          </cell>
        </row>
        <row r="189">
          <cell r="A189">
            <v>188</v>
          </cell>
          <cell r="C189" t="str">
            <v>Jéssica Castelão</v>
          </cell>
          <cell r="D189">
            <v>115</v>
          </cell>
          <cell r="E189">
            <v>42540</v>
          </cell>
        </row>
        <row r="190">
          <cell r="A190">
            <v>189</v>
          </cell>
          <cell r="C190" t="str">
            <v>Godo Capiperibe</v>
          </cell>
          <cell r="D190">
            <v>218</v>
          </cell>
          <cell r="E190">
            <v>42541</v>
          </cell>
        </row>
        <row r="191">
          <cell r="A191">
            <v>190</v>
          </cell>
          <cell r="C191" t="str">
            <v>Hélio Liberato</v>
          </cell>
          <cell r="D191">
            <v>120</v>
          </cell>
          <cell r="E191">
            <v>42542</v>
          </cell>
        </row>
        <row r="192">
          <cell r="A192">
            <v>191</v>
          </cell>
          <cell r="C192" t="str">
            <v>Iberê Lacerda</v>
          </cell>
          <cell r="D192">
            <v>47</v>
          </cell>
          <cell r="E192">
            <v>42545</v>
          </cell>
        </row>
        <row r="193">
          <cell r="A193">
            <v>192</v>
          </cell>
          <cell r="C193" t="str">
            <v>Hélio Liberato</v>
          </cell>
          <cell r="D193">
            <v>192</v>
          </cell>
          <cell r="E193">
            <v>42546</v>
          </cell>
        </row>
        <row r="194">
          <cell r="A194">
            <v>193</v>
          </cell>
          <cell r="C194" t="str">
            <v>Hélio Liberato</v>
          </cell>
          <cell r="D194">
            <v>173</v>
          </cell>
          <cell r="E194">
            <v>42547</v>
          </cell>
        </row>
        <row r="195">
          <cell r="A195">
            <v>194</v>
          </cell>
          <cell r="C195" t="str">
            <v>Tobias Furtado</v>
          </cell>
          <cell r="D195">
            <v>202</v>
          </cell>
          <cell r="E195">
            <v>42548</v>
          </cell>
        </row>
        <row r="196">
          <cell r="A196">
            <v>195</v>
          </cell>
          <cell r="C196" t="str">
            <v>Jéssica Castelão</v>
          </cell>
          <cell r="D196">
            <v>79</v>
          </cell>
          <cell r="E196">
            <v>42549</v>
          </cell>
        </row>
        <row r="197">
          <cell r="A197">
            <v>196</v>
          </cell>
          <cell r="C197" t="str">
            <v>Armando Lago</v>
          </cell>
          <cell r="D197">
            <v>54</v>
          </cell>
          <cell r="E197">
            <v>42550</v>
          </cell>
        </row>
        <row r="198">
          <cell r="A198">
            <v>197</v>
          </cell>
          <cell r="C198" t="str">
            <v>Capitolino Bahía</v>
          </cell>
          <cell r="D198">
            <v>136</v>
          </cell>
          <cell r="E198">
            <v>42551</v>
          </cell>
        </row>
        <row r="199">
          <cell r="A199">
            <v>198</v>
          </cell>
          <cell r="C199" t="str">
            <v>Capitolino Bahía</v>
          </cell>
          <cell r="D199">
            <v>233</v>
          </cell>
          <cell r="E199">
            <v>42554</v>
          </cell>
        </row>
        <row r="200">
          <cell r="A200">
            <v>199</v>
          </cell>
          <cell r="C200" t="str">
            <v>Hélio Liberato</v>
          </cell>
          <cell r="D200">
            <v>32</v>
          </cell>
          <cell r="E200">
            <v>42555</v>
          </cell>
        </row>
        <row r="201">
          <cell r="A201">
            <v>200</v>
          </cell>
          <cell r="C201" t="str">
            <v>Daniel Pirajá</v>
          </cell>
          <cell r="D201">
            <v>47</v>
          </cell>
          <cell r="E201">
            <v>42556</v>
          </cell>
        </row>
        <row r="202">
          <cell r="A202">
            <v>201</v>
          </cell>
          <cell r="C202" t="str">
            <v>Capitolino Bahía</v>
          </cell>
          <cell r="D202">
            <v>120</v>
          </cell>
          <cell r="E202">
            <v>42556</v>
          </cell>
        </row>
        <row r="203">
          <cell r="A203">
            <v>202</v>
          </cell>
          <cell r="C203" t="str">
            <v>Napoleão Méndez</v>
          </cell>
          <cell r="D203">
            <v>115</v>
          </cell>
          <cell r="E203">
            <v>42556</v>
          </cell>
        </row>
        <row r="204">
          <cell r="A204">
            <v>203</v>
          </cell>
          <cell r="C204" t="str">
            <v>Iberê Lacerda</v>
          </cell>
          <cell r="D204">
            <v>89</v>
          </cell>
          <cell r="E204">
            <v>42557</v>
          </cell>
        </row>
        <row r="205">
          <cell r="A205">
            <v>204</v>
          </cell>
          <cell r="C205" t="str">
            <v>Simão Rivero</v>
          </cell>
          <cell r="D205">
            <v>27</v>
          </cell>
          <cell r="E205">
            <v>42557</v>
          </cell>
        </row>
        <row r="206">
          <cell r="A206">
            <v>205</v>
          </cell>
          <cell r="C206" t="str">
            <v>Simão Rivero</v>
          </cell>
          <cell r="D206">
            <v>136</v>
          </cell>
          <cell r="E206">
            <v>42557</v>
          </cell>
        </row>
        <row r="207">
          <cell r="A207">
            <v>206</v>
          </cell>
          <cell r="C207" t="str">
            <v>Napoleão Méndez</v>
          </cell>
          <cell r="D207">
            <v>185</v>
          </cell>
          <cell r="E207">
            <v>42557</v>
          </cell>
        </row>
        <row r="208">
          <cell r="A208">
            <v>207</v>
          </cell>
          <cell r="C208" t="str">
            <v>Iberê Lacerda</v>
          </cell>
          <cell r="D208">
            <v>115</v>
          </cell>
          <cell r="E208">
            <v>42560</v>
          </cell>
        </row>
        <row r="209">
          <cell r="A209">
            <v>208</v>
          </cell>
          <cell r="C209" t="str">
            <v>Godo Capiperibe</v>
          </cell>
          <cell r="D209">
            <v>218</v>
          </cell>
          <cell r="E209">
            <v>42561</v>
          </cell>
        </row>
        <row r="210">
          <cell r="A210">
            <v>209</v>
          </cell>
          <cell r="C210" t="str">
            <v>Simão Rivero</v>
          </cell>
          <cell r="D210">
            <v>31</v>
          </cell>
          <cell r="E210">
            <v>42562</v>
          </cell>
        </row>
        <row r="211">
          <cell r="A211">
            <v>210</v>
          </cell>
          <cell r="C211" t="str">
            <v>Capitolino Bahía</v>
          </cell>
          <cell r="D211">
            <v>100</v>
          </cell>
          <cell r="E211">
            <v>42562</v>
          </cell>
        </row>
        <row r="212">
          <cell r="A212">
            <v>211</v>
          </cell>
          <cell r="C212" t="str">
            <v>Tobias Furtado</v>
          </cell>
          <cell r="D212">
            <v>32</v>
          </cell>
          <cell r="E212">
            <v>42563</v>
          </cell>
        </row>
        <row r="213">
          <cell r="A213">
            <v>212</v>
          </cell>
          <cell r="C213" t="str">
            <v>Tobias Furtado</v>
          </cell>
          <cell r="D213">
            <v>202</v>
          </cell>
          <cell r="E213">
            <v>42564</v>
          </cell>
        </row>
        <row r="214">
          <cell r="A214">
            <v>213</v>
          </cell>
          <cell r="C214" t="str">
            <v>Tobias Furtado</v>
          </cell>
          <cell r="D214">
            <v>100</v>
          </cell>
          <cell r="E214">
            <v>42566</v>
          </cell>
        </row>
        <row r="215">
          <cell r="A215">
            <v>214</v>
          </cell>
          <cell r="C215" t="str">
            <v>Napoleão Méndez</v>
          </cell>
          <cell r="D215">
            <v>218</v>
          </cell>
          <cell r="E215">
            <v>42567</v>
          </cell>
        </row>
        <row r="216">
          <cell r="A216">
            <v>215</v>
          </cell>
          <cell r="C216" t="str">
            <v>Capitolino Bahía</v>
          </cell>
          <cell r="D216">
            <v>218</v>
          </cell>
          <cell r="E216">
            <v>42567</v>
          </cell>
        </row>
        <row r="217">
          <cell r="A217">
            <v>216</v>
          </cell>
          <cell r="C217" t="str">
            <v>Godo Capiperibe</v>
          </cell>
          <cell r="D217">
            <v>100</v>
          </cell>
          <cell r="E217">
            <v>42568</v>
          </cell>
        </row>
        <row r="218">
          <cell r="A218">
            <v>217</v>
          </cell>
          <cell r="C218" t="str">
            <v>Armando Lago</v>
          </cell>
          <cell r="D218">
            <v>74</v>
          </cell>
          <cell r="E218">
            <v>42569</v>
          </cell>
        </row>
        <row r="219">
          <cell r="A219">
            <v>218</v>
          </cell>
          <cell r="C219" t="str">
            <v>Godo Capiperibe</v>
          </cell>
          <cell r="D219">
            <v>31</v>
          </cell>
          <cell r="E219">
            <v>42569</v>
          </cell>
        </row>
        <row r="220">
          <cell r="A220">
            <v>219</v>
          </cell>
          <cell r="C220" t="str">
            <v>Tobias Furtado</v>
          </cell>
          <cell r="D220">
            <v>54</v>
          </cell>
          <cell r="E220">
            <v>42570</v>
          </cell>
        </row>
        <row r="221">
          <cell r="A221">
            <v>220</v>
          </cell>
          <cell r="C221" t="str">
            <v>Armando Lago</v>
          </cell>
          <cell r="D221">
            <v>31</v>
          </cell>
          <cell r="E221">
            <v>42571</v>
          </cell>
        </row>
        <row r="222">
          <cell r="A222">
            <v>221</v>
          </cell>
          <cell r="C222" t="str">
            <v>Godo Capiperibe</v>
          </cell>
          <cell r="D222">
            <v>32</v>
          </cell>
          <cell r="E222">
            <v>42572</v>
          </cell>
        </row>
        <row r="223">
          <cell r="A223">
            <v>222</v>
          </cell>
          <cell r="C223" t="str">
            <v>Daniel Pirajá</v>
          </cell>
          <cell r="D223">
            <v>218</v>
          </cell>
          <cell r="E223">
            <v>42574</v>
          </cell>
        </row>
        <row r="224">
          <cell r="A224">
            <v>223</v>
          </cell>
          <cell r="C224" t="str">
            <v>Simão Rivero</v>
          </cell>
          <cell r="D224">
            <v>79</v>
          </cell>
          <cell r="E224">
            <v>42576</v>
          </cell>
        </row>
        <row r="225">
          <cell r="A225">
            <v>224</v>
          </cell>
          <cell r="C225" t="str">
            <v>Tobias Furtado</v>
          </cell>
          <cell r="D225">
            <v>185</v>
          </cell>
          <cell r="E225">
            <v>42576</v>
          </cell>
        </row>
        <row r="226">
          <cell r="A226">
            <v>225</v>
          </cell>
          <cell r="C226" t="str">
            <v>Daniel Pirajá</v>
          </cell>
          <cell r="D226">
            <v>79</v>
          </cell>
          <cell r="E226">
            <v>42578</v>
          </cell>
        </row>
        <row r="227">
          <cell r="A227">
            <v>226</v>
          </cell>
          <cell r="C227" t="str">
            <v>Jéssica Castelão</v>
          </cell>
          <cell r="D227">
            <v>173</v>
          </cell>
          <cell r="E227">
            <v>42579</v>
          </cell>
        </row>
        <row r="228">
          <cell r="A228">
            <v>227</v>
          </cell>
          <cell r="C228" t="str">
            <v>Simão Rivero</v>
          </cell>
          <cell r="D228">
            <v>233</v>
          </cell>
          <cell r="E228">
            <v>42579</v>
          </cell>
        </row>
        <row r="229">
          <cell r="A229">
            <v>228</v>
          </cell>
          <cell r="C229" t="str">
            <v>Iberê Lacerda</v>
          </cell>
          <cell r="D229">
            <v>89</v>
          </cell>
          <cell r="E229">
            <v>42581</v>
          </cell>
        </row>
        <row r="230">
          <cell r="A230">
            <v>229</v>
          </cell>
          <cell r="C230" t="str">
            <v>Tobias Furtado</v>
          </cell>
          <cell r="D230">
            <v>100</v>
          </cell>
          <cell r="E230">
            <v>42584</v>
          </cell>
        </row>
        <row r="231">
          <cell r="A231">
            <v>230</v>
          </cell>
          <cell r="C231" t="str">
            <v>Napoleão Méndez</v>
          </cell>
          <cell r="D231">
            <v>185</v>
          </cell>
          <cell r="E231">
            <v>42587</v>
          </cell>
        </row>
        <row r="232">
          <cell r="A232">
            <v>231</v>
          </cell>
          <cell r="C232" t="str">
            <v>Napoleão Méndez</v>
          </cell>
          <cell r="D232">
            <v>185</v>
          </cell>
          <cell r="E232">
            <v>42588</v>
          </cell>
        </row>
        <row r="233">
          <cell r="A233">
            <v>232</v>
          </cell>
          <cell r="C233" t="str">
            <v>Jéssica Castelão</v>
          </cell>
          <cell r="D233">
            <v>91</v>
          </cell>
          <cell r="E233">
            <v>42588</v>
          </cell>
        </row>
        <row r="234">
          <cell r="A234">
            <v>233</v>
          </cell>
          <cell r="C234" t="str">
            <v>Capitolino Bahía</v>
          </cell>
          <cell r="D234">
            <v>32</v>
          </cell>
          <cell r="E234">
            <v>42591</v>
          </cell>
        </row>
        <row r="235">
          <cell r="A235">
            <v>234</v>
          </cell>
          <cell r="C235" t="str">
            <v>Capitolino Bahía</v>
          </cell>
          <cell r="D235">
            <v>173</v>
          </cell>
          <cell r="E235">
            <v>42591</v>
          </cell>
        </row>
        <row r="236">
          <cell r="A236">
            <v>235</v>
          </cell>
          <cell r="C236" t="str">
            <v>Jéssica Castelão</v>
          </cell>
          <cell r="D236">
            <v>233</v>
          </cell>
          <cell r="E236">
            <v>42591</v>
          </cell>
        </row>
        <row r="237">
          <cell r="A237">
            <v>236</v>
          </cell>
          <cell r="C237" t="str">
            <v>Daniel Pirajá</v>
          </cell>
          <cell r="D237">
            <v>31</v>
          </cell>
          <cell r="E237">
            <v>42592</v>
          </cell>
        </row>
        <row r="238">
          <cell r="A238">
            <v>237</v>
          </cell>
          <cell r="C238" t="str">
            <v>Capitolino Bahía</v>
          </cell>
          <cell r="D238">
            <v>185</v>
          </cell>
          <cell r="E238">
            <v>42592</v>
          </cell>
        </row>
        <row r="239">
          <cell r="A239">
            <v>238</v>
          </cell>
          <cell r="C239" t="str">
            <v>Daniel Pirajá</v>
          </cell>
          <cell r="D239">
            <v>185</v>
          </cell>
          <cell r="E239">
            <v>42593</v>
          </cell>
        </row>
        <row r="240">
          <cell r="A240">
            <v>239</v>
          </cell>
          <cell r="C240" t="str">
            <v>Hélio Liberato</v>
          </cell>
          <cell r="D240">
            <v>16</v>
          </cell>
          <cell r="E240">
            <v>42593</v>
          </cell>
        </row>
        <row r="241">
          <cell r="A241">
            <v>240</v>
          </cell>
          <cell r="C241" t="str">
            <v>Iberê Lacerda</v>
          </cell>
          <cell r="D241">
            <v>233</v>
          </cell>
          <cell r="E241">
            <v>42594</v>
          </cell>
        </row>
        <row r="242">
          <cell r="A242">
            <v>241</v>
          </cell>
          <cell r="C242" t="str">
            <v>Daniel Pirajá</v>
          </cell>
          <cell r="D242">
            <v>115</v>
          </cell>
          <cell r="E242">
            <v>42594</v>
          </cell>
        </row>
        <row r="243">
          <cell r="A243">
            <v>242</v>
          </cell>
          <cell r="C243" t="str">
            <v>Capitolino Bahía</v>
          </cell>
          <cell r="D243">
            <v>79</v>
          </cell>
          <cell r="E243">
            <v>42594</v>
          </cell>
        </row>
        <row r="244">
          <cell r="A244">
            <v>243</v>
          </cell>
          <cell r="C244" t="str">
            <v>Hélio Liberato</v>
          </cell>
          <cell r="D244">
            <v>233</v>
          </cell>
          <cell r="E244">
            <v>42597</v>
          </cell>
        </row>
        <row r="245">
          <cell r="A245">
            <v>244</v>
          </cell>
          <cell r="C245" t="str">
            <v>Armando Lago</v>
          </cell>
          <cell r="D245">
            <v>192</v>
          </cell>
          <cell r="E245">
            <v>42597</v>
          </cell>
        </row>
        <row r="246">
          <cell r="A246">
            <v>245</v>
          </cell>
          <cell r="C246" t="str">
            <v>Armando Lago</v>
          </cell>
          <cell r="D246">
            <v>100</v>
          </cell>
          <cell r="E246">
            <v>42598</v>
          </cell>
        </row>
        <row r="247">
          <cell r="A247">
            <v>246</v>
          </cell>
          <cell r="C247" t="str">
            <v>Jéssica Castelão</v>
          </cell>
          <cell r="D247">
            <v>185</v>
          </cell>
          <cell r="E247">
            <v>42598</v>
          </cell>
        </row>
        <row r="248">
          <cell r="A248">
            <v>247</v>
          </cell>
          <cell r="C248" t="str">
            <v>Hélio Liberato</v>
          </cell>
          <cell r="D248">
            <v>185</v>
          </cell>
          <cell r="E248">
            <v>42598</v>
          </cell>
        </row>
        <row r="249">
          <cell r="A249">
            <v>248</v>
          </cell>
          <cell r="C249" t="str">
            <v>Iberê Lacerda</v>
          </cell>
          <cell r="D249">
            <v>32</v>
          </cell>
          <cell r="E249">
            <v>42600</v>
          </cell>
        </row>
        <row r="250">
          <cell r="A250">
            <v>249</v>
          </cell>
          <cell r="C250" t="str">
            <v>Iberê Lacerda</v>
          </cell>
          <cell r="D250">
            <v>115</v>
          </cell>
          <cell r="E250">
            <v>42600</v>
          </cell>
        </row>
        <row r="251">
          <cell r="A251">
            <v>250</v>
          </cell>
          <cell r="C251" t="str">
            <v>Armando Lago</v>
          </cell>
          <cell r="D251">
            <v>79</v>
          </cell>
          <cell r="E251">
            <v>42602</v>
          </cell>
        </row>
        <row r="252">
          <cell r="A252">
            <v>251</v>
          </cell>
          <cell r="C252" t="str">
            <v>Iberê Lacerda</v>
          </cell>
          <cell r="D252">
            <v>162</v>
          </cell>
          <cell r="E252">
            <v>42602</v>
          </cell>
        </row>
        <row r="253">
          <cell r="A253">
            <v>252</v>
          </cell>
          <cell r="C253" t="str">
            <v>Daniel Pirajá</v>
          </cell>
          <cell r="D253">
            <v>84</v>
          </cell>
          <cell r="E253">
            <v>42603</v>
          </cell>
        </row>
        <row r="254">
          <cell r="A254">
            <v>253</v>
          </cell>
          <cell r="C254" t="str">
            <v>Tobias Furtado</v>
          </cell>
          <cell r="D254">
            <v>107</v>
          </cell>
          <cell r="E254">
            <v>42604</v>
          </cell>
        </row>
        <row r="255">
          <cell r="A255">
            <v>254</v>
          </cell>
          <cell r="C255" t="str">
            <v>Daniel Pirajá</v>
          </cell>
          <cell r="D255">
            <v>2</v>
          </cell>
          <cell r="E255">
            <v>42604</v>
          </cell>
        </row>
        <row r="256">
          <cell r="A256">
            <v>255</v>
          </cell>
          <cell r="C256" t="str">
            <v>Armando Lago</v>
          </cell>
          <cell r="D256">
            <v>81</v>
          </cell>
          <cell r="E256">
            <v>42604</v>
          </cell>
        </row>
        <row r="257">
          <cell r="A257">
            <v>256</v>
          </cell>
          <cell r="C257" t="str">
            <v>Daniel Pirajá</v>
          </cell>
          <cell r="D257">
            <v>63</v>
          </cell>
          <cell r="E257">
            <v>42605</v>
          </cell>
        </row>
        <row r="258">
          <cell r="A258">
            <v>257</v>
          </cell>
          <cell r="C258" t="str">
            <v>Tobias Furtado</v>
          </cell>
          <cell r="D258">
            <v>188</v>
          </cell>
          <cell r="E258">
            <v>42607</v>
          </cell>
        </row>
        <row r="259">
          <cell r="A259">
            <v>258</v>
          </cell>
          <cell r="C259" t="str">
            <v>Napoleão Méndez</v>
          </cell>
          <cell r="D259">
            <v>14</v>
          </cell>
          <cell r="E259">
            <v>42608</v>
          </cell>
        </row>
        <row r="260">
          <cell r="A260">
            <v>259</v>
          </cell>
          <cell r="C260" t="str">
            <v>Armando Lago</v>
          </cell>
          <cell r="D260">
            <v>162</v>
          </cell>
          <cell r="E260">
            <v>42608</v>
          </cell>
        </row>
        <row r="261">
          <cell r="A261">
            <v>260</v>
          </cell>
          <cell r="C261" t="str">
            <v>Hélio Liberato</v>
          </cell>
          <cell r="D261">
            <v>77</v>
          </cell>
          <cell r="E261">
            <v>42609</v>
          </cell>
        </row>
        <row r="262">
          <cell r="A262">
            <v>261</v>
          </cell>
          <cell r="C262" t="str">
            <v>Simão Rivero</v>
          </cell>
          <cell r="D262">
            <v>25</v>
          </cell>
          <cell r="E262">
            <v>42613</v>
          </cell>
        </row>
        <row r="263">
          <cell r="A263">
            <v>262</v>
          </cell>
          <cell r="C263" t="str">
            <v>Daniel Pirajá</v>
          </cell>
          <cell r="D263">
            <v>181</v>
          </cell>
          <cell r="E263">
            <v>42615</v>
          </cell>
        </row>
        <row r="264">
          <cell r="A264">
            <v>263</v>
          </cell>
          <cell r="C264" t="str">
            <v>Capitolino Bahía</v>
          </cell>
          <cell r="D264">
            <v>180</v>
          </cell>
          <cell r="E264">
            <v>42617</v>
          </cell>
        </row>
        <row r="265">
          <cell r="A265">
            <v>264</v>
          </cell>
          <cell r="C265" t="str">
            <v>Armando Lago</v>
          </cell>
          <cell r="D265">
            <v>187</v>
          </cell>
          <cell r="E265">
            <v>42618</v>
          </cell>
        </row>
        <row r="266">
          <cell r="A266">
            <v>265</v>
          </cell>
          <cell r="C266" t="str">
            <v>Napoleão Méndez</v>
          </cell>
          <cell r="D266">
            <v>53</v>
          </cell>
          <cell r="E266">
            <v>42618</v>
          </cell>
        </row>
        <row r="267">
          <cell r="A267">
            <v>266</v>
          </cell>
          <cell r="C267" t="str">
            <v>Simão Rivero</v>
          </cell>
          <cell r="D267">
            <v>239</v>
          </cell>
          <cell r="E267">
            <v>42619</v>
          </cell>
        </row>
        <row r="268">
          <cell r="A268">
            <v>267</v>
          </cell>
          <cell r="C268" t="str">
            <v>Daniel Pirajá</v>
          </cell>
          <cell r="D268">
            <v>107</v>
          </cell>
          <cell r="E268">
            <v>42620</v>
          </cell>
        </row>
        <row r="269">
          <cell r="A269">
            <v>268</v>
          </cell>
          <cell r="C269" t="str">
            <v>Armando Lago</v>
          </cell>
          <cell r="D269">
            <v>56</v>
          </cell>
          <cell r="E269">
            <v>42621</v>
          </cell>
        </row>
        <row r="270">
          <cell r="A270">
            <v>269</v>
          </cell>
          <cell r="C270" t="str">
            <v>Napoleão Méndez</v>
          </cell>
          <cell r="D270">
            <v>133</v>
          </cell>
          <cell r="E270">
            <v>42622</v>
          </cell>
        </row>
        <row r="271">
          <cell r="A271">
            <v>270</v>
          </cell>
          <cell r="C271" t="str">
            <v>Napoleão Méndez</v>
          </cell>
          <cell r="D271">
            <v>153</v>
          </cell>
          <cell r="E271">
            <v>42623</v>
          </cell>
        </row>
        <row r="272">
          <cell r="A272">
            <v>271</v>
          </cell>
          <cell r="C272" t="str">
            <v>Napoleão Méndez</v>
          </cell>
          <cell r="D272">
            <v>131</v>
          </cell>
          <cell r="E272">
            <v>42624</v>
          </cell>
        </row>
        <row r="273">
          <cell r="A273">
            <v>272</v>
          </cell>
          <cell r="C273" t="str">
            <v>Capitolino Bahía</v>
          </cell>
          <cell r="D273">
            <v>217</v>
          </cell>
          <cell r="E273">
            <v>42625</v>
          </cell>
        </row>
        <row r="274">
          <cell r="A274">
            <v>273</v>
          </cell>
          <cell r="C274" t="str">
            <v>Tobias Furtado</v>
          </cell>
          <cell r="D274">
            <v>65</v>
          </cell>
          <cell r="E274">
            <v>42626</v>
          </cell>
        </row>
        <row r="275">
          <cell r="A275">
            <v>274</v>
          </cell>
          <cell r="C275" t="str">
            <v>Tobias Furtado</v>
          </cell>
          <cell r="D275">
            <v>147</v>
          </cell>
          <cell r="E275">
            <v>42628</v>
          </cell>
        </row>
        <row r="276">
          <cell r="A276">
            <v>275</v>
          </cell>
          <cell r="C276" t="str">
            <v>Hélio Liberato</v>
          </cell>
          <cell r="D276">
            <v>46</v>
          </cell>
          <cell r="E276">
            <v>42629</v>
          </cell>
        </row>
        <row r="277">
          <cell r="A277">
            <v>276</v>
          </cell>
          <cell r="C277" t="str">
            <v>Iberê Lacerda</v>
          </cell>
          <cell r="D277">
            <v>36</v>
          </cell>
          <cell r="E277">
            <v>42630</v>
          </cell>
        </row>
        <row r="278">
          <cell r="A278">
            <v>277</v>
          </cell>
          <cell r="C278" t="str">
            <v>Jéssica Castelão</v>
          </cell>
          <cell r="D278">
            <v>46</v>
          </cell>
          <cell r="E278">
            <v>42631</v>
          </cell>
        </row>
        <row r="279">
          <cell r="A279">
            <v>278</v>
          </cell>
          <cell r="C279" t="str">
            <v>Tobias Furtado</v>
          </cell>
          <cell r="D279">
            <v>126</v>
          </cell>
          <cell r="E279">
            <v>42631</v>
          </cell>
        </row>
        <row r="280">
          <cell r="A280">
            <v>279</v>
          </cell>
          <cell r="C280" t="str">
            <v>Simão Rivero</v>
          </cell>
          <cell r="D280">
            <v>238</v>
          </cell>
          <cell r="E280">
            <v>42632</v>
          </cell>
        </row>
        <row r="281">
          <cell r="A281">
            <v>280</v>
          </cell>
          <cell r="C281" t="str">
            <v>Simão Rivero</v>
          </cell>
          <cell r="D281">
            <v>232</v>
          </cell>
          <cell r="E281">
            <v>42635</v>
          </cell>
        </row>
        <row r="282">
          <cell r="A282">
            <v>281</v>
          </cell>
          <cell r="C282" t="str">
            <v>Hélio Liberato</v>
          </cell>
          <cell r="D282">
            <v>238</v>
          </cell>
          <cell r="E282">
            <v>42637</v>
          </cell>
        </row>
        <row r="283">
          <cell r="A283">
            <v>282</v>
          </cell>
          <cell r="C283" t="str">
            <v>Armando Lago</v>
          </cell>
          <cell r="D283">
            <v>39</v>
          </cell>
          <cell r="E283">
            <v>42638</v>
          </cell>
        </row>
        <row r="284">
          <cell r="A284">
            <v>283</v>
          </cell>
          <cell r="C284" t="str">
            <v>Daniel Pirajá</v>
          </cell>
          <cell r="D284">
            <v>242</v>
          </cell>
          <cell r="E284">
            <v>42638</v>
          </cell>
        </row>
        <row r="285">
          <cell r="A285">
            <v>284</v>
          </cell>
          <cell r="C285" t="str">
            <v>Hélio Liberato</v>
          </cell>
          <cell r="D285">
            <v>140</v>
          </cell>
          <cell r="E285">
            <v>42638</v>
          </cell>
        </row>
        <row r="286">
          <cell r="A286">
            <v>285</v>
          </cell>
          <cell r="C286" t="str">
            <v>Jéssica Castelão</v>
          </cell>
          <cell r="D286">
            <v>51</v>
          </cell>
          <cell r="E286">
            <v>42639</v>
          </cell>
        </row>
        <row r="287">
          <cell r="A287">
            <v>286</v>
          </cell>
          <cell r="C287" t="str">
            <v>Tobias Furtado</v>
          </cell>
          <cell r="D287">
            <v>145</v>
          </cell>
          <cell r="E287">
            <v>42639</v>
          </cell>
        </row>
        <row r="288">
          <cell r="A288">
            <v>287</v>
          </cell>
          <cell r="C288" t="str">
            <v>Tobias Furtado</v>
          </cell>
          <cell r="D288">
            <v>42</v>
          </cell>
          <cell r="E288">
            <v>42639</v>
          </cell>
        </row>
        <row r="289">
          <cell r="A289">
            <v>288</v>
          </cell>
          <cell r="C289" t="str">
            <v>Jéssica Castelão</v>
          </cell>
          <cell r="D289">
            <v>75</v>
          </cell>
          <cell r="E289">
            <v>42640</v>
          </cell>
        </row>
        <row r="290">
          <cell r="A290">
            <v>289</v>
          </cell>
          <cell r="C290" t="str">
            <v>Tobias Furtado</v>
          </cell>
          <cell r="D290">
            <v>30</v>
          </cell>
          <cell r="E290">
            <v>42641</v>
          </cell>
        </row>
        <row r="291">
          <cell r="A291">
            <v>290</v>
          </cell>
          <cell r="C291" t="str">
            <v>Armando Lago</v>
          </cell>
          <cell r="D291">
            <v>154</v>
          </cell>
          <cell r="E291">
            <v>42641</v>
          </cell>
        </row>
        <row r="292">
          <cell r="A292">
            <v>291</v>
          </cell>
          <cell r="C292" t="str">
            <v>Daniel Pirajá</v>
          </cell>
          <cell r="D292">
            <v>106</v>
          </cell>
          <cell r="E292">
            <v>42642</v>
          </cell>
        </row>
        <row r="293">
          <cell r="A293">
            <v>292</v>
          </cell>
          <cell r="C293" t="str">
            <v>Jéssica Castelão</v>
          </cell>
          <cell r="D293">
            <v>5</v>
          </cell>
          <cell r="E293">
            <v>42642</v>
          </cell>
        </row>
        <row r="294">
          <cell r="A294">
            <v>293</v>
          </cell>
          <cell r="C294" t="str">
            <v>Simão Rivero</v>
          </cell>
          <cell r="D294">
            <v>195</v>
          </cell>
          <cell r="E294">
            <v>42644</v>
          </cell>
        </row>
        <row r="295">
          <cell r="A295">
            <v>294</v>
          </cell>
          <cell r="C295" t="str">
            <v>Capitolino Bahía</v>
          </cell>
          <cell r="D295">
            <v>112</v>
          </cell>
          <cell r="E295">
            <v>42645</v>
          </cell>
        </row>
        <row r="296">
          <cell r="A296">
            <v>295</v>
          </cell>
          <cell r="C296" t="str">
            <v>Daniel Pirajá</v>
          </cell>
          <cell r="D296">
            <v>83</v>
          </cell>
          <cell r="E296">
            <v>42645</v>
          </cell>
        </row>
        <row r="297">
          <cell r="A297">
            <v>296</v>
          </cell>
          <cell r="C297" t="str">
            <v>Hélio Liberato</v>
          </cell>
          <cell r="D297">
            <v>237</v>
          </cell>
          <cell r="E297">
            <v>42649</v>
          </cell>
        </row>
        <row r="298">
          <cell r="A298">
            <v>297</v>
          </cell>
          <cell r="C298" t="str">
            <v>Iberê Lacerda</v>
          </cell>
          <cell r="D298">
            <v>52</v>
          </cell>
          <cell r="E298">
            <v>42650</v>
          </cell>
        </row>
        <row r="299">
          <cell r="A299">
            <v>298</v>
          </cell>
          <cell r="C299" t="str">
            <v>Hélio Liberato</v>
          </cell>
          <cell r="D299">
            <v>141</v>
          </cell>
          <cell r="E299">
            <v>42652</v>
          </cell>
        </row>
        <row r="300">
          <cell r="A300">
            <v>299</v>
          </cell>
          <cell r="C300" t="str">
            <v>Simão Rivero</v>
          </cell>
          <cell r="D300">
            <v>152</v>
          </cell>
          <cell r="E300">
            <v>42653</v>
          </cell>
        </row>
        <row r="301">
          <cell r="A301">
            <v>300</v>
          </cell>
          <cell r="C301" t="str">
            <v>Hélio Liberato</v>
          </cell>
          <cell r="D301">
            <v>142</v>
          </cell>
          <cell r="E301">
            <v>42655</v>
          </cell>
        </row>
        <row r="302">
          <cell r="A302">
            <v>301</v>
          </cell>
          <cell r="C302" t="str">
            <v>Armando Lago</v>
          </cell>
          <cell r="D302">
            <v>83</v>
          </cell>
          <cell r="E302">
            <v>42656</v>
          </cell>
        </row>
        <row r="303">
          <cell r="A303">
            <v>302</v>
          </cell>
          <cell r="C303" t="str">
            <v>Daniel Pirajá</v>
          </cell>
          <cell r="D303">
            <v>203</v>
          </cell>
          <cell r="E303">
            <v>42656</v>
          </cell>
        </row>
        <row r="304">
          <cell r="A304">
            <v>303</v>
          </cell>
          <cell r="C304" t="str">
            <v>Armando Lago</v>
          </cell>
          <cell r="D304">
            <v>236</v>
          </cell>
          <cell r="E304">
            <v>42658</v>
          </cell>
        </row>
        <row r="305">
          <cell r="A305">
            <v>304</v>
          </cell>
          <cell r="C305" t="str">
            <v>Godo Capiperibe</v>
          </cell>
          <cell r="D305">
            <v>96</v>
          </cell>
          <cell r="E305">
            <v>42658</v>
          </cell>
        </row>
        <row r="306">
          <cell r="A306">
            <v>305</v>
          </cell>
          <cell r="C306" t="str">
            <v>Daniel Pirajá</v>
          </cell>
          <cell r="D306">
            <v>33</v>
          </cell>
          <cell r="E306">
            <v>42659</v>
          </cell>
        </row>
        <row r="307">
          <cell r="A307">
            <v>306</v>
          </cell>
          <cell r="C307" t="str">
            <v>Hélio Liberato</v>
          </cell>
          <cell r="D307">
            <v>36</v>
          </cell>
          <cell r="E307">
            <v>42659</v>
          </cell>
        </row>
        <row r="308">
          <cell r="A308">
            <v>307</v>
          </cell>
          <cell r="C308" t="str">
            <v>Tobias Furtado</v>
          </cell>
          <cell r="D308">
            <v>75</v>
          </cell>
          <cell r="E308">
            <v>42659</v>
          </cell>
        </row>
        <row r="309">
          <cell r="A309">
            <v>308</v>
          </cell>
          <cell r="C309" t="str">
            <v>Armando Lago</v>
          </cell>
          <cell r="D309">
            <v>227</v>
          </cell>
          <cell r="E309">
            <v>42660</v>
          </cell>
        </row>
        <row r="310">
          <cell r="A310">
            <v>309</v>
          </cell>
          <cell r="C310" t="str">
            <v>Simão Rivero</v>
          </cell>
          <cell r="D310">
            <v>35</v>
          </cell>
          <cell r="E310">
            <v>42661</v>
          </cell>
        </row>
        <row r="311">
          <cell r="A311">
            <v>310</v>
          </cell>
          <cell r="C311" t="str">
            <v>Capitolino Bahía</v>
          </cell>
          <cell r="D311">
            <v>84</v>
          </cell>
          <cell r="E311">
            <v>42661</v>
          </cell>
        </row>
        <row r="312">
          <cell r="A312">
            <v>311</v>
          </cell>
          <cell r="C312" t="str">
            <v>Jéssica Castelão</v>
          </cell>
          <cell r="D312">
            <v>114</v>
          </cell>
          <cell r="E312">
            <v>42663</v>
          </cell>
        </row>
        <row r="313">
          <cell r="A313">
            <v>312</v>
          </cell>
          <cell r="C313" t="str">
            <v>Capitolino Bahía</v>
          </cell>
          <cell r="D313">
            <v>19</v>
          </cell>
          <cell r="E313">
            <v>42665</v>
          </cell>
        </row>
        <row r="314">
          <cell r="A314">
            <v>313</v>
          </cell>
          <cell r="C314" t="str">
            <v>Tobias Furtado</v>
          </cell>
          <cell r="D314">
            <v>24</v>
          </cell>
          <cell r="E314">
            <v>42665</v>
          </cell>
        </row>
        <row r="315">
          <cell r="A315">
            <v>314</v>
          </cell>
          <cell r="C315" t="str">
            <v>Armando Lago</v>
          </cell>
          <cell r="D315">
            <v>210</v>
          </cell>
          <cell r="E315">
            <v>42666</v>
          </cell>
        </row>
        <row r="316">
          <cell r="A316">
            <v>315</v>
          </cell>
          <cell r="C316" t="str">
            <v>Godo Capiperibe</v>
          </cell>
          <cell r="D316">
            <v>215</v>
          </cell>
          <cell r="E316">
            <v>42668</v>
          </cell>
        </row>
        <row r="317">
          <cell r="A317">
            <v>316</v>
          </cell>
          <cell r="C317" t="str">
            <v>Godo Capiperibe</v>
          </cell>
          <cell r="D317">
            <v>14</v>
          </cell>
          <cell r="E317">
            <v>42668</v>
          </cell>
        </row>
        <row r="318">
          <cell r="A318">
            <v>317</v>
          </cell>
          <cell r="C318" t="str">
            <v>Daniel Pirajá</v>
          </cell>
          <cell r="D318">
            <v>134</v>
          </cell>
          <cell r="E318">
            <v>42669</v>
          </cell>
        </row>
        <row r="319">
          <cell r="A319">
            <v>318</v>
          </cell>
          <cell r="C319" t="str">
            <v>Simão Rivero</v>
          </cell>
          <cell r="D319">
            <v>40</v>
          </cell>
          <cell r="E319">
            <v>42669</v>
          </cell>
        </row>
        <row r="320">
          <cell r="A320">
            <v>319</v>
          </cell>
          <cell r="C320" t="str">
            <v>Simão Rivero</v>
          </cell>
          <cell r="D320">
            <v>176</v>
          </cell>
          <cell r="E320">
            <v>42669</v>
          </cell>
        </row>
        <row r="321">
          <cell r="A321">
            <v>320</v>
          </cell>
          <cell r="C321" t="str">
            <v>Capitolino Bahía</v>
          </cell>
          <cell r="D321">
            <v>203</v>
          </cell>
          <cell r="E321">
            <v>42670</v>
          </cell>
        </row>
        <row r="322">
          <cell r="A322">
            <v>321</v>
          </cell>
          <cell r="C322" t="str">
            <v>Iberê Lacerda</v>
          </cell>
          <cell r="D322">
            <v>104</v>
          </cell>
          <cell r="E322">
            <v>42670</v>
          </cell>
        </row>
        <row r="323">
          <cell r="A323">
            <v>322</v>
          </cell>
          <cell r="C323" t="str">
            <v>Simão Rivero</v>
          </cell>
          <cell r="D323">
            <v>190</v>
          </cell>
          <cell r="E323">
            <v>42671</v>
          </cell>
        </row>
        <row r="324">
          <cell r="A324">
            <v>323</v>
          </cell>
          <cell r="C324" t="str">
            <v>Simão Rivero</v>
          </cell>
          <cell r="D324">
            <v>63</v>
          </cell>
          <cell r="E324">
            <v>42671</v>
          </cell>
        </row>
        <row r="325">
          <cell r="A325">
            <v>324</v>
          </cell>
          <cell r="C325" t="str">
            <v>Napoleão Méndez</v>
          </cell>
          <cell r="D325">
            <v>246</v>
          </cell>
          <cell r="E325">
            <v>42674</v>
          </cell>
        </row>
        <row r="326">
          <cell r="A326">
            <v>325</v>
          </cell>
          <cell r="C326" t="str">
            <v>Tobias Furtado</v>
          </cell>
          <cell r="D326">
            <v>20</v>
          </cell>
          <cell r="E326">
            <v>42674</v>
          </cell>
        </row>
        <row r="327">
          <cell r="A327">
            <v>326</v>
          </cell>
          <cell r="C327" t="str">
            <v>Godo Capiperibe</v>
          </cell>
          <cell r="D327">
            <v>196</v>
          </cell>
          <cell r="E327">
            <v>42675</v>
          </cell>
        </row>
        <row r="328">
          <cell r="A328">
            <v>327</v>
          </cell>
          <cell r="C328" t="str">
            <v>Simão Rivero</v>
          </cell>
          <cell r="D328">
            <v>180</v>
          </cell>
          <cell r="E328">
            <v>42675</v>
          </cell>
        </row>
        <row r="329">
          <cell r="A329">
            <v>328</v>
          </cell>
          <cell r="C329" t="str">
            <v>Daniel Pirajá</v>
          </cell>
          <cell r="D329">
            <v>68</v>
          </cell>
          <cell r="E329">
            <v>42675</v>
          </cell>
        </row>
        <row r="330">
          <cell r="A330">
            <v>329</v>
          </cell>
          <cell r="C330" t="str">
            <v>Capitolino Bahía</v>
          </cell>
          <cell r="D330">
            <v>149</v>
          </cell>
          <cell r="E330">
            <v>42676</v>
          </cell>
        </row>
        <row r="331">
          <cell r="A331">
            <v>330</v>
          </cell>
          <cell r="C331" t="str">
            <v>Armando Lago</v>
          </cell>
          <cell r="D331">
            <v>156</v>
          </cell>
          <cell r="E331">
            <v>42676</v>
          </cell>
        </row>
        <row r="332">
          <cell r="A332">
            <v>331</v>
          </cell>
          <cell r="C332" t="str">
            <v>Armando Lago</v>
          </cell>
          <cell r="D332">
            <v>21</v>
          </cell>
          <cell r="E332">
            <v>42676</v>
          </cell>
        </row>
        <row r="333">
          <cell r="A333">
            <v>332</v>
          </cell>
          <cell r="C333" t="str">
            <v>Jéssica Castelão</v>
          </cell>
          <cell r="D333">
            <v>126</v>
          </cell>
          <cell r="E333">
            <v>42677</v>
          </cell>
        </row>
        <row r="334">
          <cell r="A334">
            <v>333</v>
          </cell>
          <cell r="C334" t="str">
            <v>Daniel Pirajá</v>
          </cell>
          <cell r="D334">
            <v>97</v>
          </cell>
          <cell r="E334">
            <v>42678</v>
          </cell>
        </row>
        <row r="335">
          <cell r="A335">
            <v>334</v>
          </cell>
          <cell r="C335" t="str">
            <v>Hélio Liberato</v>
          </cell>
          <cell r="D335">
            <v>141</v>
          </cell>
          <cell r="E335">
            <v>42679</v>
          </cell>
        </row>
        <row r="336">
          <cell r="A336">
            <v>335</v>
          </cell>
          <cell r="C336" t="str">
            <v>Hélio Liberato</v>
          </cell>
          <cell r="D336">
            <v>116</v>
          </cell>
          <cell r="E336">
            <v>42681</v>
          </cell>
        </row>
        <row r="337">
          <cell r="A337">
            <v>336</v>
          </cell>
          <cell r="C337" t="str">
            <v>Hélio Liberato</v>
          </cell>
          <cell r="D337">
            <v>3</v>
          </cell>
          <cell r="E337">
            <v>42681</v>
          </cell>
        </row>
        <row r="338">
          <cell r="A338">
            <v>337</v>
          </cell>
          <cell r="C338" t="str">
            <v>Armando Lago</v>
          </cell>
          <cell r="D338">
            <v>232</v>
          </cell>
          <cell r="E338">
            <v>42683</v>
          </cell>
        </row>
        <row r="339">
          <cell r="A339">
            <v>338</v>
          </cell>
          <cell r="C339" t="str">
            <v>Iberê Lacerda</v>
          </cell>
          <cell r="D339">
            <v>30</v>
          </cell>
          <cell r="E339">
            <v>42683</v>
          </cell>
        </row>
        <row r="340">
          <cell r="A340">
            <v>339</v>
          </cell>
          <cell r="C340" t="str">
            <v>Daniel Pirajá</v>
          </cell>
          <cell r="D340">
            <v>101</v>
          </cell>
          <cell r="E340">
            <v>42684</v>
          </cell>
        </row>
        <row r="341">
          <cell r="A341">
            <v>340</v>
          </cell>
          <cell r="C341" t="str">
            <v>Hélio Liberato</v>
          </cell>
          <cell r="D341">
            <v>144</v>
          </cell>
          <cell r="E341">
            <v>42685</v>
          </cell>
        </row>
        <row r="342">
          <cell r="A342">
            <v>341</v>
          </cell>
          <cell r="C342" t="str">
            <v>Capitolino Bahía</v>
          </cell>
          <cell r="D342">
            <v>78</v>
          </cell>
          <cell r="E342">
            <v>42686</v>
          </cell>
        </row>
        <row r="343">
          <cell r="A343">
            <v>342</v>
          </cell>
          <cell r="C343" t="str">
            <v>Iberê Lacerda</v>
          </cell>
          <cell r="D343">
            <v>241</v>
          </cell>
          <cell r="E343">
            <v>42686</v>
          </cell>
        </row>
        <row r="344">
          <cell r="A344">
            <v>343</v>
          </cell>
          <cell r="C344" t="str">
            <v>Simão Rivero</v>
          </cell>
          <cell r="D344">
            <v>231</v>
          </cell>
          <cell r="E344">
            <v>42687</v>
          </cell>
        </row>
        <row r="345">
          <cell r="A345">
            <v>344</v>
          </cell>
          <cell r="C345" t="str">
            <v>Simão Rivero</v>
          </cell>
          <cell r="D345">
            <v>96</v>
          </cell>
          <cell r="E345">
            <v>42689</v>
          </cell>
        </row>
        <row r="346">
          <cell r="A346">
            <v>345</v>
          </cell>
          <cell r="C346" t="str">
            <v>Tobias Furtado</v>
          </cell>
          <cell r="D346">
            <v>52</v>
          </cell>
          <cell r="E346">
            <v>42690</v>
          </cell>
        </row>
        <row r="347">
          <cell r="A347">
            <v>346</v>
          </cell>
          <cell r="C347" t="str">
            <v>Iberê Lacerda</v>
          </cell>
          <cell r="D347">
            <v>219</v>
          </cell>
          <cell r="E347">
            <v>42690</v>
          </cell>
        </row>
        <row r="348">
          <cell r="A348">
            <v>347</v>
          </cell>
          <cell r="C348" t="str">
            <v>Hélio Liberato</v>
          </cell>
          <cell r="D348">
            <v>203</v>
          </cell>
          <cell r="E348">
            <v>42691</v>
          </cell>
        </row>
        <row r="349">
          <cell r="A349">
            <v>348</v>
          </cell>
          <cell r="C349" t="str">
            <v>Tobias Furtado</v>
          </cell>
          <cell r="D349">
            <v>127</v>
          </cell>
          <cell r="E349">
            <v>42691</v>
          </cell>
        </row>
        <row r="350">
          <cell r="A350">
            <v>349</v>
          </cell>
          <cell r="C350" t="str">
            <v>Tobias Furtado</v>
          </cell>
          <cell r="D350">
            <v>162</v>
          </cell>
          <cell r="E350">
            <v>42693</v>
          </cell>
        </row>
        <row r="351">
          <cell r="A351">
            <v>350</v>
          </cell>
          <cell r="C351" t="str">
            <v>Hélio Liberato</v>
          </cell>
          <cell r="D351">
            <v>72</v>
          </cell>
          <cell r="E351">
            <v>42693</v>
          </cell>
        </row>
        <row r="352">
          <cell r="A352">
            <v>351</v>
          </cell>
          <cell r="C352" t="str">
            <v>Capitolino Bahía</v>
          </cell>
          <cell r="D352">
            <v>17</v>
          </cell>
          <cell r="E352">
            <v>42695</v>
          </cell>
        </row>
        <row r="353">
          <cell r="A353">
            <v>352</v>
          </cell>
          <cell r="C353" t="str">
            <v>Simão Rivero</v>
          </cell>
          <cell r="D353">
            <v>224</v>
          </cell>
          <cell r="E353">
            <v>42696</v>
          </cell>
        </row>
        <row r="354">
          <cell r="A354">
            <v>353</v>
          </cell>
          <cell r="C354" t="str">
            <v>Godo Capiperibe</v>
          </cell>
          <cell r="D354">
            <v>117</v>
          </cell>
          <cell r="E354">
            <v>42696</v>
          </cell>
        </row>
        <row r="355">
          <cell r="A355">
            <v>354</v>
          </cell>
          <cell r="C355" t="str">
            <v>Godo Capiperibe</v>
          </cell>
          <cell r="D355">
            <v>198</v>
          </cell>
          <cell r="E355">
            <v>42696</v>
          </cell>
        </row>
        <row r="356">
          <cell r="A356">
            <v>355</v>
          </cell>
          <cell r="C356" t="str">
            <v>Hélio Liberato</v>
          </cell>
          <cell r="D356">
            <v>5</v>
          </cell>
          <cell r="E356">
            <v>42697</v>
          </cell>
        </row>
        <row r="357">
          <cell r="A357">
            <v>356</v>
          </cell>
          <cell r="C357" t="str">
            <v>Jéssica Castelão</v>
          </cell>
          <cell r="D357">
            <v>124</v>
          </cell>
          <cell r="E357">
            <v>42697</v>
          </cell>
        </row>
        <row r="358">
          <cell r="A358">
            <v>357</v>
          </cell>
          <cell r="C358" t="str">
            <v>Iberê Lacerda</v>
          </cell>
          <cell r="D358">
            <v>230</v>
          </cell>
          <cell r="E358">
            <v>42698</v>
          </cell>
        </row>
        <row r="359">
          <cell r="A359">
            <v>358</v>
          </cell>
          <cell r="C359" t="str">
            <v>Capitolino Bahía</v>
          </cell>
          <cell r="D359">
            <v>101</v>
          </cell>
          <cell r="E359">
            <v>42698</v>
          </cell>
        </row>
        <row r="360">
          <cell r="A360">
            <v>359</v>
          </cell>
          <cell r="C360" t="str">
            <v>Godo Capiperibe</v>
          </cell>
          <cell r="D360">
            <v>243</v>
          </cell>
          <cell r="E360">
            <v>42699</v>
          </cell>
        </row>
        <row r="361">
          <cell r="A361">
            <v>360</v>
          </cell>
          <cell r="C361" t="str">
            <v>Armando Lago</v>
          </cell>
          <cell r="D361">
            <v>52</v>
          </cell>
          <cell r="E361">
            <v>42699</v>
          </cell>
        </row>
        <row r="362">
          <cell r="A362">
            <v>361</v>
          </cell>
          <cell r="C362" t="str">
            <v>Napoleão Méndez</v>
          </cell>
          <cell r="D362">
            <v>171</v>
          </cell>
          <cell r="E362">
            <v>42699</v>
          </cell>
        </row>
        <row r="363">
          <cell r="A363">
            <v>362</v>
          </cell>
          <cell r="C363" t="str">
            <v>Iberê Lacerda</v>
          </cell>
          <cell r="D363">
            <v>230</v>
          </cell>
          <cell r="E363">
            <v>42699</v>
          </cell>
        </row>
        <row r="364">
          <cell r="A364">
            <v>363</v>
          </cell>
          <cell r="C364" t="str">
            <v>Hélio Liberato</v>
          </cell>
          <cell r="D364">
            <v>138</v>
          </cell>
          <cell r="E364">
            <v>42702</v>
          </cell>
        </row>
        <row r="365">
          <cell r="A365">
            <v>364</v>
          </cell>
          <cell r="C365" t="str">
            <v>Iberê Lacerda</v>
          </cell>
          <cell r="D365">
            <v>177</v>
          </cell>
          <cell r="E365">
            <v>42703</v>
          </cell>
        </row>
        <row r="366">
          <cell r="A366">
            <v>365</v>
          </cell>
          <cell r="C366" t="str">
            <v>Simão Rivero</v>
          </cell>
          <cell r="D366">
            <v>42</v>
          </cell>
          <cell r="E366">
            <v>42704</v>
          </cell>
        </row>
        <row r="367">
          <cell r="A367">
            <v>366</v>
          </cell>
          <cell r="C367" t="str">
            <v>Jéssica Castelão</v>
          </cell>
          <cell r="D367">
            <v>182</v>
          </cell>
          <cell r="E367">
            <v>42704</v>
          </cell>
        </row>
        <row r="368">
          <cell r="A368">
            <v>367</v>
          </cell>
          <cell r="C368" t="str">
            <v>Daniel Pirajá</v>
          </cell>
          <cell r="D368">
            <v>116</v>
          </cell>
          <cell r="E368">
            <v>42705</v>
          </cell>
        </row>
        <row r="369">
          <cell r="A369">
            <v>368</v>
          </cell>
          <cell r="C369" t="str">
            <v>Daniel Pirajá</v>
          </cell>
          <cell r="D369">
            <v>160</v>
          </cell>
          <cell r="E369">
            <v>42706</v>
          </cell>
        </row>
        <row r="370">
          <cell r="A370">
            <v>369</v>
          </cell>
          <cell r="C370" t="str">
            <v>Daniel Pirajá</v>
          </cell>
          <cell r="D370">
            <v>108</v>
          </cell>
          <cell r="E370">
            <v>42706</v>
          </cell>
        </row>
        <row r="371">
          <cell r="A371">
            <v>370</v>
          </cell>
          <cell r="C371" t="str">
            <v>Daniel Pirajá</v>
          </cell>
          <cell r="D371">
            <v>237</v>
          </cell>
          <cell r="E371">
            <v>42707</v>
          </cell>
        </row>
        <row r="372">
          <cell r="A372">
            <v>371</v>
          </cell>
          <cell r="C372" t="str">
            <v>Hélio Liberato</v>
          </cell>
          <cell r="D372">
            <v>172</v>
          </cell>
          <cell r="E372">
            <v>42708</v>
          </cell>
        </row>
        <row r="373">
          <cell r="A373">
            <v>372</v>
          </cell>
          <cell r="C373" t="str">
            <v>Jéssica Castelão</v>
          </cell>
          <cell r="D373">
            <v>245</v>
          </cell>
          <cell r="E373">
            <v>42708</v>
          </cell>
        </row>
        <row r="374">
          <cell r="A374">
            <v>373</v>
          </cell>
          <cell r="C374" t="str">
            <v>Jéssica Castelão</v>
          </cell>
          <cell r="D374">
            <v>67</v>
          </cell>
          <cell r="E374">
            <v>42709</v>
          </cell>
        </row>
        <row r="375">
          <cell r="A375">
            <v>374</v>
          </cell>
          <cell r="C375" t="str">
            <v>Armando Lago</v>
          </cell>
          <cell r="D375">
            <v>5</v>
          </cell>
          <cell r="E375">
            <v>42709</v>
          </cell>
        </row>
        <row r="376">
          <cell r="A376">
            <v>375</v>
          </cell>
          <cell r="C376" t="str">
            <v>Iberê Lacerda</v>
          </cell>
          <cell r="D376">
            <v>35</v>
          </cell>
          <cell r="E376">
            <v>42710</v>
          </cell>
        </row>
        <row r="377">
          <cell r="A377">
            <v>376</v>
          </cell>
          <cell r="C377" t="str">
            <v>Jéssica Castelão</v>
          </cell>
          <cell r="D377">
            <v>178</v>
          </cell>
          <cell r="E377">
            <v>42713</v>
          </cell>
        </row>
        <row r="378">
          <cell r="A378">
            <v>377</v>
          </cell>
          <cell r="C378" t="str">
            <v>Simão Rivero</v>
          </cell>
          <cell r="D378">
            <v>200</v>
          </cell>
          <cell r="E378">
            <v>42714</v>
          </cell>
        </row>
        <row r="379">
          <cell r="A379">
            <v>378</v>
          </cell>
          <cell r="C379" t="str">
            <v>Napoleão Méndez</v>
          </cell>
          <cell r="D379">
            <v>8</v>
          </cell>
          <cell r="E379">
            <v>42714</v>
          </cell>
        </row>
        <row r="380">
          <cell r="A380">
            <v>379</v>
          </cell>
          <cell r="C380" t="str">
            <v>Jéssica Castelão</v>
          </cell>
          <cell r="D380">
            <v>75</v>
          </cell>
          <cell r="E380">
            <v>42715</v>
          </cell>
        </row>
        <row r="381">
          <cell r="A381">
            <v>380</v>
          </cell>
          <cell r="C381" t="str">
            <v>Simão Rivero</v>
          </cell>
          <cell r="D381">
            <v>225</v>
          </cell>
          <cell r="E381">
            <v>42716</v>
          </cell>
        </row>
        <row r="382">
          <cell r="A382">
            <v>381</v>
          </cell>
          <cell r="C382" t="str">
            <v>Godo Capiperibe</v>
          </cell>
          <cell r="D382">
            <v>208</v>
          </cell>
          <cell r="E382">
            <v>42716</v>
          </cell>
        </row>
        <row r="383">
          <cell r="A383">
            <v>382</v>
          </cell>
          <cell r="C383" t="str">
            <v>Jéssica Castelão</v>
          </cell>
          <cell r="D383">
            <v>1</v>
          </cell>
          <cell r="E383">
            <v>42717</v>
          </cell>
        </row>
        <row r="384">
          <cell r="A384">
            <v>383</v>
          </cell>
          <cell r="C384" t="str">
            <v>Jéssica Castelão</v>
          </cell>
          <cell r="D384">
            <v>228</v>
          </cell>
          <cell r="E384">
            <v>42717</v>
          </cell>
        </row>
        <row r="385">
          <cell r="A385">
            <v>384</v>
          </cell>
          <cell r="C385" t="str">
            <v>Tobias Furtado</v>
          </cell>
          <cell r="D385">
            <v>106</v>
          </cell>
          <cell r="E385">
            <v>42718</v>
          </cell>
        </row>
        <row r="386">
          <cell r="A386">
            <v>385</v>
          </cell>
          <cell r="C386" t="str">
            <v>Hélio Liberato</v>
          </cell>
          <cell r="D386">
            <v>60</v>
          </cell>
          <cell r="E386">
            <v>42719</v>
          </cell>
        </row>
        <row r="387">
          <cell r="A387">
            <v>386</v>
          </cell>
          <cell r="C387" t="str">
            <v>Napoleão Méndez</v>
          </cell>
          <cell r="D387">
            <v>38</v>
          </cell>
          <cell r="E387">
            <v>42720</v>
          </cell>
        </row>
        <row r="388">
          <cell r="A388">
            <v>387</v>
          </cell>
          <cell r="C388" t="str">
            <v>Napoleão Méndez</v>
          </cell>
          <cell r="D388">
            <v>156</v>
          </cell>
          <cell r="E388">
            <v>42721</v>
          </cell>
        </row>
        <row r="389">
          <cell r="A389">
            <v>388</v>
          </cell>
          <cell r="C389" t="str">
            <v>Napoleão Méndez</v>
          </cell>
          <cell r="D389">
            <v>126</v>
          </cell>
          <cell r="E389">
            <v>42722</v>
          </cell>
        </row>
        <row r="390">
          <cell r="A390">
            <v>389</v>
          </cell>
          <cell r="C390" t="str">
            <v>Napoleão Méndez</v>
          </cell>
          <cell r="D390">
            <v>148</v>
          </cell>
          <cell r="E390">
            <v>42723</v>
          </cell>
        </row>
        <row r="391">
          <cell r="A391">
            <v>390</v>
          </cell>
          <cell r="C391" t="str">
            <v>Jéssica Castelão</v>
          </cell>
          <cell r="D391">
            <v>238</v>
          </cell>
          <cell r="E391">
            <v>42724</v>
          </cell>
        </row>
        <row r="392">
          <cell r="A392">
            <v>391</v>
          </cell>
          <cell r="C392" t="str">
            <v>Tobias Furtado</v>
          </cell>
          <cell r="D392">
            <v>33</v>
          </cell>
          <cell r="E392">
            <v>42724</v>
          </cell>
        </row>
        <row r="393">
          <cell r="A393">
            <v>392</v>
          </cell>
          <cell r="C393" t="str">
            <v>Simão Rivero</v>
          </cell>
          <cell r="D393">
            <v>156</v>
          </cell>
          <cell r="E393">
            <v>42724</v>
          </cell>
        </row>
        <row r="394">
          <cell r="A394">
            <v>393</v>
          </cell>
          <cell r="C394" t="str">
            <v>Godo Capiperibe</v>
          </cell>
          <cell r="D394">
            <v>168</v>
          </cell>
          <cell r="E394">
            <v>42725</v>
          </cell>
        </row>
        <row r="395">
          <cell r="A395">
            <v>394</v>
          </cell>
          <cell r="C395" t="str">
            <v>Capitolino Bahía</v>
          </cell>
          <cell r="D395">
            <v>49</v>
          </cell>
          <cell r="E395">
            <v>42725</v>
          </cell>
        </row>
        <row r="396">
          <cell r="A396">
            <v>395</v>
          </cell>
          <cell r="C396" t="str">
            <v>Tobias Furtado</v>
          </cell>
          <cell r="D396">
            <v>42</v>
          </cell>
          <cell r="E396">
            <v>42726</v>
          </cell>
        </row>
        <row r="397">
          <cell r="A397">
            <v>396</v>
          </cell>
          <cell r="C397" t="str">
            <v>Capitolino Bahía</v>
          </cell>
          <cell r="D397">
            <v>103</v>
          </cell>
          <cell r="E397">
            <v>42727</v>
          </cell>
        </row>
        <row r="398">
          <cell r="A398">
            <v>397</v>
          </cell>
          <cell r="C398" t="str">
            <v>Capitolino Bahía</v>
          </cell>
          <cell r="D398">
            <v>65</v>
          </cell>
          <cell r="E398">
            <v>42727</v>
          </cell>
        </row>
        <row r="399">
          <cell r="A399">
            <v>398</v>
          </cell>
          <cell r="C399" t="str">
            <v>Armando Lago</v>
          </cell>
          <cell r="D399">
            <v>238</v>
          </cell>
          <cell r="E399">
            <v>42728</v>
          </cell>
        </row>
        <row r="400">
          <cell r="A400">
            <v>399</v>
          </cell>
          <cell r="C400" t="str">
            <v>Godo Capiperibe</v>
          </cell>
          <cell r="D400">
            <v>62</v>
          </cell>
          <cell r="E400">
            <v>42729</v>
          </cell>
        </row>
        <row r="401">
          <cell r="A401">
            <v>400</v>
          </cell>
          <cell r="C401" t="str">
            <v>Iberê Lacerda</v>
          </cell>
          <cell r="D401">
            <v>224</v>
          </cell>
          <cell r="E401">
            <v>42732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85B4-37C3-AB49-B271-53C3067A2868}">
  <dimension ref="A1:O941"/>
  <sheetViews>
    <sheetView tabSelected="1" workbookViewId="0">
      <selection activeCell="H8" sqref="H8"/>
    </sheetView>
  </sheetViews>
  <sheetFormatPr baseColWidth="10" defaultRowHeight="16" x14ac:dyDescent="0.2"/>
  <cols>
    <col min="5" max="5" width="15.1640625" customWidth="1"/>
    <col min="6" max="6" width="16.1640625" customWidth="1"/>
    <col min="7" max="7" width="16" customWidth="1"/>
    <col min="8" max="8" width="15.5" customWidth="1"/>
  </cols>
  <sheetData>
    <row r="1" spans="1:15" s="4" customFormat="1" ht="15" x14ac:dyDescent="0.2">
      <c r="A1" s="1" t="s">
        <v>0</v>
      </c>
      <c r="B1" s="1" t="str">
        <f>_xlfn.XLOOKUP(A1,[1]Produtos!A:A,[1]Produtos!B:B)</f>
        <v>Produto</v>
      </c>
      <c r="C1" s="1" t="s">
        <v>1</v>
      </c>
      <c r="D1" s="1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4" t="str" cm="1">
        <f t="array" ref="I1:K1">_xlfn.XLOOKUP(C1,[1]Vendas!A:A,[1]Vendas!C:E)</f>
        <v>Vendedor</v>
      </c>
      <c r="J1" s="4" t="str">
        <v>ClienteID</v>
      </c>
      <c r="K1" s="5" t="str">
        <v>Data</v>
      </c>
      <c r="L1" s="4" t="str" cm="1">
        <f t="array" ref="L1:O1">_xlfn.XLOOKUP(J1,[1]Clientes!A:A,[1]Clientes!B:E)</f>
        <v>Cliente</v>
      </c>
      <c r="M1" s="4" t="str">
        <v>Estado</v>
      </c>
      <c r="N1" s="4" t="str">
        <v>Sexo</v>
      </c>
      <c r="O1" s="4" t="str">
        <v>Status</v>
      </c>
    </row>
    <row r="2" spans="1:15" s="4" customFormat="1" ht="15" x14ac:dyDescent="0.2">
      <c r="A2" s="1">
        <v>1</v>
      </c>
      <c r="B2" s="1" t="str">
        <f>_xlfn.XLOOKUP(A2,[1]Produtos!A:A,[1]Produtos!B:B)</f>
        <v>Bicicleta Aro 29 Mountain Bike Endorphine 6.3 - 24 Marchas - Shimano - Alumínio</v>
      </c>
      <c r="C2" s="1">
        <v>346</v>
      </c>
      <c r="D2" s="1">
        <v>2</v>
      </c>
      <c r="E2" s="2">
        <v>7966.8</v>
      </c>
      <c r="F2" s="2">
        <v>15933.6</v>
      </c>
      <c r="G2" s="3">
        <v>3186.7199999999993</v>
      </c>
      <c r="H2" s="3">
        <f>F2-G2</f>
        <v>12746.880000000001</v>
      </c>
      <c r="I2" s="4" t="str" cm="1">
        <f t="array" ref="I2:K2">_xlfn.XLOOKUP(C2,[1]Vendas!A:A,[1]Vendas!C:E)</f>
        <v>Iberê Lacerda</v>
      </c>
      <c r="J2" s="4">
        <v>219</v>
      </c>
      <c r="K2" s="5">
        <v>42690</v>
      </c>
      <c r="L2" s="4" t="str" cm="1">
        <f t="array" ref="L2:O2">_xlfn.XLOOKUP(J2,[1]Clientes!A:A,[1]Clientes!B:E)</f>
        <v>Honorina Camarinho</v>
      </c>
      <c r="M2" s="4" t="str">
        <v>PR</v>
      </c>
      <c r="N2" s="4" t="str">
        <v>F</v>
      </c>
      <c r="O2" s="4" t="str">
        <v>Silver</v>
      </c>
    </row>
    <row r="3" spans="1:15" s="4" customFormat="1" ht="15" x14ac:dyDescent="0.2">
      <c r="A3" s="1">
        <v>1</v>
      </c>
      <c r="B3" s="1" t="str">
        <f>_xlfn.XLOOKUP(A3,[1]Produtos!A:A,[1]Produtos!B:B)</f>
        <v>Bicicleta Aro 29 Mountain Bike Endorphine 6.3 - 24 Marchas - Shimano - Alumínio</v>
      </c>
      <c r="C3" s="1">
        <v>397</v>
      </c>
      <c r="D3" s="1">
        <v>1</v>
      </c>
      <c r="E3" s="2">
        <v>7524.2</v>
      </c>
      <c r="F3" s="2">
        <v>7524.2</v>
      </c>
      <c r="G3" s="3">
        <v>2859.1960000000008</v>
      </c>
      <c r="H3" s="3">
        <f>F3-G3</f>
        <v>4665.003999999999</v>
      </c>
      <c r="I3" s="4" t="str" cm="1">
        <f t="array" ref="I3:K3">_xlfn.XLOOKUP(C3,[1]Vendas!A:A,[1]Vendas!C:E)</f>
        <v>Capitolino Bahía</v>
      </c>
      <c r="J3" s="4">
        <v>65</v>
      </c>
      <c r="K3" s="5">
        <v>42727</v>
      </c>
      <c r="L3" s="4" t="str" cm="1">
        <f t="array" ref="L3:O3">_xlfn.XLOOKUP(J3,[1]Clientes!A:A,[1]Clientes!B:E)</f>
        <v>Carlos Murici</v>
      </c>
      <c r="M3" s="4" t="str">
        <v>MG</v>
      </c>
      <c r="N3" s="4" t="str">
        <v>M</v>
      </c>
      <c r="O3" s="4" t="str">
        <v>Silver</v>
      </c>
    </row>
    <row r="4" spans="1:15" s="4" customFormat="1" ht="15" x14ac:dyDescent="0.2">
      <c r="A4" s="1">
        <v>1</v>
      </c>
      <c r="B4" s="1" t="str">
        <f>_xlfn.XLOOKUP(A4,[1]Produtos!A:A,[1]Produtos!B:B)</f>
        <v>Bicicleta Aro 29 Mountain Bike Endorphine 6.3 - 24 Marchas - Shimano - Alumínio</v>
      </c>
      <c r="C4" s="1">
        <v>399</v>
      </c>
      <c r="D4" s="1">
        <v>1</v>
      </c>
      <c r="E4" s="2">
        <v>6771.78</v>
      </c>
      <c r="F4" s="2">
        <v>6771.78</v>
      </c>
      <c r="G4" s="3">
        <v>2437.8408000000009</v>
      </c>
      <c r="H4" s="3">
        <f>F4-G4</f>
        <v>4333.9391999999989</v>
      </c>
      <c r="I4" s="4" t="str" cm="1">
        <f t="array" ref="I4:K4">_xlfn.XLOOKUP(C4,[1]Vendas!A:A,[1]Vendas!C:E)</f>
        <v>Godo Capiperibe</v>
      </c>
      <c r="J4" s="4">
        <v>62</v>
      </c>
      <c r="K4" s="5">
        <v>42729</v>
      </c>
      <c r="L4" s="4" t="str" cm="1">
        <f t="array" ref="L4:O4">_xlfn.XLOOKUP(J4,[1]Clientes!A:A,[1]Clientes!B:E)</f>
        <v>Capitolina Ruela</v>
      </c>
      <c r="M4" s="4" t="str">
        <v>PI</v>
      </c>
      <c r="N4" s="4" t="str">
        <v>F</v>
      </c>
      <c r="O4" s="4" t="str">
        <v>Silver</v>
      </c>
    </row>
    <row r="5" spans="1:15" s="4" customFormat="1" ht="15" x14ac:dyDescent="0.2">
      <c r="A5" s="1">
        <v>1</v>
      </c>
      <c r="B5" s="1" t="str">
        <f>_xlfn.XLOOKUP(A5,[1]Produtos!A:A,[1]Produtos!B:B)</f>
        <v>Bicicleta Aro 29 Mountain Bike Endorphine 6.3 - 24 Marchas - Shimano - Alumínio</v>
      </c>
      <c r="C5" s="1">
        <v>292</v>
      </c>
      <c r="D5" s="1">
        <v>2</v>
      </c>
      <c r="E5" s="2">
        <v>6771.78</v>
      </c>
      <c r="F5" s="2">
        <v>13543.56</v>
      </c>
      <c r="G5" s="3">
        <v>2437.8407999999999</v>
      </c>
      <c r="H5" s="3">
        <f>F5-G5</f>
        <v>11105.7192</v>
      </c>
      <c r="I5" s="4" t="str" cm="1">
        <f t="array" ref="I5:K5">_xlfn.XLOOKUP(C5,[1]Vendas!A:A,[1]Vendas!C:E)</f>
        <v>Jéssica Castelão</v>
      </c>
      <c r="J5" s="4">
        <v>5</v>
      </c>
      <c r="K5" s="5">
        <v>42642</v>
      </c>
      <c r="L5" s="4" t="str" cm="1">
        <f t="array" ref="L5:O5">_xlfn.XLOOKUP(J5,[1]Clientes!A:A,[1]Clientes!B:E)</f>
        <v>Adélio Lisboa</v>
      </c>
      <c r="M5" s="4" t="str">
        <v>SE</v>
      </c>
      <c r="N5" s="4" t="str">
        <v>M</v>
      </c>
      <c r="O5" s="4" t="str">
        <v>Silver</v>
      </c>
    </row>
    <row r="6" spans="1:15" s="4" customFormat="1" ht="15" x14ac:dyDescent="0.2">
      <c r="A6" s="1">
        <v>1</v>
      </c>
      <c r="B6" s="1" t="str">
        <f>_xlfn.XLOOKUP(A6,[1]Produtos!A:A,[1]Produtos!B:B)</f>
        <v>Bicicleta Aro 29 Mountain Bike Endorphine 6.3 - 24 Marchas - Shimano - Alumínio</v>
      </c>
      <c r="C6" s="1">
        <v>379</v>
      </c>
      <c r="D6" s="1">
        <v>1</v>
      </c>
      <c r="E6" s="2">
        <v>7524.2</v>
      </c>
      <c r="F6" s="2">
        <v>7524.2</v>
      </c>
      <c r="G6" s="3">
        <v>2407.7439999999997</v>
      </c>
      <c r="H6" s="3">
        <f>F6-G6</f>
        <v>5116.4560000000001</v>
      </c>
      <c r="I6" s="4" t="str" cm="1">
        <f t="array" ref="I6:K6">_xlfn.XLOOKUP(C6,[1]Vendas!A:A,[1]Vendas!C:E)</f>
        <v>Jéssica Castelão</v>
      </c>
      <c r="J6" s="4">
        <v>75</v>
      </c>
      <c r="K6" s="5">
        <v>42715</v>
      </c>
      <c r="L6" s="4" t="str" cm="1">
        <f t="array" ref="L6:O6">_xlfn.XLOOKUP(J6,[1]Clientes!A:A,[1]Clientes!B:E)</f>
        <v>Celestino Pereira</v>
      </c>
      <c r="M6" s="4" t="str">
        <v>RS</v>
      </c>
      <c r="N6" s="4" t="str">
        <v>M</v>
      </c>
      <c r="O6" s="4" t="str">
        <v>Silver</v>
      </c>
    </row>
    <row r="7" spans="1:15" s="4" customFormat="1" ht="15" x14ac:dyDescent="0.2">
      <c r="A7" s="1">
        <v>1</v>
      </c>
      <c r="B7" s="1" t="str">
        <f>_xlfn.XLOOKUP(A7,[1]Produtos!A:A,[1]Produtos!B:B)</f>
        <v>Bicicleta Aro 29 Mountain Bike Endorphine 6.3 - 24 Marchas - Shimano - Alumínio</v>
      </c>
      <c r="C7" s="1">
        <v>377</v>
      </c>
      <c r="D7" s="1">
        <v>1</v>
      </c>
      <c r="E7" s="2">
        <v>8852</v>
      </c>
      <c r="F7" s="2">
        <v>8852</v>
      </c>
      <c r="G7" s="3">
        <v>2390.0400000000009</v>
      </c>
      <c r="H7" s="3">
        <f>F7-G7</f>
        <v>6461.9599999999991</v>
      </c>
      <c r="I7" s="4" t="str" cm="1">
        <f t="array" ref="I7:K7">_xlfn.XLOOKUP(C7,[1]Vendas!A:A,[1]Vendas!C:E)</f>
        <v>Simão Rivero</v>
      </c>
      <c r="J7" s="4">
        <v>200</v>
      </c>
      <c r="K7" s="5">
        <v>42714</v>
      </c>
      <c r="L7" s="4" t="str" cm="1">
        <f t="array" ref="L7:O7">_xlfn.XLOOKUP(J7,[1]Clientes!A:A,[1]Clientes!B:E)</f>
        <v>Gonçalo Figueiró</v>
      </c>
      <c r="M7" s="4" t="str">
        <v>PI</v>
      </c>
      <c r="N7" s="4" t="str">
        <v>M</v>
      </c>
      <c r="O7" s="4" t="str">
        <v>Silver</v>
      </c>
    </row>
    <row r="8" spans="1:15" s="4" customFormat="1" ht="15" x14ac:dyDescent="0.2">
      <c r="A8" s="1">
        <v>1</v>
      </c>
      <c r="B8" s="1" t="str">
        <f>_xlfn.XLOOKUP(A8,[1]Produtos!A:A,[1]Produtos!B:B)</f>
        <v>Bicicleta Aro 29 Mountain Bike Endorphine 6.3 - 24 Marchas - Shimano - Alumínio</v>
      </c>
      <c r="C8" s="1">
        <v>389</v>
      </c>
      <c r="D8" s="1">
        <v>1</v>
      </c>
      <c r="E8" s="2">
        <v>8852</v>
      </c>
      <c r="F8" s="2">
        <v>8852</v>
      </c>
      <c r="G8" s="3">
        <v>2390.0400000000009</v>
      </c>
      <c r="H8" s="3">
        <f>F8-G8</f>
        <v>6461.9599999999991</v>
      </c>
      <c r="I8" s="4" t="str" cm="1">
        <f t="array" ref="I8:K8">_xlfn.XLOOKUP(C8,[1]Vendas!A:A,[1]Vendas!C:E)</f>
        <v>Napoleão Méndez</v>
      </c>
      <c r="J8" s="4">
        <v>148</v>
      </c>
      <c r="K8" s="5">
        <v>42723</v>
      </c>
      <c r="L8" s="4" t="str" cm="1">
        <f t="array" ref="L8:O8">_xlfn.XLOOKUP(J8,[1]Clientes!A:A,[1]Clientes!B:E)</f>
        <v>Eusébio Bairros</v>
      </c>
      <c r="M8" s="4" t="str">
        <v>SP</v>
      </c>
      <c r="N8" s="4" t="str">
        <v>M</v>
      </c>
      <c r="O8" s="4" t="str">
        <v>Silver</v>
      </c>
    </row>
    <row r="9" spans="1:15" s="4" customFormat="1" ht="15" x14ac:dyDescent="0.2">
      <c r="A9" s="1">
        <v>1</v>
      </c>
      <c r="B9" s="1" t="str">
        <f>_xlfn.XLOOKUP(A9,[1]Produtos!A:A,[1]Produtos!B:B)</f>
        <v>Bicicleta Aro 29 Mountain Bike Endorphine 6.3 - 24 Marchas - Shimano - Alumínio</v>
      </c>
      <c r="C9" s="1">
        <v>286</v>
      </c>
      <c r="D9" s="1">
        <v>2</v>
      </c>
      <c r="E9" s="2">
        <v>7524.2</v>
      </c>
      <c r="F9" s="2">
        <v>15048.4</v>
      </c>
      <c r="G9" s="3">
        <v>2257.2600000000002</v>
      </c>
      <c r="H9" s="3">
        <f>F9-G9</f>
        <v>12791.14</v>
      </c>
      <c r="I9" s="4" t="str" cm="1">
        <f t="array" ref="I9:K9">_xlfn.XLOOKUP(C9,[1]Vendas!A:A,[1]Vendas!C:E)</f>
        <v>Tobias Furtado</v>
      </c>
      <c r="J9" s="4">
        <v>145</v>
      </c>
      <c r="K9" s="5">
        <v>42639</v>
      </c>
      <c r="L9" s="4" t="str" cm="1">
        <f t="array" ref="L9:O9">_xlfn.XLOOKUP(J9,[1]Clientes!A:A,[1]Clientes!B:E)</f>
        <v>Ester Castanho</v>
      </c>
      <c r="M9" s="4" t="str">
        <v>AC</v>
      </c>
      <c r="N9" s="4" t="str">
        <v>F</v>
      </c>
      <c r="O9" s="4" t="str">
        <v>Silver</v>
      </c>
    </row>
    <row r="10" spans="1:15" s="4" customFormat="1" ht="15" x14ac:dyDescent="0.2">
      <c r="A10" s="1">
        <v>1</v>
      </c>
      <c r="B10" s="1" t="str">
        <f>_xlfn.XLOOKUP(A10,[1]Produtos!A:A,[1]Produtos!B:B)</f>
        <v>Bicicleta Aro 29 Mountain Bike Endorphine 6.3 - 24 Marchas - Shimano - Alumínio</v>
      </c>
      <c r="C10" s="1">
        <v>393</v>
      </c>
      <c r="D10" s="1">
        <v>1</v>
      </c>
      <c r="E10" s="2">
        <v>6771.78</v>
      </c>
      <c r="F10" s="2">
        <v>6771.78</v>
      </c>
      <c r="G10" s="3">
        <v>2234.6873999999998</v>
      </c>
      <c r="H10" s="3">
        <f>F10-G10</f>
        <v>4537.0925999999999</v>
      </c>
      <c r="I10" s="4" t="str" cm="1">
        <f t="array" ref="I10:K10">_xlfn.XLOOKUP(C10,[1]Vendas!A:A,[1]Vendas!C:E)</f>
        <v>Godo Capiperibe</v>
      </c>
      <c r="J10" s="4">
        <v>168</v>
      </c>
      <c r="K10" s="5">
        <v>42725</v>
      </c>
      <c r="L10" s="4" t="str" cm="1">
        <f t="array" ref="L10:O10">_xlfn.XLOOKUP(J10,[1]Clientes!A:A,[1]Clientes!B:E)</f>
        <v>Flamínia Miera</v>
      </c>
      <c r="M10" s="4" t="str">
        <v>MT</v>
      </c>
      <c r="N10" s="4" t="str">
        <v>F</v>
      </c>
      <c r="O10" s="4" t="str">
        <v>Silver</v>
      </c>
    </row>
    <row r="11" spans="1:15" s="4" customFormat="1" ht="15" x14ac:dyDescent="0.2">
      <c r="A11" s="1">
        <v>1</v>
      </c>
      <c r="B11" s="1" t="str">
        <f>_xlfn.XLOOKUP(A11,[1]Produtos!A:A,[1]Produtos!B:B)</f>
        <v>Bicicleta Aro 29 Mountain Bike Endorphine 6.3 - 24 Marchas - Shimano - Alumínio</v>
      </c>
      <c r="C11" s="1">
        <v>334</v>
      </c>
      <c r="D11" s="1">
        <v>1</v>
      </c>
      <c r="E11" s="2">
        <v>8852</v>
      </c>
      <c r="F11" s="2">
        <v>8852</v>
      </c>
      <c r="G11" s="3">
        <v>2035.9599999999991</v>
      </c>
      <c r="H11" s="3">
        <f>F11-G11</f>
        <v>6816.0400000000009</v>
      </c>
      <c r="I11" s="4" t="str" cm="1">
        <f t="array" ref="I11:K11">_xlfn.XLOOKUP(C11,[1]Vendas!A:A,[1]Vendas!C:E)</f>
        <v>Hélio Liberato</v>
      </c>
      <c r="J11" s="4">
        <v>141</v>
      </c>
      <c r="K11" s="5">
        <v>42679</v>
      </c>
      <c r="L11" s="4" t="str" cm="1">
        <f t="array" ref="L11:O11">_xlfn.XLOOKUP(J11,[1]Clientes!A:A,[1]Clientes!B:E)</f>
        <v>Epaminondas Sousa de Arronches</v>
      </c>
      <c r="M11" s="4" t="str">
        <v>MS</v>
      </c>
      <c r="N11" s="4" t="str">
        <v>M</v>
      </c>
      <c r="O11" s="4" t="str">
        <v>Silver</v>
      </c>
    </row>
    <row r="12" spans="1:15" s="4" customFormat="1" ht="15" x14ac:dyDescent="0.2">
      <c r="A12" s="1">
        <v>1</v>
      </c>
      <c r="B12" s="1" t="str">
        <f>_xlfn.XLOOKUP(A12,[1]Produtos!A:A,[1]Produtos!B:B)</f>
        <v>Bicicleta Aro 29 Mountain Bike Endorphine 6.3 - 24 Marchas - Shimano - Alumínio</v>
      </c>
      <c r="C12" s="1">
        <v>369</v>
      </c>
      <c r="D12" s="1">
        <v>1</v>
      </c>
      <c r="E12" s="2">
        <v>7966.8</v>
      </c>
      <c r="F12" s="2">
        <v>7966.8</v>
      </c>
      <c r="G12" s="3">
        <v>1991.6999999999998</v>
      </c>
      <c r="H12" s="3">
        <f>F12-G12</f>
        <v>5975.1</v>
      </c>
      <c r="I12" s="4" t="str" cm="1">
        <f t="array" ref="I12:K12">_xlfn.XLOOKUP(C12,[1]Vendas!A:A,[1]Vendas!C:E)</f>
        <v>Daniel Pirajá</v>
      </c>
      <c r="J12" s="4">
        <v>108</v>
      </c>
      <c r="K12" s="5">
        <v>42706</v>
      </c>
      <c r="L12" s="4" t="str" cm="1">
        <f t="array" ref="L12:O12">_xlfn.XLOOKUP(J12,[1]Clientes!A:A,[1]Clientes!B:E)</f>
        <v>Deise Laureano</v>
      </c>
      <c r="M12" s="4" t="str">
        <v>PI</v>
      </c>
      <c r="N12" s="4" t="str">
        <v>F</v>
      </c>
      <c r="O12" s="4" t="str">
        <v>Silver</v>
      </c>
    </row>
    <row r="13" spans="1:15" s="4" customFormat="1" ht="15" x14ac:dyDescent="0.2">
      <c r="A13" s="1">
        <v>1</v>
      </c>
      <c r="B13" s="1" t="str">
        <f>_xlfn.XLOOKUP(A13,[1]Produtos!A:A,[1]Produtos!B:B)</f>
        <v>Bicicleta Aro 29 Mountain Bike Endorphine 6.3 - 24 Marchas - Shimano - Alumínio</v>
      </c>
      <c r="C13" s="1">
        <v>302</v>
      </c>
      <c r="D13" s="1">
        <v>1</v>
      </c>
      <c r="E13" s="2">
        <v>8852</v>
      </c>
      <c r="F13" s="2">
        <v>8852</v>
      </c>
      <c r="G13" s="3">
        <v>1947.4400000000005</v>
      </c>
      <c r="H13" s="3">
        <f>F13-G13</f>
        <v>6904.5599999999995</v>
      </c>
      <c r="I13" s="4" t="str" cm="1">
        <f t="array" ref="I13:K13">_xlfn.XLOOKUP(C13,[1]Vendas!A:A,[1]Vendas!C:E)</f>
        <v>Daniel Pirajá</v>
      </c>
      <c r="J13" s="4">
        <v>203</v>
      </c>
      <c r="K13" s="5">
        <v>42656</v>
      </c>
      <c r="L13" s="4" t="str" cm="1">
        <f t="array" ref="L13:O13">_xlfn.XLOOKUP(J13,[1]Clientes!A:A,[1]Clientes!B:E)</f>
        <v>Guadalupe Rodrigues</v>
      </c>
      <c r="M13" s="4" t="str">
        <v>SC</v>
      </c>
      <c r="N13" s="4" t="str">
        <v>F</v>
      </c>
      <c r="O13" s="4" t="str">
        <v>Silver</v>
      </c>
    </row>
    <row r="14" spans="1:15" s="4" customFormat="1" ht="15" x14ac:dyDescent="0.2">
      <c r="A14" s="1">
        <v>1</v>
      </c>
      <c r="B14" s="1" t="str">
        <f>_xlfn.XLOOKUP(A14,[1]Produtos!A:A,[1]Produtos!B:B)</f>
        <v>Bicicleta Aro 29 Mountain Bike Endorphine 6.3 - 24 Marchas - Shimano - Alumínio</v>
      </c>
      <c r="C14" s="1">
        <v>365</v>
      </c>
      <c r="D14" s="1">
        <v>1</v>
      </c>
      <c r="E14" s="2">
        <v>7524.2</v>
      </c>
      <c r="F14" s="2">
        <v>7524.2</v>
      </c>
      <c r="G14" s="3">
        <v>1881.0500000000002</v>
      </c>
      <c r="H14" s="3">
        <f>F14-G14</f>
        <v>5643.15</v>
      </c>
      <c r="I14" s="4" t="str" cm="1">
        <f t="array" ref="I14:K14">_xlfn.XLOOKUP(C14,[1]Vendas!A:A,[1]Vendas!C:E)</f>
        <v>Simão Rivero</v>
      </c>
      <c r="J14" s="4">
        <v>42</v>
      </c>
      <c r="K14" s="5">
        <v>42704</v>
      </c>
      <c r="L14" s="4" t="str" cm="1">
        <f t="array" ref="L14:O14">_xlfn.XLOOKUP(J14,[1]Clientes!A:A,[1]Clientes!B:E)</f>
        <v>Artur Macedo</v>
      </c>
      <c r="M14" s="4" t="str">
        <v>SE</v>
      </c>
      <c r="N14" s="4" t="str">
        <v>M</v>
      </c>
      <c r="O14" s="4" t="str">
        <v>Silver</v>
      </c>
    </row>
    <row r="15" spans="1:15" s="4" customFormat="1" ht="15" x14ac:dyDescent="0.2">
      <c r="A15" s="1">
        <v>1</v>
      </c>
      <c r="B15" s="1" t="str">
        <f>_xlfn.XLOOKUP(A15,[1]Produtos!A:A,[1]Produtos!B:B)</f>
        <v>Bicicleta Aro 29 Mountain Bike Endorphine 6.3 - 24 Marchas - Shimano - Alumínio</v>
      </c>
      <c r="C15" s="1">
        <v>320</v>
      </c>
      <c r="D15" s="1">
        <v>1</v>
      </c>
      <c r="E15" s="2">
        <v>8852</v>
      </c>
      <c r="F15" s="2">
        <v>8852</v>
      </c>
      <c r="G15" s="3">
        <v>1858.92</v>
      </c>
      <c r="H15" s="3">
        <f>F15-G15</f>
        <v>6993.08</v>
      </c>
      <c r="I15" s="4" t="str" cm="1">
        <f t="array" ref="I15:K15">_xlfn.XLOOKUP(C15,[1]Vendas!A:A,[1]Vendas!C:E)</f>
        <v>Capitolino Bahía</v>
      </c>
      <c r="J15" s="4">
        <v>203</v>
      </c>
      <c r="K15" s="5">
        <v>42670</v>
      </c>
      <c r="L15" s="4" t="str" cm="1">
        <f t="array" ref="L15:O15">_xlfn.XLOOKUP(J15,[1]Clientes!A:A,[1]Clientes!B:E)</f>
        <v>Guadalupe Rodrigues</v>
      </c>
      <c r="M15" s="4" t="str">
        <v>SC</v>
      </c>
      <c r="N15" s="4" t="str">
        <v>F</v>
      </c>
      <c r="O15" s="4" t="str">
        <v>Silver</v>
      </c>
    </row>
    <row r="16" spans="1:15" s="4" customFormat="1" ht="15" x14ac:dyDescent="0.2">
      <c r="A16" s="1">
        <v>1</v>
      </c>
      <c r="B16" s="1" t="str">
        <f>_xlfn.XLOOKUP(A16,[1]Produtos!A:A,[1]Produtos!B:B)</f>
        <v>Bicicleta Aro 29 Mountain Bike Endorphine 6.3 - 24 Marchas - Shimano - Alumínio</v>
      </c>
      <c r="C16" s="1">
        <v>228</v>
      </c>
      <c r="D16" s="1">
        <v>2</v>
      </c>
      <c r="E16" s="2">
        <v>7524.2</v>
      </c>
      <c r="F16" s="2">
        <v>15048.4</v>
      </c>
      <c r="G16" s="3">
        <v>1805.8079999999991</v>
      </c>
      <c r="H16" s="3">
        <f>F16-G16</f>
        <v>13242.592000000001</v>
      </c>
      <c r="I16" s="4" t="str" cm="1">
        <f t="array" ref="I16:K16">_xlfn.XLOOKUP(C16,[1]Vendas!A:A,[1]Vendas!C:E)</f>
        <v>Iberê Lacerda</v>
      </c>
      <c r="J16" s="4">
        <v>89</v>
      </c>
      <c r="K16" s="5">
        <v>42581</v>
      </c>
      <c r="L16" s="4" t="str" cm="1">
        <f t="array" ref="L16:O16">_xlfn.XLOOKUP(J16,[1]Clientes!A:A,[1]Clientes!B:E)</f>
        <v>Cosme Ipanema</v>
      </c>
      <c r="M16" s="4" t="str">
        <v>PI</v>
      </c>
      <c r="N16" s="4" t="str">
        <v>M</v>
      </c>
      <c r="O16" s="4" t="str">
        <v>Silver</v>
      </c>
    </row>
    <row r="17" spans="1:15" s="4" customFormat="1" ht="15" x14ac:dyDescent="0.2">
      <c r="A17" s="1">
        <v>1</v>
      </c>
      <c r="B17" s="1" t="str">
        <f>_xlfn.XLOOKUP(A17,[1]Produtos!A:A,[1]Produtos!B:B)</f>
        <v>Bicicleta Aro 29 Mountain Bike Endorphine 6.3 - 24 Marchas - Shimano - Alumínio</v>
      </c>
      <c r="C17" s="1">
        <v>338</v>
      </c>
      <c r="D17" s="1">
        <v>1</v>
      </c>
      <c r="E17" s="2">
        <v>7524.2</v>
      </c>
      <c r="F17" s="2">
        <v>7524.2</v>
      </c>
      <c r="G17" s="3">
        <v>1730.5659999999998</v>
      </c>
      <c r="H17" s="3">
        <f>F17-G17</f>
        <v>5793.634</v>
      </c>
      <c r="I17" s="4" t="str" cm="1">
        <f t="array" ref="I17:K17">_xlfn.XLOOKUP(C17,[1]Vendas!A:A,[1]Vendas!C:E)</f>
        <v>Iberê Lacerda</v>
      </c>
      <c r="J17" s="4">
        <v>30</v>
      </c>
      <c r="K17" s="5">
        <v>42683</v>
      </c>
      <c r="L17" s="4" t="str" cm="1">
        <f t="array" ref="L17:O17">_xlfn.XLOOKUP(J17,[1]Clientes!A:A,[1]Clientes!B:E)</f>
        <v>Antero Milheiro</v>
      </c>
      <c r="M17" s="4" t="str">
        <v>AP</v>
      </c>
      <c r="N17" s="4" t="str">
        <v>M</v>
      </c>
      <c r="O17" s="4" t="str">
        <v>Silver</v>
      </c>
    </row>
    <row r="18" spans="1:15" s="4" customFormat="1" ht="15" x14ac:dyDescent="0.2">
      <c r="A18" s="1">
        <v>1</v>
      </c>
      <c r="B18" s="1" t="str">
        <f>_xlfn.XLOOKUP(A18,[1]Produtos!A:A,[1]Produtos!B:B)</f>
        <v>Bicicleta Aro 29 Mountain Bike Endorphine 6.3 - 24 Marchas - Shimano - Alumínio</v>
      </c>
      <c r="C18" s="1">
        <v>308</v>
      </c>
      <c r="D18" s="1">
        <v>1</v>
      </c>
      <c r="E18" s="2">
        <v>7524.2</v>
      </c>
      <c r="F18" s="2">
        <v>7524.2</v>
      </c>
      <c r="G18" s="3">
        <v>1655.3239999999996</v>
      </c>
      <c r="H18" s="3">
        <f>F18-G18</f>
        <v>5868.8760000000002</v>
      </c>
      <c r="I18" s="4" t="str" cm="1">
        <f t="array" ref="I18:K18">_xlfn.XLOOKUP(C18,[1]Vendas!A:A,[1]Vendas!C:E)</f>
        <v>Armando Lago</v>
      </c>
      <c r="J18" s="4">
        <v>227</v>
      </c>
      <c r="K18" s="5">
        <v>42660</v>
      </c>
      <c r="L18" s="4" t="str" cm="1">
        <f t="array" ref="L18:O18">_xlfn.XLOOKUP(J18,[1]Clientes!A:A,[1]Clientes!B:E)</f>
        <v>Humberto Vergueiro</v>
      </c>
      <c r="M18" s="4" t="str">
        <v>MG</v>
      </c>
      <c r="N18" s="4" t="str">
        <v>M</v>
      </c>
      <c r="O18" s="4" t="str">
        <v>Silver</v>
      </c>
    </row>
    <row r="19" spans="1:15" s="4" customFormat="1" ht="15" x14ac:dyDescent="0.2">
      <c r="A19" s="1">
        <v>1</v>
      </c>
      <c r="B19" s="1" t="str">
        <f>_xlfn.XLOOKUP(A19,[1]Produtos!A:A,[1]Produtos!B:B)</f>
        <v>Bicicleta Aro 29 Mountain Bike Endorphine 6.3 - 24 Marchas - Shimano - Alumínio</v>
      </c>
      <c r="C19" s="1">
        <v>355</v>
      </c>
      <c r="D19" s="1">
        <v>1</v>
      </c>
      <c r="E19" s="2">
        <v>7081.6</v>
      </c>
      <c r="F19" s="2">
        <v>7081.6</v>
      </c>
      <c r="G19" s="3">
        <v>1628.768</v>
      </c>
      <c r="H19" s="3">
        <f>F19-G19</f>
        <v>5452.8320000000003</v>
      </c>
      <c r="I19" s="4" t="str" cm="1">
        <f t="array" ref="I19:K19">_xlfn.XLOOKUP(C19,[1]Vendas!A:A,[1]Vendas!C:E)</f>
        <v>Hélio Liberato</v>
      </c>
      <c r="J19" s="4">
        <v>5</v>
      </c>
      <c r="K19" s="5">
        <v>42697</v>
      </c>
      <c r="L19" s="4" t="str" cm="1">
        <f t="array" ref="L19:O19">_xlfn.XLOOKUP(J19,[1]Clientes!A:A,[1]Clientes!B:E)</f>
        <v>Adélio Lisboa</v>
      </c>
      <c r="M19" s="4" t="str">
        <v>SE</v>
      </c>
      <c r="N19" s="4" t="str">
        <v>M</v>
      </c>
      <c r="O19" s="4" t="str">
        <v>Silver</v>
      </c>
    </row>
    <row r="20" spans="1:15" s="4" customFormat="1" ht="15" x14ac:dyDescent="0.2">
      <c r="A20" s="1">
        <v>1</v>
      </c>
      <c r="B20" s="1" t="str">
        <f>_xlfn.XLOOKUP(A20,[1]Produtos!A:A,[1]Produtos!B:B)</f>
        <v>Bicicleta Aro 29 Mountain Bike Endorphine 6.3 - 24 Marchas - Shimano - Alumínio</v>
      </c>
      <c r="C20" s="1">
        <v>276</v>
      </c>
      <c r="D20" s="1">
        <v>1</v>
      </c>
      <c r="E20" s="2">
        <v>8852</v>
      </c>
      <c r="F20" s="2">
        <v>8852</v>
      </c>
      <c r="G20" s="3">
        <v>1593.3600000000006</v>
      </c>
      <c r="H20" s="3">
        <f>F20-G20</f>
        <v>7258.6399999999994</v>
      </c>
      <c r="I20" s="4" t="str" cm="1">
        <f t="array" ref="I20:K20">_xlfn.XLOOKUP(C20,[1]Vendas!A:A,[1]Vendas!C:E)</f>
        <v>Iberê Lacerda</v>
      </c>
      <c r="J20" s="4">
        <v>36</v>
      </c>
      <c r="K20" s="5">
        <v>42630</v>
      </c>
      <c r="L20" s="4" t="str" cm="1">
        <f t="array" ref="L20:O20">_xlfn.XLOOKUP(J20,[1]Clientes!A:A,[1]Clientes!B:E)</f>
        <v>Aníbal Bastos</v>
      </c>
      <c r="M20" s="4" t="str">
        <v>CE</v>
      </c>
      <c r="N20" s="4" t="str">
        <v>M</v>
      </c>
      <c r="O20" s="4" t="str">
        <v>Silver</v>
      </c>
    </row>
    <row r="21" spans="1:15" s="4" customFormat="1" ht="15" x14ac:dyDescent="0.2">
      <c r="A21" s="1">
        <v>1</v>
      </c>
      <c r="B21" s="1" t="str">
        <f>_xlfn.XLOOKUP(A21,[1]Produtos!A:A,[1]Produtos!B:B)</f>
        <v>Bicicleta Aro 29 Mountain Bike Endorphine 6.3 - 24 Marchas - Shimano - Alumínio</v>
      </c>
      <c r="C21" s="1">
        <v>290</v>
      </c>
      <c r="D21" s="1">
        <v>1</v>
      </c>
      <c r="E21" s="2">
        <v>8852</v>
      </c>
      <c r="F21" s="2">
        <v>8852</v>
      </c>
      <c r="G21" s="3">
        <v>1593.3600000000006</v>
      </c>
      <c r="H21" s="3">
        <f>F21-G21</f>
        <v>7258.6399999999994</v>
      </c>
      <c r="I21" s="4" t="str" cm="1">
        <f t="array" ref="I21:K21">_xlfn.XLOOKUP(C21,[1]Vendas!A:A,[1]Vendas!C:E)</f>
        <v>Armando Lago</v>
      </c>
      <c r="J21" s="4">
        <v>154</v>
      </c>
      <c r="K21" s="5">
        <v>42641</v>
      </c>
      <c r="L21" s="4" t="str" cm="1">
        <f t="array" ref="L21:O21">_xlfn.XLOOKUP(J21,[1]Clientes!A:A,[1]Clientes!B:E)</f>
        <v>Fabrício Varella</v>
      </c>
      <c r="M21" s="4" t="str">
        <v>AM</v>
      </c>
      <c r="N21" s="4" t="str">
        <v>M</v>
      </c>
      <c r="O21" s="4" t="str">
        <v>Silver</v>
      </c>
    </row>
    <row r="22" spans="1:15" s="4" customFormat="1" ht="15" x14ac:dyDescent="0.2">
      <c r="A22" s="1">
        <v>1</v>
      </c>
      <c r="B22" s="1" t="str">
        <f>_xlfn.XLOOKUP(A22,[1]Produtos!A:A,[1]Produtos!B:B)</f>
        <v>Bicicleta Aro 29 Mountain Bike Endorphine 6.3 - 24 Marchas - Shimano - Alumínio</v>
      </c>
      <c r="C22" s="1">
        <v>358</v>
      </c>
      <c r="D22" s="1">
        <v>1</v>
      </c>
      <c r="E22" s="2">
        <v>7524.2</v>
      </c>
      <c r="F22" s="2">
        <v>7524.2</v>
      </c>
      <c r="G22" s="3">
        <v>1504.8400000000011</v>
      </c>
      <c r="H22" s="3">
        <f>F22-G22</f>
        <v>6019.3599999999988</v>
      </c>
      <c r="I22" s="4" t="str" cm="1">
        <f t="array" ref="I22:K22">_xlfn.XLOOKUP(C22,[1]Vendas!A:A,[1]Vendas!C:E)</f>
        <v>Capitolino Bahía</v>
      </c>
      <c r="J22" s="4">
        <v>101</v>
      </c>
      <c r="K22" s="5">
        <v>42698</v>
      </c>
      <c r="L22" s="4" t="str" cm="1">
        <f t="array" ref="L22:O22">_xlfn.XLOOKUP(J22,[1]Clientes!A:A,[1]Clientes!B:E)</f>
        <v>Cândido Sousa do Prado</v>
      </c>
      <c r="M22" s="4" t="str">
        <v>PR</v>
      </c>
      <c r="N22" s="4" t="str">
        <v>M</v>
      </c>
      <c r="O22" s="4" t="str">
        <v>Silver</v>
      </c>
    </row>
    <row r="23" spans="1:15" s="4" customFormat="1" ht="15" x14ac:dyDescent="0.2">
      <c r="A23" s="1">
        <v>1</v>
      </c>
      <c r="B23" s="1" t="str">
        <f>_xlfn.XLOOKUP(A23,[1]Produtos!A:A,[1]Produtos!B:B)</f>
        <v>Bicicleta Aro 29 Mountain Bike Endorphine 6.3 - 24 Marchas - Shimano - Alumínio</v>
      </c>
      <c r="C23" s="1">
        <v>279</v>
      </c>
      <c r="D23" s="1">
        <v>1</v>
      </c>
      <c r="E23" s="2">
        <v>8852</v>
      </c>
      <c r="F23" s="2">
        <v>8852</v>
      </c>
      <c r="G23" s="3">
        <v>1327.7999999999993</v>
      </c>
      <c r="H23" s="3">
        <f>F23-G23</f>
        <v>7524.2000000000007</v>
      </c>
      <c r="I23" s="4" t="str" cm="1">
        <f t="array" ref="I23:K23">_xlfn.XLOOKUP(C23,[1]Vendas!A:A,[1]Vendas!C:E)</f>
        <v>Simão Rivero</v>
      </c>
      <c r="J23" s="4">
        <v>238</v>
      </c>
      <c r="K23" s="5">
        <v>42632</v>
      </c>
      <c r="L23" s="4" t="str" cm="1">
        <f t="array" ref="L23:O23">_xlfn.XLOOKUP(J23,[1]Clientes!A:A,[1]Clientes!B:E)</f>
        <v>Iraci Alcoforado</v>
      </c>
      <c r="M23" s="4" t="str">
        <v>MS</v>
      </c>
      <c r="N23" s="4" t="str">
        <v>F</v>
      </c>
      <c r="O23" s="4" t="str">
        <v>Silver</v>
      </c>
    </row>
    <row r="24" spans="1:15" s="4" customFormat="1" ht="15" x14ac:dyDescent="0.2">
      <c r="A24" s="1">
        <v>1</v>
      </c>
      <c r="B24" s="1" t="str">
        <f>_xlfn.XLOOKUP(A24,[1]Produtos!A:A,[1]Produtos!B:B)</f>
        <v>Bicicleta Aro 29 Mountain Bike Endorphine 6.3 - 24 Marchas - Shimano - Alumínio</v>
      </c>
      <c r="C24" s="1">
        <v>282</v>
      </c>
      <c r="D24" s="1">
        <v>1</v>
      </c>
      <c r="E24" s="2">
        <v>7524.2</v>
      </c>
      <c r="F24" s="2">
        <v>7524.2</v>
      </c>
      <c r="G24" s="3">
        <v>1279.1140000000005</v>
      </c>
      <c r="H24" s="3">
        <f>F24-G24</f>
        <v>6245.0859999999993</v>
      </c>
      <c r="I24" s="4" t="str" cm="1">
        <f t="array" ref="I24:K24">_xlfn.XLOOKUP(C24,[1]Vendas!A:A,[1]Vendas!C:E)</f>
        <v>Armando Lago</v>
      </c>
      <c r="J24" s="4">
        <v>39</v>
      </c>
      <c r="K24" s="5">
        <v>42638</v>
      </c>
      <c r="L24" s="4" t="str" cm="1">
        <f t="array" ref="L24:O24">_xlfn.XLOOKUP(J24,[1]Clientes!A:A,[1]Clientes!B:E)</f>
        <v>Arcidres Murici</v>
      </c>
      <c r="M24" s="4" t="str">
        <v>TO</v>
      </c>
      <c r="N24" s="4" t="str">
        <v>M</v>
      </c>
      <c r="O24" s="4" t="str">
        <v>Silver</v>
      </c>
    </row>
    <row r="25" spans="1:15" s="4" customFormat="1" ht="15" x14ac:dyDescent="0.2">
      <c r="A25" s="1">
        <v>1</v>
      </c>
      <c r="B25" s="1" t="str">
        <f>_xlfn.XLOOKUP(A25,[1]Produtos!A:A,[1]Produtos!B:B)</f>
        <v>Bicicleta Aro 29 Mountain Bike Endorphine 6.3 - 24 Marchas - Shimano - Alumínio</v>
      </c>
      <c r="C25" s="1">
        <v>229</v>
      </c>
      <c r="D25" s="1">
        <v>1</v>
      </c>
      <c r="E25" s="2">
        <v>8852</v>
      </c>
      <c r="F25" s="2">
        <v>8852</v>
      </c>
      <c r="G25" s="3">
        <v>1239.2800000000007</v>
      </c>
      <c r="H25" s="3">
        <f>F25-G25</f>
        <v>7612.7199999999993</v>
      </c>
      <c r="I25" s="4" t="str" cm="1">
        <f t="array" ref="I25:K25">_xlfn.XLOOKUP(C25,[1]Vendas!A:A,[1]Vendas!C:E)</f>
        <v>Tobias Furtado</v>
      </c>
      <c r="J25" s="4">
        <v>100</v>
      </c>
      <c r="K25" s="5">
        <v>42584</v>
      </c>
      <c r="L25" s="4" t="str" cm="1">
        <f t="array" ref="L25:O25">_xlfn.XLOOKUP(J25,[1]Clientes!A:A,[1]Clientes!B:E)</f>
        <v>Cândida Silvestre</v>
      </c>
      <c r="M25" s="4" t="str">
        <v>MG</v>
      </c>
      <c r="N25" s="4" t="str">
        <v>F</v>
      </c>
      <c r="O25" s="4" t="str">
        <v>Silver</v>
      </c>
    </row>
    <row r="26" spans="1:15" s="4" customFormat="1" ht="15" x14ac:dyDescent="0.2">
      <c r="A26" s="1">
        <v>1</v>
      </c>
      <c r="B26" s="1" t="str">
        <f>_xlfn.XLOOKUP(A26,[1]Produtos!A:A,[1]Produtos!B:B)</f>
        <v>Bicicleta Aro 29 Mountain Bike Endorphine 6.3 - 24 Marchas - Shimano - Alumínio</v>
      </c>
      <c r="C26" s="1">
        <v>230</v>
      </c>
      <c r="D26" s="1">
        <v>1</v>
      </c>
      <c r="E26" s="2">
        <v>8852</v>
      </c>
      <c r="F26" s="2">
        <v>8852</v>
      </c>
      <c r="G26" s="3">
        <v>1150.7600000000002</v>
      </c>
      <c r="H26" s="3">
        <f>F26-G26</f>
        <v>7701.24</v>
      </c>
      <c r="I26" s="4" t="str" cm="1">
        <f t="array" ref="I26:K26">_xlfn.XLOOKUP(C26,[1]Vendas!A:A,[1]Vendas!C:E)</f>
        <v>Napoleão Méndez</v>
      </c>
      <c r="J26" s="4">
        <v>185</v>
      </c>
      <c r="K26" s="5">
        <v>42587</v>
      </c>
      <c r="L26" s="4" t="str" cm="1">
        <f t="array" ref="L26:O26">_xlfn.XLOOKUP(J26,[1]Clientes!A:A,[1]Clientes!B:E)</f>
        <v>Gertrudes Hidalgo</v>
      </c>
      <c r="M26" s="4" t="str">
        <v>PA</v>
      </c>
      <c r="N26" s="4" t="str">
        <v>F</v>
      </c>
      <c r="O26" s="4" t="str">
        <v>Silver</v>
      </c>
    </row>
    <row r="27" spans="1:15" s="4" customFormat="1" ht="15" x14ac:dyDescent="0.2">
      <c r="A27" s="1">
        <v>1</v>
      </c>
      <c r="B27" s="1" t="str">
        <f>_xlfn.XLOOKUP(A27,[1]Produtos!A:A,[1]Produtos!B:B)</f>
        <v>Bicicleta Aro 29 Mountain Bike Endorphine 6.3 - 24 Marchas - Shimano - Alumínio</v>
      </c>
      <c r="C27" s="1">
        <v>239</v>
      </c>
      <c r="D27" s="1">
        <v>1</v>
      </c>
      <c r="E27" s="2">
        <v>8852</v>
      </c>
      <c r="F27" s="2">
        <v>8852</v>
      </c>
      <c r="G27" s="3">
        <v>1150.7600000000002</v>
      </c>
      <c r="H27" s="3">
        <f>F27-G27</f>
        <v>7701.24</v>
      </c>
      <c r="I27" s="4" t="str" cm="1">
        <f t="array" ref="I27:K27">_xlfn.XLOOKUP(C27,[1]Vendas!A:A,[1]Vendas!C:E)</f>
        <v>Hélio Liberato</v>
      </c>
      <c r="J27" s="4">
        <v>16</v>
      </c>
      <c r="K27" s="5">
        <v>42593</v>
      </c>
      <c r="L27" s="4" t="str" cm="1">
        <f t="array" ref="L27:O27">_xlfn.XLOOKUP(J27,[1]Clientes!A:A,[1]Clientes!B:E)</f>
        <v>Alfredo Cotrim</v>
      </c>
      <c r="M27" s="4" t="str">
        <v>SC</v>
      </c>
      <c r="N27" s="4" t="str">
        <v>M</v>
      </c>
      <c r="O27" s="4" t="str">
        <v>Silver</v>
      </c>
    </row>
    <row r="28" spans="1:15" s="4" customFormat="1" ht="15" x14ac:dyDescent="0.2">
      <c r="A28" s="1">
        <v>1</v>
      </c>
      <c r="B28" s="1" t="str">
        <f>_xlfn.XLOOKUP(A28,[1]Produtos!A:A,[1]Produtos!B:B)</f>
        <v>Bicicleta Aro 29 Mountain Bike Endorphine 6.3 - 24 Marchas - Shimano - Alumínio</v>
      </c>
      <c r="C28" s="1">
        <v>252</v>
      </c>
      <c r="D28" s="1">
        <v>1</v>
      </c>
      <c r="E28" s="2">
        <v>8852</v>
      </c>
      <c r="F28" s="2">
        <v>8852</v>
      </c>
      <c r="G28" s="3">
        <v>1150.7600000000002</v>
      </c>
      <c r="H28" s="3">
        <f>F28-G28</f>
        <v>7701.24</v>
      </c>
      <c r="I28" s="4" t="str" cm="1">
        <f t="array" ref="I28:K28">_xlfn.XLOOKUP(C28,[1]Vendas!A:A,[1]Vendas!C:E)</f>
        <v>Daniel Pirajá</v>
      </c>
      <c r="J28" s="4">
        <v>84</v>
      </c>
      <c r="K28" s="5">
        <v>42603</v>
      </c>
      <c r="L28" s="4" t="str" cm="1">
        <f t="array" ref="L28:O28">_xlfn.XLOOKUP(J28,[1]Clientes!A:A,[1]Clientes!B:E)</f>
        <v>Cláudio Lopes</v>
      </c>
      <c r="M28" s="4" t="str">
        <v>BA</v>
      </c>
      <c r="N28" s="4" t="str">
        <v>M</v>
      </c>
      <c r="O28" s="4" t="str">
        <v>Silver</v>
      </c>
    </row>
    <row r="29" spans="1:15" s="4" customFormat="1" ht="15" x14ac:dyDescent="0.2">
      <c r="A29" s="1">
        <v>1</v>
      </c>
      <c r="B29" s="1" t="str">
        <f>_xlfn.XLOOKUP(A29,[1]Produtos!A:A,[1]Produtos!B:B)</f>
        <v>Bicicleta Aro 29 Mountain Bike Endorphine 6.3 - 24 Marchas - Shimano - Alumínio</v>
      </c>
      <c r="C29" s="1">
        <v>298</v>
      </c>
      <c r="D29" s="1">
        <v>1</v>
      </c>
      <c r="E29" s="2">
        <v>6771.78</v>
      </c>
      <c r="F29" s="2">
        <v>6771.78</v>
      </c>
      <c r="G29" s="3">
        <v>1083.4848000000002</v>
      </c>
      <c r="H29" s="3">
        <f>F29-G29</f>
        <v>5688.2951999999996</v>
      </c>
      <c r="I29" s="4" t="str" cm="1">
        <f t="array" ref="I29:K29">_xlfn.XLOOKUP(C29,[1]Vendas!A:A,[1]Vendas!C:E)</f>
        <v>Hélio Liberato</v>
      </c>
      <c r="J29" s="4">
        <v>141</v>
      </c>
      <c r="K29" s="5">
        <v>42652</v>
      </c>
      <c r="L29" s="4" t="str" cm="1">
        <f t="array" ref="L29:O29">_xlfn.XLOOKUP(J29,[1]Clientes!A:A,[1]Clientes!B:E)</f>
        <v>Epaminondas Sousa de Arronches</v>
      </c>
      <c r="M29" s="4" t="str">
        <v>MS</v>
      </c>
      <c r="N29" s="4" t="str">
        <v>M</v>
      </c>
      <c r="O29" s="4" t="str">
        <v>Silver</v>
      </c>
    </row>
    <row r="30" spans="1:15" s="4" customFormat="1" ht="15" x14ac:dyDescent="0.2">
      <c r="A30" s="1">
        <v>1</v>
      </c>
      <c r="B30" s="1" t="str">
        <f>_xlfn.XLOOKUP(A30,[1]Produtos!A:A,[1]Produtos!B:B)</f>
        <v>Bicicleta Aro 29 Mountain Bike Endorphine 6.3 - 24 Marchas - Shimano - Alumínio</v>
      </c>
      <c r="C30" s="1">
        <v>98</v>
      </c>
      <c r="D30" s="1">
        <v>2</v>
      </c>
      <c r="E30" s="2">
        <v>8852</v>
      </c>
      <c r="F30" s="2">
        <v>17704</v>
      </c>
      <c r="G30" s="3">
        <v>1062.2400000000016</v>
      </c>
      <c r="H30" s="3">
        <f>F30-G30</f>
        <v>16641.759999999998</v>
      </c>
      <c r="I30" s="4" t="str" cm="1">
        <f t="array" ref="I30:K30">_xlfn.XLOOKUP(C30,[1]Vendas!A:A,[1]Vendas!C:E)</f>
        <v>Armando Lago</v>
      </c>
      <c r="J30" s="4">
        <v>27</v>
      </c>
      <c r="K30" s="5">
        <v>42452</v>
      </c>
      <c r="L30" s="4" t="str" cm="1">
        <f t="array" ref="L30:O30">_xlfn.XLOOKUP(J30,[1]Clientes!A:A,[1]Clientes!B:E)</f>
        <v>Anna Beça</v>
      </c>
      <c r="M30" s="4" t="str">
        <v>AP</v>
      </c>
      <c r="N30" s="4" t="str">
        <v>F</v>
      </c>
      <c r="O30" s="4" t="str">
        <v>Silver</v>
      </c>
    </row>
    <row r="31" spans="1:15" s="4" customFormat="1" ht="15" x14ac:dyDescent="0.2">
      <c r="A31" s="1">
        <v>1</v>
      </c>
      <c r="B31" s="1" t="str">
        <f>_xlfn.XLOOKUP(A31,[1]Produtos!A:A,[1]Produtos!B:B)</f>
        <v>Bicicleta Aro 29 Mountain Bike Endorphine 6.3 - 24 Marchas - Shimano - Alumínio</v>
      </c>
      <c r="C31" s="1">
        <v>227</v>
      </c>
      <c r="D31" s="1">
        <v>1</v>
      </c>
      <c r="E31" s="2">
        <v>8852</v>
      </c>
      <c r="F31" s="2">
        <v>8852</v>
      </c>
      <c r="G31" s="3">
        <v>1062.2399999999998</v>
      </c>
      <c r="H31" s="3">
        <f>F31-G31</f>
        <v>7789.76</v>
      </c>
      <c r="I31" s="4" t="str" cm="1">
        <f t="array" ref="I31:K31">_xlfn.XLOOKUP(C31,[1]Vendas!A:A,[1]Vendas!C:E)</f>
        <v>Simão Rivero</v>
      </c>
      <c r="J31" s="4">
        <v>233</v>
      </c>
      <c r="K31" s="5">
        <v>42579</v>
      </c>
      <c r="L31" s="4" t="str" cm="1">
        <f t="array" ref="L31:O31">_xlfn.XLOOKUP(J31,[1]Clientes!A:A,[1]Clientes!B:E)</f>
        <v>Ilduara Chávez</v>
      </c>
      <c r="M31" s="4" t="str">
        <v>MT</v>
      </c>
      <c r="N31" s="4" t="str">
        <v>F</v>
      </c>
      <c r="O31" s="4" t="str">
        <v>Silver</v>
      </c>
    </row>
    <row r="32" spans="1:15" s="4" customFormat="1" ht="15" x14ac:dyDescent="0.2">
      <c r="A32" s="1">
        <v>1</v>
      </c>
      <c r="B32" s="1" t="str">
        <f>_xlfn.XLOOKUP(A32,[1]Produtos!A:A,[1]Produtos!B:B)</f>
        <v>Bicicleta Aro 29 Mountain Bike Endorphine 6.3 - 24 Marchas - Shimano - Alumínio</v>
      </c>
      <c r="C32" s="1">
        <v>261</v>
      </c>
      <c r="D32" s="1">
        <v>1</v>
      </c>
      <c r="E32" s="2">
        <v>7966.8</v>
      </c>
      <c r="F32" s="2">
        <v>7966.8</v>
      </c>
      <c r="G32" s="3">
        <v>1035.6840000000002</v>
      </c>
      <c r="H32" s="3">
        <f>F32-G32</f>
        <v>6931.116</v>
      </c>
      <c r="I32" s="4" t="str" cm="1">
        <f t="array" ref="I32:K32">_xlfn.XLOOKUP(C32,[1]Vendas!A:A,[1]Vendas!C:E)</f>
        <v>Simão Rivero</v>
      </c>
      <c r="J32" s="4">
        <v>25</v>
      </c>
      <c r="K32" s="5">
        <v>42613</v>
      </c>
      <c r="L32" s="4" t="str" cm="1">
        <f t="array" ref="L32:O32">_xlfn.XLOOKUP(J32,[1]Clientes!A:A,[1]Clientes!B:E)</f>
        <v>Andreia Carvalhal</v>
      </c>
      <c r="M32" s="4" t="str">
        <v>SP</v>
      </c>
      <c r="N32" s="4" t="str">
        <v>F</v>
      </c>
      <c r="O32" s="4" t="str">
        <v>Silver</v>
      </c>
    </row>
    <row r="33" spans="1:15" s="4" customFormat="1" ht="15" x14ac:dyDescent="0.2">
      <c r="A33" s="1">
        <v>1</v>
      </c>
      <c r="B33" s="1" t="str">
        <f>_xlfn.XLOOKUP(A33,[1]Produtos!A:A,[1]Produtos!B:B)</f>
        <v>Bicicleta Aro 29 Mountain Bike Endorphine 6.3 - 24 Marchas - Shimano - Alumínio</v>
      </c>
      <c r="C33" s="1">
        <v>354</v>
      </c>
      <c r="D33" s="1">
        <v>1</v>
      </c>
      <c r="E33" s="2">
        <v>5417.42</v>
      </c>
      <c r="F33" s="2">
        <v>5417.42</v>
      </c>
      <c r="G33" s="3">
        <v>975.13559999999961</v>
      </c>
      <c r="H33" s="3">
        <f>F33-G33</f>
        <v>4442.2844000000005</v>
      </c>
      <c r="I33" s="4" t="str" cm="1">
        <f t="array" ref="I33:K33">_xlfn.XLOOKUP(C33,[1]Vendas!A:A,[1]Vendas!C:E)</f>
        <v>Godo Capiperibe</v>
      </c>
      <c r="J33" s="4">
        <v>198</v>
      </c>
      <c r="K33" s="5">
        <v>42696</v>
      </c>
      <c r="L33" s="4" t="str" cm="1">
        <f t="array" ref="L33:O33">_xlfn.XLOOKUP(J33,[1]Clientes!A:A,[1]Clientes!B:E)</f>
        <v>Godofredo Quiroga</v>
      </c>
      <c r="M33" s="4" t="str">
        <v>BA</v>
      </c>
      <c r="N33" s="4" t="str">
        <v>M</v>
      </c>
      <c r="O33" s="4" t="str">
        <v>Silver</v>
      </c>
    </row>
    <row r="34" spans="1:15" s="4" customFormat="1" ht="15" x14ac:dyDescent="0.2">
      <c r="A34" s="1">
        <v>1</v>
      </c>
      <c r="B34" s="1" t="str">
        <f>_xlfn.XLOOKUP(A34,[1]Produtos!A:A,[1]Produtos!B:B)</f>
        <v>Bicicleta Aro 29 Mountain Bike Endorphine 6.3 - 24 Marchas - Shimano - Alumínio</v>
      </c>
      <c r="C34" s="1">
        <v>123</v>
      </c>
      <c r="D34" s="1">
        <v>2</v>
      </c>
      <c r="E34" s="2">
        <v>7966.8</v>
      </c>
      <c r="F34" s="2">
        <v>15933.6</v>
      </c>
      <c r="G34" s="3">
        <v>956.01600000000144</v>
      </c>
      <c r="H34" s="3">
        <f>F34-G34</f>
        <v>14977.583999999999</v>
      </c>
      <c r="I34" s="4" t="str" cm="1">
        <f t="array" ref="I34:K34">_xlfn.XLOOKUP(C34,[1]Vendas!A:A,[1]Vendas!C:E)</f>
        <v>Simão Rivero</v>
      </c>
      <c r="J34" s="4">
        <v>58</v>
      </c>
      <c r="K34" s="5">
        <v>42478</v>
      </c>
      <c r="L34" s="4" t="str" cm="1">
        <f t="array" ref="L34:O34">_xlfn.XLOOKUP(J34,[1]Clientes!A:A,[1]Clientes!B:E)</f>
        <v>Brígida Gusmão</v>
      </c>
      <c r="M34" s="4" t="str">
        <v>DF</v>
      </c>
      <c r="N34" s="4" t="str">
        <v>F</v>
      </c>
      <c r="O34" s="4" t="str">
        <v>Silver</v>
      </c>
    </row>
    <row r="35" spans="1:15" s="4" customFormat="1" ht="15" x14ac:dyDescent="0.2">
      <c r="A35" s="1">
        <v>1</v>
      </c>
      <c r="B35" s="1" t="str">
        <f>_xlfn.XLOOKUP(A35,[1]Produtos!A:A,[1]Produtos!B:B)</f>
        <v>Bicicleta Aro 29 Mountain Bike Endorphine 6.3 - 24 Marchas - Shimano - Alumínio</v>
      </c>
      <c r="C35" s="1">
        <v>281</v>
      </c>
      <c r="D35" s="1">
        <v>1</v>
      </c>
      <c r="E35" s="2">
        <v>6373.44</v>
      </c>
      <c r="F35" s="2">
        <v>6373.44</v>
      </c>
      <c r="G35" s="3">
        <v>892.28160000000025</v>
      </c>
      <c r="H35" s="3">
        <f>F35-G35</f>
        <v>5481.1583999999993</v>
      </c>
      <c r="I35" s="4" t="str" cm="1">
        <f t="array" ref="I35:K35">_xlfn.XLOOKUP(C35,[1]Vendas!A:A,[1]Vendas!C:E)</f>
        <v>Hélio Liberato</v>
      </c>
      <c r="J35" s="4">
        <v>238</v>
      </c>
      <c r="K35" s="5">
        <v>42637</v>
      </c>
      <c r="L35" s="4" t="str" cm="1">
        <f t="array" ref="L35:O35">_xlfn.XLOOKUP(J35,[1]Clientes!A:A,[1]Clientes!B:E)</f>
        <v>Iraci Alcoforado</v>
      </c>
      <c r="M35" s="4" t="str">
        <v>MS</v>
      </c>
      <c r="N35" s="4" t="str">
        <v>F</v>
      </c>
      <c r="O35" s="4" t="str">
        <v>Silver</v>
      </c>
    </row>
    <row r="36" spans="1:15" s="4" customFormat="1" ht="15" x14ac:dyDescent="0.2">
      <c r="A36" s="1">
        <v>1</v>
      </c>
      <c r="B36" s="1" t="str">
        <f>_xlfn.XLOOKUP(A36,[1]Produtos!A:A,[1]Produtos!B:B)</f>
        <v>Bicicleta Aro 29 Mountain Bike Endorphine 6.3 - 24 Marchas - Shimano - Alumínio</v>
      </c>
      <c r="C36" s="1">
        <v>250</v>
      </c>
      <c r="D36" s="1">
        <v>1</v>
      </c>
      <c r="E36" s="2">
        <v>6019.36</v>
      </c>
      <c r="F36" s="2">
        <v>6019.36</v>
      </c>
      <c r="G36" s="3">
        <v>842.71039999999994</v>
      </c>
      <c r="H36" s="3">
        <f>F36-G36</f>
        <v>5176.6495999999997</v>
      </c>
      <c r="I36" s="4" t="str" cm="1">
        <f t="array" ref="I36:K36">_xlfn.XLOOKUP(C36,[1]Vendas!A:A,[1]Vendas!C:E)</f>
        <v>Armando Lago</v>
      </c>
      <c r="J36" s="4">
        <v>79</v>
      </c>
      <c r="K36" s="5">
        <v>42602</v>
      </c>
      <c r="L36" s="4" t="str" cm="1">
        <f t="array" ref="L36:O36">_xlfn.XLOOKUP(J36,[1]Clientes!A:A,[1]Clientes!B:E)</f>
        <v>Cidália Miera</v>
      </c>
      <c r="M36" s="4" t="str">
        <v>SE</v>
      </c>
      <c r="N36" s="4" t="str">
        <v>F</v>
      </c>
      <c r="O36" s="4" t="str">
        <v>Silver</v>
      </c>
    </row>
    <row r="37" spans="1:15" s="4" customFormat="1" ht="15" x14ac:dyDescent="0.2">
      <c r="A37" s="1">
        <v>1</v>
      </c>
      <c r="B37" s="1" t="str">
        <f>_xlfn.XLOOKUP(A37,[1]Produtos!A:A,[1]Produtos!B:B)</f>
        <v>Bicicleta Aro 29 Mountain Bike Endorphine 6.3 - 24 Marchas - Shimano - Alumínio</v>
      </c>
      <c r="C37" s="1">
        <v>220</v>
      </c>
      <c r="D37" s="1">
        <v>1</v>
      </c>
      <c r="E37" s="2">
        <v>7524.2</v>
      </c>
      <c r="F37" s="2">
        <v>7524.2</v>
      </c>
      <c r="G37" s="3">
        <v>827.66199999999935</v>
      </c>
      <c r="H37" s="3">
        <f>F37-G37</f>
        <v>6696.5380000000005</v>
      </c>
      <c r="I37" s="4" t="str" cm="1">
        <f t="array" ref="I37:K37">_xlfn.XLOOKUP(C37,[1]Vendas!A:A,[1]Vendas!C:E)</f>
        <v>Armando Lago</v>
      </c>
      <c r="J37" s="4">
        <v>31</v>
      </c>
      <c r="K37" s="5">
        <v>42571</v>
      </c>
      <c r="L37" s="4" t="str" cm="1">
        <f t="array" ref="L37:O37">_xlfn.XLOOKUP(J37,[1]Clientes!A:A,[1]Clientes!B:E)</f>
        <v>Antão Corte-Real</v>
      </c>
      <c r="M37" s="4" t="str">
        <v>ES</v>
      </c>
      <c r="N37" s="4" t="str">
        <v>M</v>
      </c>
      <c r="O37" s="4" t="str">
        <v>Silver</v>
      </c>
    </row>
    <row r="38" spans="1:15" s="4" customFormat="1" ht="15" x14ac:dyDescent="0.2">
      <c r="A38" s="1">
        <v>1</v>
      </c>
      <c r="B38" s="1" t="str">
        <f>_xlfn.XLOOKUP(A38,[1]Produtos!A:A,[1]Produtos!B:B)</f>
        <v>Bicicleta Aro 29 Mountain Bike Endorphine 6.3 - 24 Marchas - Shimano - Alumínio</v>
      </c>
      <c r="C38" s="1">
        <v>197</v>
      </c>
      <c r="D38" s="1">
        <v>1</v>
      </c>
      <c r="E38" s="2">
        <v>8852</v>
      </c>
      <c r="F38" s="2">
        <v>8852</v>
      </c>
      <c r="G38" s="3">
        <v>796.68000000000029</v>
      </c>
      <c r="H38" s="3">
        <f>F38-G38</f>
        <v>8055.32</v>
      </c>
      <c r="I38" s="4" t="str" cm="1">
        <f t="array" ref="I38:K38">_xlfn.XLOOKUP(C38,[1]Vendas!A:A,[1]Vendas!C:E)</f>
        <v>Capitolino Bahía</v>
      </c>
      <c r="J38" s="4">
        <v>136</v>
      </c>
      <c r="K38" s="5">
        <v>42551</v>
      </c>
      <c r="L38" s="4" t="str" cm="1">
        <f t="array" ref="L38:O38">_xlfn.XLOOKUP(J38,[1]Clientes!A:A,[1]Clientes!B:E)</f>
        <v>Elsa Barreto</v>
      </c>
      <c r="M38" s="4" t="str">
        <v>MA</v>
      </c>
      <c r="N38" s="4" t="str">
        <v>F</v>
      </c>
      <c r="O38" s="4" t="str">
        <v>Silver</v>
      </c>
    </row>
    <row r="39" spans="1:15" s="4" customFormat="1" ht="15" x14ac:dyDescent="0.2">
      <c r="A39" s="1">
        <v>1</v>
      </c>
      <c r="B39" s="1" t="str">
        <f>_xlfn.XLOOKUP(A39,[1]Produtos!A:A,[1]Produtos!B:B)</f>
        <v>Bicicleta Aro 29 Mountain Bike Endorphine 6.3 - 24 Marchas - Shimano - Alumínio</v>
      </c>
      <c r="C39" s="1">
        <v>219</v>
      </c>
      <c r="D39" s="1">
        <v>1</v>
      </c>
      <c r="E39" s="2">
        <v>7524.2</v>
      </c>
      <c r="F39" s="2">
        <v>7524.2</v>
      </c>
      <c r="G39" s="3">
        <v>752.41999999999916</v>
      </c>
      <c r="H39" s="3">
        <f>F39-G39</f>
        <v>6771.7800000000007</v>
      </c>
      <c r="I39" s="4" t="str" cm="1">
        <f t="array" ref="I39:K39">_xlfn.XLOOKUP(C39,[1]Vendas!A:A,[1]Vendas!C:E)</f>
        <v>Tobias Furtado</v>
      </c>
      <c r="J39" s="4">
        <v>54</v>
      </c>
      <c r="K39" s="5">
        <v>42570</v>
      </c>
      <c r="L39" s="4" t="str" cm="1">
        <f t="array" ref="L39:O39">_xlfn.XLOOKUP(J39,[1]Clientes!A:A,[1]Clientes!B:E)</f>
        <v>Brenda Serralheiro</v>
      </c>
      <c r="M39" s="4" t="str">
        <v>PA</v>
      </c>
      <c r="N39" s="4" t="str">
        <v>F</v>
      </c>
      <c r="O39" s="4" t="str">
        <v>Silver</v>
      </c>
    </row>
    <row r="40" spans="1:15" s="4" customFormat="1" ht="15" x14ac:dyDescent="0.2">
      <c r="A40" s="1">
        <v>1</v>
      </c>
      <c r="B40" s="1" t="str">
        <f>_xlfn.XLOOKUP(A40,[1]Produtos!A:A,[1]Produtos!B:B)</f>
        <v>Bicicleta Aro 29 Mountain Bike Endorphine 6.3 - 24 Marchas - Shimano - Alumínio</v>
      </c>
      <c r="C40" s="1">
        <v>206</v>
      </c>
      <c r="D40" s="1">
        <v>1</v>
      </c>
      <c r="E40" s="2">
        <v>6771.78</v>
      </c>
      <c r="F40" s="2">
        <v>6771.78</v>
      </c>
      <c r="G40" s="3">
        <v>744.89580000000024</v>
      </c>
      <c r="H40" s="3">
        <f>F40-G40</f>
        <v>6026.8841999999995</v>
      </c>
      <c r="I40" s="4" t="str" cm="1">
        <f t="array" ref="I40:K40">_xlfn.XLOOKUP(C40,[1]Vendas!A:A,[1]Vendas!C:E)</f>
        <v>Napoleão Méndez</v>
      </c>
      <c r="J40" s="4">
        <v>185</v>
      </c>
      <c r="K40" s="5">
        <v>42557</v>
      </c>
      <c r="L40" s="4" t="str" cm="1">
        <f t="array" ref="L40:O40">_xlfn.XLOOKUP(J40,[1]Clientes!A:A,[1]Clientes!B:E)</f>
        <v>Gertrudes Hidalgo</v>
      </c>
      <c r="M40" s="4" t="str">
        <v>PA</v>
      </c>
      <c r="N40" s="4" t="str">
        <v>F</v>
      </c>
      <c r="O40" s="4" t="str">
        <v>Silver</v>
      </c>
    </row>
    <row r="41" spans="1:15" s="4" customFormat="1" ht="15" x14ac:dyDescent="0.2">
      <c r="A41" s="1">
        <v>1</v>
      </c>
      <c r="B41" s="1" t="str">
        <f>_xlfn.XLOOKUP(A41,[1]Produtos!A:A,[1]Produtos!B:B)</f>
        <v>Bicicleta Aro 29 Mountain Bike Endorphine 6.3 - 24 Marchas - Shimano - Alumínio</v>
      </c>
      <c r="C41" s="1">
        <v>241</v>
      </c>
      <c r="D41" s="1">
        <v>1</v>
      </c>
      <c r="E41" s="2">
        <v>6771.78</v>
      </c>
      <c r="F41" s="2">
        <v>6771.78</v>
      </c>
      <c r="G41" s="3">
        <v>744.89580000000024</v>
      </c>
      <c r="H41" s="3">
        <f>F41-G41</f>
        <v>6026.8841999999995</v>
      </c>
      <c r="I41" s="4" t="str" cm="1">
        <f t="array" ref="I41:K41">_xlfn.XLOOKUP(C41,[1]Vendas!A:A,[1]Vendas!C:E)</f>
        <v>Daniel Pirajá</v>
      </c>
      <c r="J41" s="4">
        <v>115</v>
      </c>
      <c r="K41" s="5">
        <v>42594</v>
      </c>
      <c r="L41" s="4" t="str" cm="1">
        <f t="array" ref="L41:O41">_xlfn.XLOOKUP(J41,[1]Clientes!A:A,[1]Clientes!B:E)</f>
        <v>Dinarte Marino</v>
      </c>
      <c r="M41" s="4" t="str">
        <v>MS</v>
      </c>
      <c r="N41" s="4" t="str">
        <v>F</v>
      </c>
      <c r="O41" s="4" t="str">
        <v>Silver</v>
      </c>
    </row>
    <row r="42" spans="1:15" s="4" customFormat="1" ht="15" x14ac:dyDescent="0.2">
      <c r="A42" s="1">
        <v>1</v>
      </c>
      <c r="B42" s="1" t="str">
        <f>_xlfn.XLOOKUP(A42,[1]Produtos!A:A,[1]Produtos!B:B)</f>
        <v>Bicicleta Aro 29 Mountain Bike Endorphine 6.3 - 24 Marchas - Shimano - Alumínio</v>
      </c>
      <c r="C42" s="1">
        <v>244</v>
      </c>
      <c r="D42" s="1">
        <v>1</v>
      </c>
      <c r="E42" s="2">
        <v>6771.78</v>
      </c>
      <c r="F42" s="2">
        <v>6771.78</v>
      </c>
      <c r="G42" s="3">
        <v>744.89580000000024</v>
      </c>
      <c r="H42" s="3">
        <f>F42-G42</f>
        <v>6026.8841999999995</v>
      </c>
      <c r="I42" s="4" t="str" cm="1">
        <f t="array" ref="I42:K42">_xlfn.XLOOKUP(C42,[1]Vendas!A:A,[1]Vendas!C:E)</f>
        <v>Armando Lago</v>
      </c>
      <c r="J42" s="4">
        <v>192</v>
      </c>
      <c r="K42" s="5">
        <v>42597</v>
      </c>
      <c r="L42" s="4" t="str" cm="1">
        <f t="array" ref="L42:O42">_xlfn.XLOOKUP(J42,[1]Clientes!A:A,[1]Clientes!B:E)</f>
        <v>Gisela Candeias</v>
      </c>
      <c r="M42" s="4" t="str">
        <v>SC</v>
      </c>
      <c r="N42" s="4" t="str">
        <v>F</v>
      </c>
      <c r="O42" s="4" t="str">
        <v>Silver</v>
      </c>
    </row>
    <row r="43" spans="1:15" s="4" customFormat="1" ht="15" x14ac:dyDescent="0.2">
      <c r="A43" s="1">
        <v>1</v>
      </c>
      <c r="B43" s="1" t="str">
        <f>_xlfn.XLOOKUP(A43,[1]Produtos!A:A,[1]Produtos!B:B)</f>
        <v>Bicicleta Aro 29 Mountain Bike Endorphine 6.3 - 24 Marchas - Shimano - Alumínio</v>
      </c>
      <c r="C43" s="1">
        <v>179</v>
      </c>
      <c r="D43" s="1">
        <v>1</v>
      </c>
      <c r="E43" s="2">
        <v>7966.8</v>
      </c>
      <c r="F43" s="2">
        <v>7966.8</v>
      </c>
      <c r="G43" s="3">
        <v>717.01199999999972</v>
      </c>
      <c r="H43" s="3">
        <f>F43-G43</f>
        <v>7249.7880000000005</v>
      </c>
      <c r="I43" s="4" t="str" cm="1">
        <f t="array" ref="I43:K43">_xlfn.XLOOKUP(C43,[1]Vendas!A:A,[1]Vendas!C:E)</f>
        <v>Tobias Furtado</v>
      </c>
      <c r="J43" s="4">
        <v>89</v>
      </c>
      <c r="K43" s="5">
        <v>42536</v>
      </c>
      <c r="L43" s="4" t="str" cm="1">
        <f t="array" ref="L43:O43">_xlfn.XLOOKUP(J43,[1]Clientes!A:A,[1]Clientes!B:E)</f>
        <v>Cosme Ipanema</v>
      </c>
      <c r="M43" s="4" t="str">
        <v>PI</v>
      </c>
      <c r="N43" s="4" t="str">
        <v>M</v>
      </c>
      <c r="O43" s="4" t="str">
        <v>Silver</v>
      </c>
    </row>
    <row r="44" spans="1:15" s="4" customFormat="1" ht="15" x14ac:dyDescent="0.2">
      <c r="A44" s="1">
        <v>1</v>
      </c>
      <c r="B44" s="1" t="str">
        <f>_xlfn.XLOOKUP(A44,[1]Produtos!A:A,[1]Produtos!B:B)</f>
        <v>Bicicleta Aro 29 Mountain Bike Endorphine 6.3 - 24 Marchas - Shimano - Alumínio</v>
      </c>
      <c r="C44" s="1">
        <v>189</v>
      </c>
      <c r="D44" s="1">
        <v>1</v>
      </c>
      <c r="E44" s="2">
        <v>7524.2</v>
      </c>
      <c r="F44" s="2">
        <v>7524.2</v>
      </c>
      <c r="G44" s="3">
        <v>677.17800000000079</v>
      </c>
      <c r="H44" s="3">
        <f>F44-G44</f>
        <v>6847.021999999999</v>
      </c>
      <c r="I44" s="4" t="str" cm="1">
        <f t="array" ref="I44:K44">_xlfn.XLOOKUP(C44,[1]Vendas!A:A,[1]Vendas!C:E)</f>
        <v>Godo Capiperibe</v>
      </c>
      <c r="J44" s="4">
        <v>218</v>
      </c>
      <c r="K44" s="5">
        <v>42541</v>
      </c>
      <c r="L44" s="4" t="str" cm="1">
        <f t="array" ref="L44:O44">_xlfn.XLOOKUP(J44,[1]Clientes!A:A,[1]Clientes!B:E)</f>
        <v>Hermígio Villaverde</v>
      </c>
      <c r="M44" s="4" t="str">
        <v>MA</v>
      </c>
      <c r="N44" s="4" t="str">
        <v>M</v>
      </c>
      <c r="O44" s="4" t="str">
        <v>Silver</v>
      </c>
    </row>
    <row r="45" spans="1:15" s="4" customFormat="1" ht="15" x14ac:dyDescent="0.2">
      <c r="A45" s="1">
        <v>1</v>
      </c>
      <c r="B45" s="1" t="str">
        <f>_xlfn.XLOOKUP(A45,[1]Produtos!A:A,[1]Produtos!B:B)</f>
        <v>Bicicleta Aro 29 Mountain Bike Endorphine 6.3 - 24 Marchas - Shimano - Alumínio</v>
      </c>
      <c r="C45" s="1">
        <v>256</v>
      </c>
      <c r="D45" s="1">
        <v>1</v>
      </c>
      <c r="E45" s="2">
        <v>6019.36</v>
      </c>
      <c r="F45" s="2">
        <v>6019.36</v>
      </c>
      <c r="G45" s="3">
        <v>662.12960000000021</v>
      </c>
      <c r="H45" s="3">
        <f>F45-G45</f>
        <v>5357.2303999999995</v>
      </c>
      <c r="I45" s="4" t="str" cm="1">
        <f t="array" ref="I45:K45">_xlfn.XLOOKUP(C45,[1]Vendas!A:A,[1]Vendas!C:E)</f>
        <v>Daniel Pirajá</v>
      </c>
      <c r="J45" s="4">
        <v>63</v>
      </c>
      <c r="K45" s="5">
        <v>42605</v>
      </c>
      <c r="L45" s="4" t="str" cm="1">
        <f t="array" ref="L45:O45">_xlfn.XLOOKUP(J45,[1]Clientes!A:A,[1]Clientes!B:E)</f>
        <v>Capitolina Valadares</v>
      </c>
      <c r="M45" s="4" t="str">
        <v>GO</v>
      </c>
      <c r="N45" s="4" t="str">
        <v>F</v>
      </c>
      <c r="O45" s="4" t="str">
        <v>Silver</v>
      </c>
    </row>
    <row r="46" spans="1:15" s="4" customFormat="1" ht="15" x14ac:dyDescent="0.2">
      <c r="A46" s="1">
        <v>1</v>
      </c>
      <c r="B46" s="1" t="str">
        <f>_xlfn.XLOOKUP(A46,[1]Produtos!A:A,[1]Produtos!B:B)</f>
        <v>Bicicleta Aro 29 Mountain Bike Endorphine 6.3 - 24 Marchas - Shimano - Alumínio</v>
      </c>
      <c r="C46" s="1">
        <v>190</v>
      </c>
      <c r="D46" s="1">
        <v>1</v>
      </c>
      <c r="E46" s="2">
        <v>7966.8</v>
      </c>
      <c r="F46" s="2">
        <v>7966.8</v>
      </c>
      <c r="G46" s="3">
        <v>637.34400000000005</v>
      </c>
      <c r="H46" s="3">
        <f>F46-G46</f>
        <v>7329.4560000000001</v>
      </c>
      <c r="I46" s="4" t="str" cm="1">
        <f t="array" ref="I46:K46">_xlfn.XLOOKUP(C46,[1]Vendas!A:A,[1]Vendas!C:E)</f>
        <v>Hélio Liberato</v>
      </c>
      <c r="J46" s="4">
        <v>120</v>
      </c>
      <c r="K46" s="5">
        <v>42542</v>
      </c>
      <c r="L46" s="4" t="str" cm="1">
        <f t="array" ref="L46:O46">_xlfn.XLOOKUP(J46,[1]Clientes!A:A,[1]Clientes!B:E)</f>
        <v>Diogo Simón</v>
      </c>
      <c r="M46" s="4" t="str">
        <v>BA</v>
      </c>
      <c r="N46" s="4" t="str">
        <v>M</v>
      </c>
      <c r="O46" s="4" t="str">
        <v>Silver</v>
      </c>
    </row>
    <row r="47" spans="1:15" s="4" customFormat="1" ht="15" x14ac:dyDescent="0.2">
      <c r="A47" s="1">
        <v>1</v>
      </c>
      <c r="B47" s="1" t="str">
        <f>_xlfn.XLOOKUP(A47,[1]Produtos!A:A,[1]Produtos!B:B)</f>
        <v>Bicicleta Aro 29 Mountain Bike Endorphine 6.3 - 24 Marchas - Shimano - Alumínio</v>
      </c>
      <c r="C47" s="1">
        <v>188</v>
      </c>
      <c r="D47" s="1">
        <v>1</v>
      </c>
      <c r="E47" s="2">
        <v>8852</v>
      </c>
      <c r="F47" s="2">
        <v>8852</v>
      </c>
      <c r="G47" s="3">
        <v>619.63999999999942</v>
      </c>
      <c r="H47" s="3">
        <f>F47-G47</f>
        <v>8232.36</v>
      </c>
      <c r="I47" s="4" t="str" cm="1">
        <f t="array" ref="I47:K47">_xlfn.XLOOKUP(C47,[1]Vendas!A:A,[1]Vendas!C:E)</f>
        <v>Jéssica Castelão</v>
      </c>
      <c r="J47" s="4">
        <v>115</v>
      </c>
      <c r="K47" s="5">
        <v>42540</v>
      </c>
      <c r="L47" s="4" t="str" cm="1">
        <f t="array" ref="L47:O47">_xlfn.XLOOKUP(J47,[1]Clientes!A:A,[1]Clientes!B:E)</f>
        <v>Dinarte Marino</v>
      </c>
      <c r="M47" s="4" t="str">
        <v>MS</v>
      </c>
      <c r="N47" s="4" t="str">
        <v>F</v>
      </c>
      <c r="O47" s="4" t="str">
        <v>Silver</v>
      </c>
    </row>
    <row r="48" spans="1:15" s="4" customFormat="1" ht="15" x14ac:dyDescent="0.2">
      <c r="A48" s="1">
        <v>1</v>
      </c>
      <c r="B48" s="1" t="str">
        <f>_xlfn.XLOOKUP(A48,[1]Produtos!A:A,[1]Produtos!B:B)</f>
        <v>Bicicleta Aro 29 Mountain Bike Endorphine 6.3 - 24 Marchas - Shimano - Alumínio</v>
      </c>
      <c r="C48" s="1">
        <v>82</v>
      </c>
      <c r="D48" s="1">
        <v>2</v>
      </c>
      <c r="E48" s="2">
        <v>7524.2</v>
      </c>
      <c r="F48" s="2">
        <v>15048.4</v>
      </c>
      <c r="G48" s="3">
        <v>601.93599999999969</v>
      </c>
      <c r="H48" s="3">
        <f>F48-G48</f>
        <v>14446.464</v>
      </c>
      <c r="I48" s="4" t="str" cm="1">
        <f t="array" ref="I48:K48">_xlfn.XLOOKUP(C48,[1]Vendas!A:A,[1]Vendas!C:E)</f>
        <v>Simão Rivero</v>
      </c>
      <c r="J48" s="4">
        <v>185</v>
      </c>
      <c r="K48" s="5">
        <v>42437</v>
      </c>
      <c r="L48" s="4" t="str" cm="1">
        <f t="array" ref="L48:O48">_xlfn.XLOOKUP(J48,[1]Clientes!A:A,[1]Clientes!B:E)</f>
        <v>Gertrudes Hidalgo</v>
      </c>
      <c r="M48" s="4" t="str">
        <v>PA</v>
      </c>
      <c r="N48" s="4" t="str">
        <v>F</v>
      </c>
      <c r="O48" s="4" t="str">
        <v>Silver</v>
      </c>
    </row>
    <row r="49" spans="1:15" s="4" customFormat="1" ht="15" x14ac:dyDescent="0.2">
      <c r="A49" s="1">
        <v>1</v>
      </c>
      <c r="B49" s="1" t="str">
        <f>_xlfn.XLOOKUP(A49,[1]Produtos!A:A,[1]Produtos!B:B)</f>
        <v>Bicicleta Aro 29 Mountain Bike Endorphine 6.3 - 24 Marchas - Shimano - Alumínio</v>
      </c>
      <c r="C49" s="1">
        <v>81</v>
      </c>
      <c r="D49" s="1">
        <v>1</v>
      </c>
      <c r="E49" s="2">
        <v>8852</v>
      </c>
      <c r="F49" s="2">
        <v>8852</v>
      </c>
      <c r="G49" s="3">
        <v>531.1200000000008</v>
      </c>
      <c r="H49" s="3">
        <f>F49-G49</f>
        <v>8320.8799999999992</v>
      </c>
      <c r="I49" s="4" t="str" cm="1">
        <f t="array" ref="I49:K49">_xlfn.XLOOKUP(C49,[1]Vendas!A:A,[1]Vendas!C:E)</f>
        <v>Jéssica Castelão</v>
      </c>
      <c r="J49" s="4">
        <v>58</v>
      </c>
      <c r="K49" s="5">
        <v>42436</v>
      </c>
      <c r="L49" s="4" t="str" cm="1">
        <f t="array" ref="L49:O49">_xlfn.XLOOKUP(J49,[1]Clientes!A:A,[1]Clientes!B:E)</f>
        <v>Brígida Gusmão</v>
      </c>
      <c r="M49" s="4" t="str">
        <v>DF</v>
      </c>
      <c r="N49" s="4" t="str">
        <v>F</v>
      </c>
      <c r="O49" s="4" t="str">
        <v>Silver</v>
      </c>
    </row>
    <row r="50" spans="1:15" s="4" customFormat="1" ht="15" x14ac:dyDescent="0.2">
      <c r="A50" s="1">
        <v>1</v>
      </c>
      <c r="B50" s="1" t="str">
        <f>_xlfn.XLOOKUP(A50,[1]Produtos!A:A,[1]Produtos!B:B)</f>
        <v>Bicicleta Aro 29 Mountain Bike Endorphine 6.3 - 24 Marchas - Shimano - Alumínio</v>
      </c>
      <c r="C50" s="1">
        <v>105</v>
      </c>
      <c r="D50" s="1">
        <v>2</v>
      </c>
      <c r="E50" s="2">
        <v>7524.2</v>
      </c>
      <c r="F50" s="2">
        <v>15048.4</v>
      </c>
      <c r="G50" s="3">
        <v>451.45199999999932</v>
      </c>
      <c r="H50" s="3">
        <f>F50-G50</f>
        <v>14596.948</v>
      </c>
      <c r="I50" s="4" t="str" cm="1">
        <f t="array" ref="I50:K50">_xlfn.XLOOKUP(C50,[1]Vendas!A:A,[1]Vendas!C:E)</f>
        <v>Godo Capiperibe</v>
      </c>
      <c r="J50" s="4">
        <v>249</v>
      </c>
      <c r="K50" s="5">
        <v>42461</v>
      </c>
      <c r="L50" s="4" t="str" cm="1">
        <f t="array" ref="L50:O50">_xlfn.XLOOKUP(J50,[1]Clientes!A:A,[1]Clientes!B:E)</f>
        <v>Joaquim Mieiro</v>
      </c>
      <c r="M50" s="4" t="str">
        <v>TO</v>
      </c>
      <c r="N50" s="4" t="str">
        <v>M</v>
      </c>
      <c r="O50" s="4" t="str">
        <v>Silver</v>
      </c>
    </row>
    <row r="51" spans="1:15" s="4" customFormat="1" ht="15" x14ac:dyDescent="0.2">
      <c r="A51" s="1">
        <v>1</v>
      </c>
      <c r="B51" s="1" t="str">
        <f>_xlfn.XLOOKUP(A51,[1]Produtos!A:A,[1]Produtos!B:B)</f>
        <v>Bicicleta Aro 29 Mountain Bike Endorphine 6.3 - 24 Marchas - Shimano - Alumínio</v>
      </c>
      <c r="C51" s="1">
        <v>104</v>
      </c>
      <c r="D51" s="1">
        <v>2</v>
      </c>
      <c r="E51" s="2">
        <v>6771.78</v>
      </c>
      <c r="F51" s="2">
        <v>13543.56</v>
      </c>
      <c r="G51" s="3">
        <v>406.30680000000029</v>
      </c>
      <c r="H51" s="3">
        <f>F51-G51</f>
        <v>13137.253199999999</v>
      </c>
      <c r="I51" s="4" t="str" cm="1">
        <f t="array" ref="I51:K51">_xlfn.XLOOKUP(C51,[1]Vendas!A:A,[1]Vendas!C:E)</f>
        <v>Hélio Liberato</v>
      </c>
      <c r="J51" s="4">
        <v>233</v>
      </c>
      <c r="K51" s="5">
        <v>42459</v>
      </c>
      <c r="L51" s="4" t="str" cm="1">
        <f t="array" ref="L51:O51">_xlfn.XLOOKUP(J51,[1]Clientes!A:A,[1]Clientes!B:E)</f>
        <v>Ilduara Chávez</v>
      </c>
      <c r="M51" s="4" t="str">
        <v>MT</v>
      </c>
      <c r="N51" s="4" t="str">
        <v>F</v>
      </c>
      <c r="O51" s="4" t="str">
        <v>Silver</v>
      </c>
    </row>
    <row r="52" spans="1:15" s="4" customFormat="1" ht="15" x14ac:dyDescent="0.2">
      <c r="A52" s="1">
        <v>1</v>
      </c>
      <c r="B52" s="1" t="str">
        <f>_xlfn.XLOOKUP(A52,[1]Produtos!A:A,[1]Produtos!B:B)</f>
        <v>Bicicleta Aro 29 Mountain Bike Endorphine 6.3 - 24 Marchas - Shimano - Alumínio</v>
      </c>
      <c r="C52" s="1">
        <v>161</v>
      </c>
      <c r="D52" s="1">
        <v>1</v>
      </c>
      <c r="E52" s="2">
        <v>7524.2</v>
      </c>
      <c r="F52" s="2">
        <v>7524.2</v>
      </c>
      <c r="G52" s="3">
        <v>376.21000000000004</v>
      </c>
      <c r="H52" s="3">
        <f>F52-G52</f>
        <v>7147.99</v>
      </c>
      <c r="I52" s="4" t="str" cm="1">
        <f t="array" ref="I52:K52">_xlfn.XLOOKUP(C52,[1]Vendas!A:A,[1]Vendas!C:E)</f>
        <v>Capitolino Bahía</v>
      </c>
      <c r="J52" s="4">
        <v>186</v>
      </c>
      <c r="K52" s="5">
        <v>42512</v>
      </c>
      <c r="L52" s="4" t="str" cm="1">
        <f t="array" ref="L52:O52">_xlfn.XLOOKUP(J52,[1]Clientes!A:A,[1]Clientes!B:E)</f>
        <v>Gertrudes Infante</v>
      </c>
      <c r="M52" s="4" t="str">
        <v>RS</v>
      </c>
      <c r="N52" s="4" t="str">
        <v>F</v>
      </c>
      <c r="O52" s="4" t="str">
        <v>Silver</v>
      </c>
    </row>
    <row r="53" spans="1:15" s="4" customFormat="1" ht="15" x14ac:dyDescent="0.2">
      <c r="A53" s="1">
        <v>1</v>
      </c>
      <c r="B53" s="1" t="str">
        <f>_xlfn.XLOOKUP(A53,[1]Produtos!A:A,[1]Produtos!B:B)</f>
        <v>Bicicleta Aro 29 Mountain Bike Endorphine 6.3 - 24 Marchas - Shimano - Alumínio</v>
      </c>
      <c r="C53" s="1">
        <v>106</v>
      </c>
      <c r="D53" s="1">
        <v>1</v>
      </c>
      <c r="E53" s="2">
        <v>6771.78</v>
      </c>
      <c r="F53" s="2">
        <v>6771.78</v>
      </c>
      <c r="G53" s="3">
        <v>270.87119999999959</v>
      </c>
      <c r="H53" s="3">
        <f>F53-G53</f>
        <v>6500.9088000000002</v>
      </c>
      <c r="I53" s="4" t="str" cm="1">
        <f t="array" ref="I53:K53">_xlfn.XLOOKUP(C53,[1]Vendas!A:A,[1]Vendas!C:E)</f>
        <v>Godo Capiperibe</v>
      </c>
      <c r="J53" s="4">
        <v>16</v>
      </c>
      <c r="K53" s="5">
        <v>42461</v>
      </c>
      <c r="L53" s="4" t="str" cm="1">
        <f t="array" ref="L53:O53">_xlfn.XLOOKUP(J53,[1]Clientes!A:A,[1]Clientes!B:E)</f>
        <v>Alfredo Cotrim</v>
      </c>
      <c r="M53" s="4" t="str">
        <v>SC</v>
      </c>
      <c r="N53" s="4" t="str">
        <v>M</v>
      </c>
      <c r="O53" s="4" t="str">
        <v>Silver</v>
      </c>
    </row>
    <row r="54" spans="1:15" s="4" customFormat="1" ht="15" x14ac:dyDescent="0.2">
      <c r="A54" s="1">
        <v>1</v>
      </c>
      <c r="B54" s="1" t="str">
        <f>_xlfn.XLOOKUP(A54,[1]Produtos!A:A,[1]Produtos!B:B)</f>
        <v>Bicicleta Aro 29 Mountain Bike Endorphine 6.3 - 24 Marchas - Shimano - Alumínio</v>
      </c>
      <c r="C54" s="1">
        <v>112</v>
      </c>
      <c r="D54" s="1">
        <v>1</v>
      </c>
      <c r="E54" s="2">
        <v>6771.78</v>
      </c>
      <c r="F54" s="2">
        <v>6771.78</v>
      </c>
      <c r="G54" s="3">
        <v>270.87119999999959</v>
      </c>
      <c r="H54" s="3">
        <f>F54-G54</f>
        <v>6500.9088000000002</v>
      </c>
      <c r="I54" s="4" t="str" cm="1">
        <f t="array" ref="I54:K54">_xlfn.XLOOKUP(C54,[1]Vendas!A:A,[1]Vendas!C:E)</f>
        <v>Capitolino Bahía</v>
      </c>
      <c r="J54" s="4">
        <v>218</v>
      </c>
      <c r="K54" s="5">
        <v>42472</v>
      </c>
      <c r="L54" s="4" t="str" cm="1">
        <f t="array" ref="L54:O54">_xlfn.XLOOKUP(J54,[1]Clientes!A:A,[1]Clientes!B:E)</f>
        <v>Hermígio Villaverde</v>
      </c>
      <c r="M54" s="4" t="str">
        <v>MA</v>
      </c>
      <c r="N54" s="4" t="str">
        <v>M</v>
      </c>
      <c r="O54" s="4" t="str">
        <v>Silver</v>
      </c>
    </row>
    <row r="55" spans="1:15" s="4" customFormat="1" ht="15" x14ac:dyDescent="0.2">
      <c r="A55" s="1">
        <v>1</v>
      </c>
      <c r="B55" s="1" t="str">
        <f>_xlfn.XLOOKUP(A55,[1]Produtos!A:A,[1]Produtos!B:B)</f>
        <v>Bicicleta Aro 29 Mountain Bike Endorphine 6.3 - 24 Marchas - Shimano - Alumínio</v>
      </c>
      <c r="C55" s="1">
        <v>165</v>
      </c>
      <c r="D55" s="1">
        <v>1</v>
      </c>
      <c r="E55" s="2">
        <v>8852</v>
      </c>
      <c r="F55" s="2">
        <v>8852</v>
      </c>
      <c r="G55" s="3">
        <v>265.55999999999949</v>
      </c>
      <c r="H55" s="3">
        <f>F55-G55</f>
        <v>8586.44</v>
      </c>
      <c r="I55" s="4" t="str" cm="1">
        <f t="array" ref="I55:K55">_xlfn.XLOOKUP(C55,[1]Vendas!A:A,[1]Vendas!C:E)</f>
        <v>Hélio Liberato</v>
      </c>
      <c r="J55" s="4">
        <v>58</v>
      </c>
      <c r="K55" s="5">
        <v>42517</v>
      </c>
      <c r="L55" s="4" t="str" cm="1">
        <f t="array" ref="L55:O55">_xlfn.XLOOKUP(J55,[1]Clientes!A:A,[1]Clientes!B:E)</f>
        <v>Brígida Gusmão</v>
      </c>
      <c r="M55" s="4" t="str">
        <v>DF</v>
      </c>
      <c r="N55" s="4" t="str">
        <v>F</v>
      </c>
      <c r="O55" s="4" t="str">
        <v>Silver</v>
      </c>
    </row>
    <row r="56" spans="1:15" s="4" customFormat="1" ht="15" x14ac:dyDescent="0.2">
      <c r="A56" s="1">
        <v>1</v>
      </c>
      <c r="B56" s="1" t="str">
        <f>_xlfn.XLOOKUP(A56,[1]Produtos!A:A,[1]Produtos!B:B)</f>
        <v>Bicicleta Aro 29 Mountain Bike Endorphine 6.3 - 24 Marchas - Shimano - Alumínio</v>
      </c>
      <c r="C56" s="1">
        <v>114</v>
      </c>
      <c r="D56" s="1">
        <v>1</v>
      </c>
      <c r="E56" s="2">
        <v>7966.8</v>
      </c>
      <c r="F56" s="2">
        <v>7966.8</v>
      </c>
      <c r="G56" s="3">
        <v>239.00399999999991</v>
      </c>
      <c r="H56" s="3">
        <f>F56-G56</f>
        <v>7727.7960000000003</v>
      </c>
      <c r="I56" s="4" t="str" cm="1">
        <f t="array" ref="I56:K56">_xlfn.XLOOKUP(C56,[1]Vendas!A:A,[1]Vendas!C:E)</f>
        <v>Hélio Liberato</v>
      </c>
      <c r="J56" s="4">
        <v>191</v>
      </c>
      <c r="K56" s="5">
        <v>42473</v>
      </c>
      <c r="L56" s="4" t="str" cm="1">
        <f t="array" ref="L56:O56">_xlfn.XLOOKUP(J56,[1]Clientes!A:A,[1]Clientes!B:E)</f>
        <v>Gisela Bahia</v>
      </c>
      <c r="M56" s="4" t="str">
        <v>SP</v>
      </c>
      <c r="N56" s="4" t="str">
        <v>F</v>
      </c>
      <c r="O56" s="4" t="str">
        <v>Silver</v>
      </c>
    </row>
    <row r="57" spans="1:15" s="4" customFormat="1" ht="15" x14ac:dyDescent="0.2">
      <c r="A57" s="1">
        <v>1</v>
      </c>
      <c r="B57" s="1" t="str">
        <f>_xlfn.XLOOKUP(A57,[1]Produtos!A:A,[1]Produtos!B:B)</f>
        <v>Bicicleta Aro 29 Mountain Bike Endorphine 6.3 - 24 Marchas - Shimano - Alumínio</v>
      </c>
      <c r="C57" s="1">
        <v>162</v>
      </c>
      <c r="D57" s="1">
        <v>1</v>
      </c>
      <c r="E57" s="2">
        <v>7524.2</v>
      </c>
      <c r="F57" s="2">
        <v>7524.2</v>
      </c>
      <c r="G57" s="3">
        <v>225.72599999999966</v>
      </c>
      <c r="H57" s="3">
        <f>F57-G57</f>
        <v>7298.4740000000002</v>
      </c>
      <c r="I57" s="4" t="str" cm="1">
        <f t="array" ref="I57:K57">_xlfn.XLOOKUP(C57,[1]Vendas!A:A,[1]Vendas!C:E)</f>
        <v>Simão Rivero</v>
      </c>
      <c r="J57" s="4">
        <v>89</v>
      </c>
      <c r="K57" s="5">
        <v>42513</v>
      </c>
      <c r="L57" s="4" t="str" cm="1">
        <f t="array" ref="L57:O57">_xlfn.XLOOKUP(J57,[1]Clientes!A:A,[1]Clientes!B:E)</f>
        <v>Cosme Ipanema</v>
      </c>
      <c r="M57" s="4" t="str">
        <v>PI</v>
      </c>
      <c r="N57" s="4" t="str">
        <v>M</v>
      </c>
      <c r="O57" s="4" t="str">
        <v>Silver</v>
      </c>
    </row>
    <row r="58" spans="1:15" s="4" customFormat="1" ht="15" x14ac:dyDescent="0.2">
      <c r="A58" s="1">
        <v>1</v>
      </c>
      <c r="B58" s="1" t="str">
        <f>_xlfn.XLOOKUP(A58,[1]Produtos!A:A,[1]Produtos!B:B)</f>
        <v>Bicicleta Aro 29 Mountain Bike Endorphine 6.3 - 24 Marchas - Shimano - Alumínio</v>
      </c>
      <c r="C58" s="1">
        <v>89</v>
      </c>
      <c r="D58" s="1">
        <v>1</v>
      </c>
      <c r="E58" s="2">
        <v>8852</v>
      </c>
      <c r="F58" s="2">
        <v>8852</v>
      </c>
      <c r="G58" s="3">
        <v>177.04000000000087</v>
      </c>
      <c r="H58" s="3">
        <f>F58-G58</f>
        <v>8674.9599999999991</v>
      </c>
      <c r="I58" s="4" t="str" cm="1">
        <f t="array" ref="I58:K58">_xlfn.XLOOKUP(C58,[1]Vendas!A:A,[1]Vendas!C:E)</f>
        <v>Jéssica Castelão</v>
      </c>
      <c r="J58" s="4">
        <v>218</v>
      </c>
      <c r="K58" s="5">
        <v>42443</v>
      </c>
      <c r="L58" s="4" t="str" cm="1">
        <f t="array" ref="L58:O58">_xlfn.XLOOKUP(J58,[1]Clientes!A:A,[1]Clientes!B:E)</f>
        <v>Hermígio Villaverde</v>
      </c>
      <c r="M58" s="4" t="str">
        <v>MA</v>
      </c>
      <c r="N58" s="4" t="str">
        <v>M</v>
      </c>
      <c r="O58" s="4" t="str">
        <v>Silver</v>
      </c>
    </row>
    <row r="59" spans="1:15" s="4" customFormat="1" ht="15" x14ac:dyDescent="0.2">
      <c r="A59" s="1">
        <v>1</v>
      </c>
      <c r="B59" s="1" t="str">
        <f>_xlfn.XLOOKUP(A59,[1]Produtos!A:A,[1]Produtos!B:B)</f>
        <v>Bicicleta Aro 29 Mountain Bike Endorphine 6.3 - 24 Marchas - Shimano - Alumínio</v>
      </c>
      <c r="C59" s="1">
        <v>121</v>
      </c>
      <c r="D59" s="1">
        <v>1</v>
      </c>
      <c r="E59" s="2">
        <v>8852</v>
      </c>
      <c r="F59" s="2">
        <v>8852</v>
      </c>
      <c r="G59" s="3">
        <v>177.04000000000087</v>
      </c>
      <c r="H59" s="3">
        <f>F59-G59</f>
        <v>8674.9599999999991</v>
      </c>
      <c r="I59" s="4" t="str" cm="1">
        <f t="array" ref="I59:K59">_xlfn.XLOOKUP(C59,[1]Vendas!A:A,[1]Vendas!C:E)</f>
        <v>Iberê Lacerda</v>
      </c>
      <c r="J59" s="4">
        <v>47</v>
      </c>
      <c r="K59" s="5">
        <v>42477</v>
      </c>
      <c r="L59" s="4" t="str" cm="1">
        <f t="array" ref="L59:O59">_xlfn.XLOOKUP(J59,[1]Clientes!A:A,[1]Clientes!B:E)</f>
        <v>Belmira Colaço</v>
      </c>
      <c r="M59" s="4" t="str">
        <v>RJ</v>
      </c>
      <c r="N59" s="4" t="str">
        <v>F</v>
      </c>
      <c r="O59" s="4" t="str">
        <v>Silver</v>
      </c>
    </row>
    <row r="60" spans="1:15" s="4" customFormat="1" ht="15" x14ac:dyDescent="0.2">
      <c r="A60" s="1">
        <v>1</v>
      </c>
      <c r="B60" s="1" t="str">
        <f>_xlfn.XLOOKUP(A60,[1]Produtos!A:A,[1]Produtos!B:B)</f>
        <v>Bicicleta Aro 29 Mountain Bike Endorphine 6.3 - 24 Marchas - Shimano - Alumínio</v>
      </c>
      <c r="C60" s="1">
        <v>85</v>
      </c>
      <c r="D60" s="1">
        <v>2</v>
      </c>
      <c r="E60" s="2">
        <v>5417.42</v>
      </c>
      <c r="F60" s="2">
        <v>10834.84</v>
      </c>
      <c r="G60" s="3">
        <v>108.34840000000077</v>
      </c>
      <c r="H60" s="3">
        <f>F60-G60</f>
        <v>10726.491599999999</v>
      </c>
      <c r="I60" s="4" t="str" cm="1">
        <f t="array" ref="I60:K60">_xlfn.XLOOKUP(C60,[1]Vendas!A:A,[1]Vendas!C:E)</f>
        <v>Jéssica Castelão</v>
      </c>
      <c r="J60" s="4">
        <v>233</v>
      </c>
      <c r="K60" s="5">
        <v>42440</v>
      </c>
      <c r="L60" s="4" t="str" cm="1">
        <f t="array" ref="L60:O60">_xlfn.XLOOKUP(J60,[1]Clientes!A:A,[1]Clientes!B:E)</f>
        <v>Ilduara Chávez</v>
      </c>
      <c r="M60" s="4" t="str">
        <v>MT</v>
      </c>
      <c r="N60" s="4" t="str">
        <v>F</v>
      </c>
      <c r="O60" s="4" t="str">
        <v>Silver</v>
      </c>
    </row>
    <row r="61" spans="1:15" s="4" customFormat="1" ht="15" x14ac:dyDescent="0.2">
      <c r="A61" s="1">
        <v>1</v>
      </c>
      <c r="B61" s="1" t="str">
        <f>_xlfn.XLOOKUP(A61,[1]Produtos!A:A,[1]Produtos!B:B)</f>
        <v>Bicicleta Aro 29 Mountain Bike Endorphine 6.3 - 24 Marchas - Shimano - Alumínio</v>
      </c>
      <c r="C61" s="1">
        <v>25</v>
      </c>
      <c r="D61" s="1">
        <v>1</v>
      </c>
      <c r="E61" s="2">
        <v>8852</v>
      </c>
      <c r="F61" s="2">
        <v>8852</v>
      </c>
      <c r="G61" s="3">
        <v>88.520000000000437</v>
      </c>
      <c r="H61" s="3">
        <f>F61-G61</f>
        <v>8763.48</v>
      </c>
      <c r="I61" s="4" t="str" cm="1">
        <f t="array" ref="I61:K61">_xlfn.XLOOKUP(C61,[1]Vendas!A:A,[1]Vendas!C:E)</f>
        <v>Capitolino Bahía</v>
      </c>
      <c r="J61" s="4">
        <v>58</v>
      </c>
      <c r="K61" s="5">
        <v>42388</v>
      </c>
      <c r="L61" s="4" t="str" cm="1">
        <f t="array" ref="L61:O61">_xlfn.XLOOKUP(J61,[1]Clientes!A:A,[1]Clientes!B:E)</f>
        <v>Brígida Gusmão</v>
      </c>
      <c r="M61" s="4" t="str">
        <v>DF</v>
      </c>
      <c r="N61" s="4" t="str">
        <v>F</v>
      </c>
      <c r="O61" s="4" t="str">
        <v>Silver</v>
      </c>
    </row>
    <row r="62" spans="1:15" s="4" customFormat="1" ht="15" x14ac:dyDescent="0.2">
      <c r="A62" s="1">
        <v>1</v>
      </c>
      <c r="B62" s="1" t="str">
        <f>_xlfn.XLOOKUP(A62,[1]Produtos!A:A,[1]Produtos!B:B)</f>
        <v>Bicicleta Aro 29 Mountain Bike Endorphine 6.3 - 24 Marchas - Shimano - Alumínio</v>
      </c>
      <c r="C62" s="1">
        <v>34</v>
      </c>
      <c r="D62" s="1">
        <v>1</v>
      </c>
      <c r="E62" s="2">
        <v>8852</v>
      </c>
      <c r="F62" s="2">
        <v>8852</v>
      </c>
      <c r="G62" s="3">
        <v>88.520000000000437</v>
      </c>
      <c r="H62" s="3">
        <f>F62-G62</f>
        <v>8763.48</v>
      </c>
      <c r="I62" s="4" t="str" cm="1">
        <f t="array" ref="I62:K62">_xlfn.XLOOKUP(C62,[1]Vendas!A:A,[1]Vendas!C:E)</f>
        <v>Godo Capiperibe</v>
      </c>
      <c r="J62" s="4">
        <v>74</v>
      </c>
      <c r="K62" s="5">
        <v>42393</v>
      </c>
      <c r="L62" s="4" t="str" cm="1">
        <f t="array" ref="L62:O62">_xlfn.XLOOKUP(J62,[1]Clientes!A:A,[1]Clientes!B:E)</f>
        <v>Cecília Carlos</v>
      </c>
      <c r="M62" s="4" t="str">
        <v>AP</v>
      </c>
      <c r="N62" s="4" t="str">
        <v>F</v>
      </c>
      <c r="O62" s="4" t="str">
        <v>Silver</v>
      </c>
    </row>
    <row r="63" spans="1:15" s="4" customFormat="1" ht="15" x14ac:dyDescent="0.2">
      <c r="A63" s="1">
        <v>1</v>
      </c>
      <c r="B63" s="1" t="str">
        <f>_xlfn.XLOOKUP(A63,[1]Produtos!A:A,[1]Produtos!B:B)</f>
        <v>Bicicleta Aro 29 Mountain Bike Endorphine 6.3 - 24 Marchas - Shimano - Alumínio</v>
      </c>
      <c r="C63" s="1">
        <v>59</v>
      </c>
      <c r="D63" s="1">
        <v>1</v>
      </c>
      <c r="E63" s="2">
        <v>8852</v>
      </c>
      <c r="F63" s="2">
        <v>8852</v>
      </c>
      <c r="G63" s="3">
        <v>88.520000000000437</v>
      </c>
      <c r="H63" s="3">
        <f>F63-G63</f>
        <v>8763.48</v>
      </c>
      <c r="I63" s="4" t="str" cm="1">
        <f t="array" ref="I63:K63">_xlfn.XLOOKUP(C63,[1]Vendas!A:A,[1]Vendas!C:E)</f>
        <v>Simão Rivero</v>
      </c>
      <c r="J63" s="4">
        <v>79</v>
      </c>
      <c r="K63" s="5">
        <v>42414</v>
      </c>
      <c r="L63" s="4" t="str" cm="1">
        <f t="array" ref="L63:O63">_xlfn.XLOOKUP(J63,[1]Clientes!A:A,[1]Clientes!B:E)</f>
        <v>Cidália Miera</v>
      </c>
      <c r="M63" s="4" t="str">
        <v>SE</v>
      </c>
      <c r="N63" s="4" t="str">
        <v>F</v>
      </c>
      <c r="O63" s="4" t="str">
        <v>Silver</v>
      </c>
    </row>
    <row r="64" spans="1:15" s="4" customFormat="1" ht="15" x14ac:dyDescent="0.2">
      <c r="A64" s="1">
        <v>1</v>
      </c>
      <c r="B64" s="1" t="str">
        <f>_xlfn.XLOOKUP(A64,[1]Produtos!A:A,[1]Produtos!B:B)</f>
        <v>Bicicleta Aro 29 Mountain Bike Endorphine 6.3 - 24 Marchas - Shimano - Alumínio</v>
      </c>
      <c r="C64" s="1">
        <v>56</v>
      </c>
      <c r="D64" s="1">
        <v>1</v>
      </c>
      <c r="E64" s="2">
        <v>7966.8</v>
      </c>
      <c r="F64" s="2">
        <v>7966.8</v>
      </c>
      <c r="G64" s="3">
        <v>79.667999999999665</v>
      </c>
      <c r="H64" s="3">
        <f>F64-G64</f>
        <v>7887.1320000000005</v>
      </c>
      <c r="I64" s="4" t="str" cm="1">
        <f t="array" ref="I64:K64">_xlfn.XLOOKUP(C64,[1]Vendas!A:A,[1]Vendas!C:E)</f>
        <v>Capitolino Bahía</v>
      </c>
      <c r="J64" s="4">
        <v>115</v>
      </c>
      <c r="K64" s="5">
        <v>42412</v>
      </c>
      <c r="L64" s="4" t="str" cm="1">
        <f t="array" ref="L64:O64">_xlfn.XLOOKUP(J64,[1]Clientes!A:A,[1]Clientes!B:E)</f>
        <v>Dinarte Marino</v>
      </c>
      <c r="M64" s="4" t="str">
        <v>MS</v>
      </c>
      <c r="N64" s="4" t="str">
        <v>F</v>
      </c>
      <c r="O64" s="4" t="str">
        <v>Silver</v>
      </c>
    </row>
    <row r="65" spans="1:15" s="4" customFormat="1" ht="15" x14ac:dyDescent="0.2">
      <c r="A65" s="1">
        <v>1</v>
      </c>
      <c r="B65" s="1" t="str">
        <f>_xlfn.XLOOKUP(A65,[1]Produtos!A:A,[1]Produtos!B:B)</f>
        <v>Bicicleta Aro 29 Mountain Bike Endorphine 6.3 - 24 Marchas - Shimano - Alumínio</v>
      </c>
      <c r="C65" s="1">
        <v>54</v>
      </c>
      <c r="D65" s="1">
        <v>1</v>
      </c>
      <c r="E65" s="2">
        <v>7524.2</v>
      </c>
      <c r="F65" s="2">
        <v>7524.2</v>
      </c>
      <c r="G65" s="3">
        <v>75.242000000000189</v>
      </c>
      <c r="H65" s="3">
        <f>F65-G65</f>
        <v>7448.9579999999996</v>
      </c>
      <c r="I65" s="4" t="str" cm="1">
        <f t="array" ref="I65:K65">_xlfn.XLOOKUP(C65,[1]Vendas!A:A,[1]Vendas!C:E)</f>
        <v>Armando Lago</v>
      </c>
      <c r="J65" s="4">
        <v>185</v>
      </c>
      <c r="K65" s="5">
        <v>42411</v>
      </c>
      <c r="L65" s="4" t="str" cm="1">
        <f t="array" ref="L65:O65">_xlfn.XLOOKUP(J65,[1]Clientes!A:A,[1]Clientes!B:E)</f>
        <v>Gertrudes Hidalgo</v>
      </c>
      <c r="M65" s="4" t="str">
        <v>PA</v>
      </c>
      <c r="N65" s="4" t="str">
        <v>F</v>
      </c>
      <c r="O65" s="4" t="str">
        <v>Silver</v>
      </c>
    </row>
    <row r="66" spans="1:15" s="4" customFormat="1" ht="15" x14ac:dyDescent="0.2">
      <c r="A66" s="1">
        <v>1</v>
      </c>
      <c r="B66" s="1" t="str">
        <f>_xlfn.XLOOKUP(A66,[1]Produtos!A:A,[1]Produtos!B:B)</f>
        <v>Bicicleta Aro 29 Mountain Bike Endorphine 6.3 - 24 Marchas - Shimano - Alumínio</v>
      </c>
      <c r="C66" s="1">
        <v>33</v>
      </c>
      <c r="D66" s="1">
        <v>1</v>
      </c>
      <c r="E66" s="2">
        <v>6771.78</v>
      </c>
      <c r="F66" s="2">
        <v>6771.78</v>
      </c>
      <c r="G66" s="3">
        <v>67.717800000000352</v>
      </c>
      <c r="H66" s="3">
        <f>F66-G66</f>
        <v>6704.0621999999994</v>
      </c>
      <c r="I66" s="4" t="str" cm="1">
        <f t="array" ref="I66:K66">_xlfn.XLOOKUP(C66,[1]Vendas!A:A,[1]Vendas!C:E)</f>
        <v>Godo Capiperibe</v>
      </c>
      <c r="J66" s="4">
        <v>58</v>
      </c>
      <c r="K66" s="5">
        <v>42393</v>
      </c>
      <c r="L66" s="4" t="str" cm="1">
        <f t="array" ref="L66:O66">_xlfn.XLOOKUP(J66,[1]Clientes!A:A,[1]Clientes!B:E)</f>
        <v>Brígida Gusmão</v>
      </c>
      <c r="M66" s="4" t="str">
        <v>DF</v>
      </c>
      <c r="N66" s="4" t="str">
        <v>F</v>
      </c>
      <c r="O66" s="4" t="str">
        <v>Silver</v>
      </c>
    </row>
    <row r="67" spans="1:15" s="4" customFormat="1" ht="15" x14ac:dyDescent="0.2">
      <c r="A67" s="1">
        <v>1</v>
      </c>
      <c r="B67" s="1" t="str">
        <f>_xlfn.XLOOKUP(A67,[1]Produtos!A:A,[1]Produtos!B:B)</f>
        <v>Bicicleta Aro 29 Mountain Bike Endorphine 6.3 - 24 Marchas - Shimano - Alumínio</v>
      </c>
      <c r="C67" s="1">
        <v>46</v>
      </c>
      <c r="D67" s="1">
        <v>1</v>
      </c>
      <c r="E67" s="2">
        <v>6771.78</v>
      </c>
      <c r="F67" s="2">
        <v>6771.78</v>
      </c>
      <c r="G67" s="3">
        <v>67.717800000000352</v>
      </c>
      <c r="H67" s="3">
        <f>F67-G67</f>
        <v>6704.0621999999994</v>
      </c>
      <c r="I67" s="4" t="str" cm="1">
        <f t="array" ref="I67:K67">_xlfn.XLOOKUP(C67,[1]Vendas!A:A,[1]Vendas!C:E)</f>
        <v>Napoleão Méndez</v>
      </c>
      <c r="J67" s="4">
        <v>58</v>
      </c>
      <c r="K67" s="5">
        <v>42403</v>
      </c>
      <c r="L67" s="4" t="str" cm="1">
        <f t="array" ref="L67:O67">_xlfn.XLOOKUP(J67,[1]Clientes!A:A,[1]Clientes!B:E)</f>
        <v>Brígida Gusmão</v>
      </c>
      <c r="M67" s="4" t="str">
        <v>DF</v>
      </c>
      <c r="N67" s="4" t="str">
        <v>F</v>
      </c>
      <c r="O67" s="4" t="str">
        <v>Silver</v>
      </c>
    </row>
    <row r="68" spans="1:15" s="4" customFormat="1" ht="15" x14ac:dyDescent="0.2">
      <c r="A68" s="1">
        <v>1</v>
      </c>
      <c r="B68" s="1" t="str">
        <f>_xlfn.XLOOKUP(A68,[1]Produtos!A:A,[1]Produtos!B:B)</f>
        <v>Bicicleta Aro 29 Mountain Bike Endorphine 6.3 - 24 Marchas - Shimano - Alumínio</v>
      </c>
      <c r="C68" s="1">
        <v>14</v>
      </c>
      <c r="D68" s="1">
        <v>1</v>
      </c>
      <c r="E68" s="2">
        <v>6019.36</v>
      </c>
      <c r="F68" s="3">
        <v>6019.36</v>
      </c>
      <c r="G68" s="3">
        <v>60.193599999999606</v>
      </c>
      <c r="H68" s="3">
        <f>F68-G68</f>
        <v>5959.1664000000001</v>
      </c>
      <c r="I68" s="4" t="str" cm="1">
        <f t="array" ref="I68:K68">_xlfn.XLOOKUP(C68,[1]Vendas!A:A,[1]Vendas!C:E)</f>
        <v>Daniel Pirajá</v>
      </c>
      <c r="J68" s="4">
        <v>249</v>
      </c>
      <c r="K68" s="5">
        <v>42381</v>
      </c>
      <c r="L68" s="4" t="str" cm="1">
        <f t="array" ref="L68:O68">_xlfn.XLOOKUP(J68,[1]Clientes!A:A,[1]Clientes!B:E)</f>
        <v>Joaquim Mieiro</v>
      </c>
      <c r="M68" s="4" t="str">
        <v>TO</v>
      </c>
      <c r="N68" s="4" t="str">
        <v>M</v>
      </c>
      <c r="O68" s="4" t="str">
        <v>Silver</v>
      </c>
    </row>
    <row r="69" spans="1:15" s="4" customFormat="1" ht="15" x14ac:dyDescent="0.2">
      <c r="A69" s="1">
        <v>1</v>
      </c>
      <c r="B69" s="1" t="str">
        <f>_xlfn.XLOOKUP(A69,[1]Produtos!A:A,[1]Produtos!B:B)</f>
        <v>Bicicleta Aro 29 Mountain Bike Endorphine 6.3 - 24 Marchas - Shimano - Alumínio</v>
      </c>
      <c r="C69" s="1">
        <v>127</v>
      </c>
      <c r="D69" s="1">
        <v>1</v>
      </c>
      <c r="E69" s="2">
        <v>5417.42</v>
      </c>
      <c r="F69" s="2">
        <v>5417.42</v>
      </c>
      <c r="G69" s="3">
        <v>54.174200000000383</v>
      </c>
      <c r="H69" s="3">
        <f>F69-G69</f>
        <v>5363.2457999999997</v>
      </c>
      <c r="I69" s="4" t="str" cm="1">
        <f t="array" ref="I69:K69">_xlfn.XLOOKUP(C69,[1]Vendas!A:A,[1]Vendas!C:E)</f>
        <v>Godo Capiperibe</v>
      </c>
      <c r="J69" s="4">
        <v>186</v>
      </c>
      <c r="K69" s="5">
        <v>42481</v>
      </c>
      <c r="L69" s="4" t="str" cm="1">
        <f t="array" ref="L69:O69">_xlfn.XLOOKUP(J69,[1]Clientes!A:A,[1]Clientes!B:E)</f>
        <v>Gertrudes Infante</v>
      </c>
      <c r="M69" s="4" t="str">
        <v>RS</v>
      </c>
      <c r="N69" s="4" t="str">
        <v>F</v>
      </c>
      <c r="O69" s="4" t="str">
        <v>Silver</v>
      </c>
    </row>
    <row r="70" spans="1:15" s="4" customFormat="1" ht="15" x14ac:dyDescent="0.2">
      <c r="A70" s="1">
        <v>1</v>
      </c>
      <c r="B70" s="1" t="str">
        <f>_xlfn.XLOOKUP(A70,[1]Produtos!A:A,[1]Produtos!B:B)</f>
        <v>Bicicleta Aro 29 Mountain Bike Endorphine 6.3 - 24 Marchas - Shimano - Alumínio</v>
      </c>
      <c r="C70" s="1">
        <v>69</v>
      </c>
      <c r="D70" s="1">
        <v>2</v>
      </c>
      <c r="E70" s="2">
        <v>8852</v>
      </c>
      <c r="F70" s="2">
        <v>17704</v>
      </c>
      <c r="G70" s="3">
        <v>0</v>
      </c>
      <c r="H70" s="3">
        <f>F70-G70</f>
        <v>17704</v>
      </c>
      <c r="I70" s="4" t="str" cm="1">
        <f t="array" ref="I70:K70">_xlfn.XLOOKUP(C70,[1]Vendas!A:A,[1]Vendas!C:E)</f>
        <v>Daniel Pirajá</v>
      </c>
      <c r="J70" s="4">
        <v>105</v>
      </c>
      <c r="K70" s="5">
        <v>42424</v>
      </c>
      <c r="L70" s="4" t="str" cm="1">
        <f t="array" ref="L70:O70">_xlfn.XLOOKUP(J70,[1]Clientes!A:A,[1]Clientes!B:E)</f>
        <v>Davide Alcántara</v>
      </c>
      <c r="M70" s="4" t="str">
        <v>MA</v>
      </c>
      <c r="N70" s="4" t="str">
        <v>M</v>
      </c>
      <c r="O70" s="4" t="str">
        <v>Silver</v>
      </c>
    </row>
    <row r="71" spans="1:15" s="4" customFormat="1" ht="15" x14ac:dyDescent="0.2">
      <c r="A71" s="1">
        <v>1</v>
      </c>
      <c r="B71" s="1" t="str">
        <f>_xlfn.XLOOKUP(A71,[1]Produtos!A:A,[1]Produtos!B:B)</f>
        <v>Bicicleta Aro 29 Mountain Bike Endorphine 6.3 - 24 Marchas - Shimano - Alumínio</v>
      </c>
      <c r="C71" s="1">
        <v>32</v>
      </c>
      <c r="D71" s="1">
        <v>2</v>
      </c>
      <c r="E71" s="2">
        <v>7081.6</v>
      </c>
      <c r="F71" s="2">
        <v>14163.2</v>
      </c>
      <c r="G71" s="3">
        <v>0</v>
      </c>
      <c r="H71" s="3">
        <f>F71-G71</f>
        <v>14163.2</v>
      </c>
      <c r="I71" s="4" t="str" cm="1">
        <f t="array" ref="I71:K71">_xlfn.XLOOKUP(C71,[1]Vendas!A:A,[1]Vendas!C:E)</f>
        <v>Daniel Pirajá</v>
      </c>
      <c r="J71" s="4">
        <v>79</v>
      </c>
      <c r="K71" s="5">
        <v>42393</v>
      </c>
      <c r="L71" s="4" t="str" cm="1">
        <f t="array" ref="L71:O71">_xlfn.XLOOKUP(J71,[1]Clientes!A:A,[1]Clientes!B:E)</f>
        <v>Cidália Miera</v>
      </c>
      <c r="M71" s="4" t="str">
        <v>SE</v>
      </c>
      <c r="N71" s="4" t="str">
        <v>F</v>
      </c>
      <c r="O71" s="4" t="str">
        <v>Silver</v>
      </c>
    </row>
    <row r="72" spans="1:15" s="4" customFormat="1" ht="15" x14ac:dyDescent="0.2">
      <c r="A72" s="1">
        <v>1</v>
      </c>
      <c r="B72" s="1" t="str">
        <f>_xlfn.XLOOKUP(A72,[1]Produtos!A:A,[1]Produtos!B:B)</f>
        <v>Bicicleta Aro 29 Mountain Bike Endorphine 6.3 - 24 Marchas - Shimano - Alumínio</v>
      </c>
      <c r="C72" s="1">
        <v>5</v>
      </c>
      <c r="D72" s="1">
        <v>1</v>
      </c>
      <c r="E72" s="2">
        <v>8852</v>
      </c>
      <c r="F72" s="3">
        <v>8852</v>
      </c>
      <c r="G72" s="3">
        <v>0</v>
      </c>
      <c r="H72" s="3">
        <f>F72-G72</f>
        <v>8852</v>
      </c>
      <c r="I72" s="4" t="str" cm="1">
        <f t="array" ref="I72:K72">_xlfn.XLOOKUP(C72,[1]Vendas!A:A,[1]Vendas!C:E)</f>
        <v>Napoleão Méndez</v>
      </c>
      <c r="J72" s="4">
        <v>120</v>
      </c>
      <c r="K72" s="5">
        <v>42372</v>
      </c>
      <c r="L72" s="4" t="str" cm="1">
        <f t="array" ref="L72:O72">_xlfn.XLOOKUP(J72,[1]Clientes!A:A,[1]Clientes!B:E)</f>
        <v>Diogo Simón</v>
      </c>
      <c r="M72" s="4" t="str">
        <v>BA</v>
      </c>
      <c r="N72" s="4" t="str">
        <v>M</v>
      </c>
      <c r="O72" s="4" t="str">
        <v>Silver</v>
      </c>
    </row>
    <row r="73" spans="1:15" s="4" customFormat="1" ht="15" x14ac:dyDescent="0.2">
      <c r="A73" s="1">
        <v>1</v>
      </c>
      <c r="B73" s="1" t="str">
        <f>_xlfn.XLOOKUP(A73,[1]Produtos!A:A,[1]Produtos!B:B)</f>
        <v>Bicicleta Aro 29 Mountain Bike Endorphine 6.3 - 24 Marchas - Shimano - Alumínio</v>
      </c>
      <c r="C73" s="1">
        <v>10</v>
      </c>
      <c r="D73" s="1">
        <v>1</v>
      </c>
      <c r="E73" s="2">
        <v>8852</v>
      </c>
      <c r="F73" s="3">
        <v>8852</v>
      </c>
      <c r="G73" s="3">
        <v>0</v>
      </c>
      <c r="H73" s="3">
        <f>F73-G73</f>
        <v>8852</v>
      </c>
      <c r="I73" s="4" t="str" cm="1">
        <f t="array" ref="I73:K73">_xlfn.XLOOKUP(C73,[1]Vendas!A:A,[1]Vendas!C:E)</f>
        <v>Capitolino Bahía</v>
      </c>
      <c r="J73" s="4">
        <v>202</v>
      </c>
      <c r="K73" s="5">
        <v>42375</v>
      </c>
      <c r="L73" s="4" t="str" cm="1">
        <f t="array" ref="L73:O73">_xlfn.XLOOKUP(J73,[1]Clientes!A:A,[1]Clientes!B:E)</f>
        <v>Greice Lameirinhas</v>
      </c>
      <c r="M73" s="4" t="str">
        <v>PI</v>
      </c>
      <c r="N73" s="4" t="str">
        <v>F</v>
      </c>
      <c r="O73" s="4" t="str">
        <v>Silver</v>
      </c>
    </row>
    <row r="74" spans="1:15" s="4" customFormat="1" ht="15" x14ac:dyDescent="0.2">
      <c r="A74" s="1">
        <v>1</v>
      </c>
      <c r="B74" s="1" t="str">
        <f>_xlfn.XLOOKUP(A74,[1]Produtos!A:A,[1]Produtos!B:B)</f>
        <v>Bicicleta Aro 29 Mountain Bike Endorphine 6.3 - 24 Marchas - Shimano - Alumínio</v>
      </c>
      <c r="C74" s="1">
        <v>12</v>
      </c>
      <c r="D74" s="1">
        <v>1</v>
      </c>
      <c r="E74" s="2">
        <v>8852</v>
      </c>
      <c r="F74" s="3">
        <v>8852</v>
      </c>
      <c r="G74" s="3">
        <v>0</v>
      </c>
      <c r="H74" s="3">
        <f>F74-G74</f>
        <v>8852</v>
      </c>
      <c r="I74" s="4" t="str" cm="1">
        <f t="array" ref="I74:K74">_xlfn.XLOOKUP(C74,[1]Vendas!A:A,[1]Vendas!C:E)</f>
        <v>Jéssica Castelão</v>
      </c>
      <c r="J74" s="4">
        <v>32</v>
      </c>
      <c r="K74" s="5">
        <v>42378</v>
      </c>
      <c r="L74" s="4" t="str" cm="1">
        <f t="array" ref="L74:O74">_xlfn.XLOOKUP(J74,[1]Clientes!A:A,[1]Clientes!B:E)</f>
        <v>Antónia Canhão</v>
      </c>
      <c r="M74" s="4" t="str">
        <v>SC</v>
      </c>
      <c r="N74" s="4" t="str">
        <v>F</v>
      </c>
      <c r="O74" s="4" t="str">
        <v>Silver</v>
      </c>
    </row>
    <row r="75" spans="1:15" s="4" customFormat="1" ht="15" x14ac:dyDescent="0.2">
      <c r="A75" s="1">
        <v>1</v>
      </c>
      <c r="B75" s="1" t="str">
        <f>_xlfn.XLOOKUP(A75,[1]Produtos!A:A,[1]Produtos!B:B)</f>
        <v>Bicicleta Aro 29 Mountain Bike Endorphine 6.3 - 24 Marchas - Shimano - Alumínio</v>
      </c>
      <c r="C75" s="1">
        <v>26</v>
      </c>
      <c r="D75" s="1">
        <v>1</v>
      </c>
      <c r="E75" s="2">
        <v>8852</v>
      </c>
      <c r="F75" s="2">
        <v>8852</v>
      </c>
      <c r="G75" s="3">
        <v>0</v>
      </c>
      <c r="H75" s="3">
        <f>F75-G75</f>
        <v>8852</v>
      </c>
      <c r="I75" s="4" t="str" cm="1">
        <f t="array" ref="I75:K75">_xlfn.XLOOKUP(C75,[1]Vendas!A:A,[1]Vendas!C:E)</f>
        <v>Capitolino Bahía</v>
      </c>
      <c r="J75" s="4">
        <v>74</v>
      </c>
      <c r="K75" s="5">
        <v>42390</v>
      </c>
      <c r="L75" s="4" t="str" cm="1">
        <f t="array" ref="L75:O75">_xlfn.XLOOKUP(J75,[1]Clientes!A:A,[1]Clientes!B:E)</f>
        <v>Cecília Carlos</v>
      </c>
      <c r="M75" s="4" t="str">
        <v>AP</v>
      </c>
      <c r="N75" s="4" t="str">
        <v>F</v>
      </c>
      <c r="O75" s="4" t="str">
        <v>Silver</v>
      </c>
    </row>
    <row r="76" spans="1:15" s="4" customFormat="1" ht="15" x14ac:dyDescent="0.2">
      <c r="A76" s="1">
        <v>1</v>
      </c>
      <c r="B76" s="1" t="str">
        <f>_xlfn.XLOOKUP(A76,[1]Produtos!A:A,[1]Produtos!B:B)</f>
        <v>Bicicleta Aro 29 Mountain Bike Endorphine 6.3 - 24 Marchas - Shimano - Alumínio</v>
      </c>
      <c r="C76" s="1">
        <v>75</v>
      </c>
      <c r="D76" s="1">
        <v>1</v>
      </c>
      <c r="E76" s="2">
        <v>8852</v>
      </c>
      <c r="F76" s="2">
        <v>8852</v>
      </c>
      <c r="G76" s="3">
        <v>0</v>
      </c>
      <c r="H76" s="3">
        <f>F76-G76</f>
        <v>8852</v>
      </c>
      <c r="I76" s="4" t="str" cm="1">
        <f t="array" ref="I76:K76">_xlfn.XLOOKUP(C76,[1]Vendas!A:A,[1]Vendas!C:E)</f>
        <v>Tobias Furtado</v>
      </c>
      <c r="J76" s="4">
        <v>91</v>
      </c>
      <c r="K76" s="5">
        <v>42428</v>
      </c>
      <c r="L76" s="4" t="str" cm="1">
        <f t="array" ref="L76:O76">_xlfn.XLOOKUP(J76,[1]Clientes!A:A,[1]Clientes!B:E)</f>
        <v>Cosme Zambujal</v>
      </c>
      <c r="M76" s="4" t="str">
        <v>BA</v>
      </c>
      <c r="N76" s="4" t="str">
        <v>M</v>
      </c>
      <c r="O76" s="4" t="str">
        <v>Silver</v>
      </c>
    </row>
    <row r="77" spans="1:15" s="4" customFormat="1" ht="15" x14ac:dyDescent="0.2">
      <c r="A77" s="1">
        <v>1</v>
      </c>
      <c r="B77" s="1" t="str">
        <f>_xlfn.XLOOKUP(A77,[1]Produtos!A:A,[1]Produtos!B:B)</f>
        <v>Bicicleta Aro 29 Mountain Bike Endorphine 6.3 - 24 Marchas - Shimano - Alumínio</v>
      </c>
      <c r="C77" s="1">
        <v>55</v>
      </c>
      <c r="D77" s="1">
        <v>1</v>
      </c>
      <c r="E77" s="2">
        <v>7966.8</v>
      </c>
      <c r="F77" s="2">
        <v>7966.8</v>
      </c>
      <c r="G77" s="3">
        <v>0</v>
      </c>
      <c r="H77" s="3">
        <f>F77-G77</f>
        <v>7966.8</v>
      </c>
      <c r="I77" s="4" t="str" cm="1">
        <f t="array" ref="I77:K77">_xlfn.XLOOKUP(C77,[1]Vendas!A:A,[1]Vendas!C:E)</f>
        <v>Capitolino Bahía</v>
      </c>
      <c r="J77" s="4">
        <v>191</v>
      </c>
      <c r="K77" s="5">
        <v>42411</v>
      </c>
      <c r="L77" s="4" t="str" cm="1">
        <f t="array" ref="L77:O77">_xlfn.XLOOKUP(J77,[1]Clientes!A:A,[1]Clientes!B:E)</f>
        <v>Gisela Bahia</v>
      </c>
      <c r="M77" s="4" t="str">
        <v>SP</v>
      </c>
      <c r="N77" s="4" t="str">
        <v>F</v>
      </c>
      <c r="O77" s="4" t="str">
        <v>Silver</v>
      </c>
    </row>
    <row r="78" spans="1:15" s="4" customFormat="1" ht="15" x14ac:dyDescent="0.2">
      <c r="A78" s="1">
        <v>1</v>
      </c>
      <c r="B78" s="1" t="str">
        <f>_xlfn.XLOOKUP(A78,[1]Produtos!A:A,[1]Produtos!B:B)</f>
        <v>Bicicleta Aro 29 Mountain Bike Endorphine 6.3 - 24 Marchas - Shimano - Alumínio</v>
      </c>
      <c r="C78" s="1">
        <v>7</v>
      </c>
      <c r="D78" s="1">
        <v>1</v>
      </c>
      <c r="E78" s="2">
        <v>7524.2</v>
      </c>
      <c r="F78" s="3">
        <v>7524.2</v>
      </c>
      <c r="G78" s="3">
        <v>0</v>
      </c>
      <c r="H78" s="3">
        <f>F78-G78</f>
        <v>7524.2</v>
      </c>
      <c r="I78" s="4" t="str" cm="1">
        <f t="array" ref="I78:K78">_xlfn.XLOOKUP(C78,[1]Vendas!A:A,[1]Vendas!C:E)</f>
        <v>Simão Rivero</v>
      </c>
      <c r="J78" s="4">
        <v>191</v>
      </c>
      <c r="K78" s="5">
        <v>42375</v>
      </c>
      <c r="L78" s="4" t="str" cm="1">
        <f t="array" ref="L78:O78">_xlfn.XLOOKUP(J78,[1]Clientes!A:A,[1]Clientes!B:E)</f>
        <v>Gisela Bahia</v>
      </c>
      <c r="M78" s="4" t="str">
        <v>SP</v>
      </c>
      <c r="N78" s="4" t="str">
        <v>F</v>
      </c>
      <c r="O78" s="4" t="str">
        <v>Silver</v>
      </c>
    </row>
    <row r="79" spans="1:15" s="4" customFormat="1" ht="15" x14ac:dyDescent="0.2">
      <c r="A79" s="1">
        <v>1</v>
      </c>
      <c r="B79" s="1" t="str">
        <f>_xlfn.XLOOKUP(A79,[1]Produtos!A:A,[1]Produtos!B:B)</f>
        <v>Bicicleta Aro 29 Mountain Bike Endorphine 6.3 - 24 Marchas - Shimano - Alumínio</v>
      </c>
      <c r="C79" s="1">
        <v>11</v>
      </c>
      <c r="D79" s="1">
        <v>1</v>
      </c>
      <c r="E79" s="2">
        <v>7524.2</v>
      </c>
      <c r="F79" s="3">
        <v>7524.2</v>
      </c>
      <c r="G79" s="3">
        <v>0</v>
      </c>
      <c r="H79" s="3">
        <f>F79-G79</f>
        <v>7524.2</v>
      </c>
      <c r="I79" s="4" t="str" cm="1">
        <f t="array" ref="I79:K79">_xlfn.XLOOKUP(C79,[1]Vendas!A:A,[1]Vendas!C:E)</f>
        <v>Armando Lago</v>
      </c>
      <c r="J79" s="4">
        <v>58</v>
      </c>
      <c r="K79" s="5">
        <v>42377</v>
      </c>
      <c r="L79" s="4" t="str" cm="1">
        <f t="array" ref="L79:O79">_xlfn.XLOOKUP(J79,[1]Clientes!A:A,[1]Clientes!B:E)</f>
        <v>Brígida Gusmão</v>
      </c>
      <c r="M79" s="4" t="str">
        <v>DF</v>
      </c>
      <c r="N79" s="4" t="str">
        <v>F</v>
      </c>
      <c r="O79" s="4" t="str">
        <v>Silver</v>
      </c>
    </row>
    <row r="80" spans="1:15" s="4" customFormat="1" ht="15" x14ac:dyDescent="0.2">
      <c r="A80" s="1">
        <v>1</v>
      </c>
      <c r="B80" s="1" t="str">
        <f>_xlfn.XLOOKUP(A80,[1]Produtos!A:A,[1]Produtos!B:B)</f>
        <v>Bicicleta Aro 29 Mountain Bike Endorphine 6.3 - 24 Marchas - Shimano - Alumínio</v>
      </c>
      <c r="C80" s="1">
        <v>22</v>
      </c>
      <c r="D80" s="1">
        <v>1</v>
      </c>
      <c r="E80" s="2">
        <v>7524.2</v>
      </c>
      <c r="F80" s="2">
        <v>7524.2</v>
      </c>
      <c r="G80" s="3">
        <v>0</v>
      </c>
      <c r="H80" s="3">
        <f>F80-G80</f>
        <v>7524.2</v>
      </c>
      <c r="I80" s="4" t="str" cm="1">
        <f t="array" ref="I80:K80">_xlfn.XLOOKUP(C80,[1]Vendas!A:A,[1]Vendas!C:E)</f>
        <v>Capitolino Bahía</v>
      </c>
      <c r="J80" s="4">
        <v>74</v>
      </c>
      <c r="K80" s="5">
        <v>42386</v>
      </c>
      <c r="L80" s="4" t="str" cm="1">
        <f t="array" ref="L80:O80">_xlfn.XLOOKUP(J80,[1]Clientes!A:A,[1]Clientes!B:E)</f>
        <v>Cecília Carlos</v>
      </c>
      <c r="M80" s="4" t="str">
        <v>AP</v>
      </c>
      <c r="N80" s="4" t="str">
        <v>F</v>
      </c>
      <c r="O80" s="4" t="str">
        <v>Silver</v>
      </c>
    </row>
    <row r="81" spans="1:15" s="4" customFormat="1" ht="15" x14ac:dyDescent="0.2">
      <c r="A81" s="1">
        <v>1</v>
      </c>
      <c r="B81" s="1" t="str">
        <f>_xlfn.XLOOKUP(A81,[1]Produtos!A:A,[1]Produtos!B:B)</f>
        <v>Bicicleta Aro 29 Mountain Bike Endorphine 6.3 - 24 Marchas - Shimano - Alumínio</v>
      </c>
      <c r="C81" s="1">
        <v>44</v>
      </c>
      <c r="D81" s="1">
        <v>1</v>
      </c>
      <c r="E81" s="2">
        <v>7524.2</v>
      </c>
      <c r="F81" s="2">
        <v>7524.2</v>
      </c>
      <c r="G81" s="3">
        <v>0</v>
      </c>
      <c r="H81" s="3">
        <f>F81-G81</f>
        <v>7524.2</v>
      </c>
      <c r="I81" s="4" t="str" cm="1">
        <f t="array" ref="I81:K81">_xlfn.XLOOKUP(C81,[1]Vendas!A:A,[1]Vendas!C:E)</f>
        <v>Capitolino Bahía</v>
      </c>
      <c r="J81" s="4">
        <v>185</v>
      </c>
      <c r="K81" s="5">
        <v>42402</v>
      </c>
      <c r="L81" s="4" t="str" cm="1">
        <f t="array" ref="L81:O81">_xlfn.XLOOKUP(J81,[1]Clientes!A:A,[1]Clientes!B:E)</f>
        <v>Gertrudes Hidalgo</v>
      </c>
      <c r="M81" s="4" t="str">
        <v>PA</v>
      </c>
      <c r="N81" s="4" t="str">
        <v>F</v>
      </c>
      <c r="O81" s="4" t="str">
        <v>Silver</v>
      </c>
    </row>
    <row r="82" spans="1:15" s="4" customFormat="1" ht="15" x14ac:dyDescent="0.2">
      <c r="A82" s="1">
        <v>1</v>
      </c>
      <c r="B82" s="1" t="str">
        <f>_xlfn.XLOOKUP(A82,[1]Produtos!A:A,[1]Produtos!B:B)</f>
        <v>Bicicleta Aro 29 Mountain Bike Endorphine 6.3 - 24 Marchas - Shimano - Alumínio</v>
      </c>
      <c r="C82" s="1">
        <v>42</v>
      </c>
      <c r="D82" s="1">
        <v>1</v>
      </c>
      <c r="E82" s="2">
        <v>6771.78</v>
      </c>
      <c r="F82" s="2">
        <v>6771.78</v>
      </c>
      <c r="G82" s="3">
        <v>0</v>
      </c>
      <c r="H82" s="3">
        <f>F82-G82</f>
        <v>6771.78</v>
      </c>
      <c r="I82" s="4" t="str" cm="1">
        <f t="array" ref="I82:K82">_xlfn.XLOOKUP(C82,[1]Vendas!A:A,[1]Vendas!C:E)</f>
        <v>Armando Lago</v>
      </c>
      <c r="J82" s="4">
        <v>105</v>
      </c>
      <c r="K82" s="5">
        <v>42399</v>
      </c>
      <c r="L82" s="4" t="str" cm="1">
        <f t="array" ref="L82:O82">_xlfn.XLOOKUP(J82,[1]Clientes!A:A,[1]Clientes!B:E)</f>
        <v>Davide Alcántara</v>
      </c>
      <c r="M82" s="4" t="str">
        <v>MA</v>
      </c>
      <c r="N82" s="4" t="str">
        <v>M</v>
      </c>
      <c r="O82" s="4" t="str">
        <v>Silver</v>
      </c>
    </row>
    <row r="83" spans="1:15" s="4" customFormat="1" ht="15" x14ac:dyDescent="0.2">
      <c r="A83" s="1">
        <v>1</v>
      </c>
      <c r="B83" s="1" t="str">
        <f>_xlfn.XLOOKUP(A83,[1]Produtos!A:A,[1]Produtos!B:B)</f>
        <v>Bicicleta Aro 29 Mountain Bike Endorphine 6.3 - 24 Marchas - Shimano - Alumínio</v>
      </c>
      <c r="C83" s="1">
        <v>72</v>
      </c>
      <c r="D83" s="1">
        <v>1</v>
      </c>
      <c r="E83" s="2">
        <v>6771.78</v>
      </c>
      <c r="F83" s="2">
        <v>6771.78</v>
      </c>
      <c r="G83" s="3">
        <v>0</v>
      </c>
      <c r="H83" s="3">
        <f>F83-G83</f>
        <v>6771.78</v>
      </c>
      <c r="I83" s="4" t="str" cm="1">
        <f t="array" ref="I83:K83">_xlfn.XLOOKUP(C83,[1]Vendas!A:A,[1]Vendas!C:E)</f>
        <v>Godo Capiperibe</v>
      </c>
      <c r="J83" s="4">
        <v>74</v>
      </c>
      <c r="K83" s="5">
        <v>42427</v>
      </c>
      <c r="L83" s="4" t="str" cm="1">
        <f t="array" ref="L83:O83">_xlfn.XLOOKUP(J83,[1]Clientes!A:A,[1]Clientes!B:E)</f>
        <v>Cecília Carlos</v>
      </c>
      <c r="M83" s="4" t="str">
        <v>AP</v>
      </c>
      <c r="N83" s="4" t="str">
        <v>F</v>
      </c>
      <c r="O83" s="4" t="str">
        <v>Silver</v>
      </c>
    </row>
    <row r="84" spans="1:15" s="4" customFormat="1" ht="15" x14ac:dyDescent="0.2">
      <c r="A84" s="1">
        <v>2</v>
      </c>
      <c r="B84" s="1" t="str">
        <f>_xlfn.XLOOKUP(A84,[1]Produtos!A:A,[1]Produtos!B:B)</f>
        <v>Bicicleta Altools Stroll Aro 26 Freio À Disco 21 Marchas</v>
      </c>
      <c r="C84" s="1">
        <v>400</v>
      </c>
      <c r="D84" s="1">
        <v>2</v>
      </c>
      <c r="E84" s="2">
        <v>9201</v>
      </c>
      <c r="F84" s="2">
        <v>18402</v>
      </c>
      <c r="G84" s="3">
        <v>6256.68</v>
      </c>
      <c r="H84" s="3">
        <f>F84-G84</f>
        <v>12145.32</v>
      </c>
      <c r="I84" s="4" t="str" cm="1">
        <f t="array" ref="I84:K84">_xlfn.XLOOKUP(C84,[1]Vendas!A:A,[1]Vendas!C:E)</f>
        <v>Iberê Lacerda</v>
      </c>
      <c r="J84" s="4">
        <v>224</v>
      </c>
      <c r="K84" s="5">
        <v>42732</v>
      </c>
      <c r="L84" s="4" t="str" cm="1">
        <f t="array" ref="L84:O84">_xlfn.XLOOKUP(J84,[1]Clientes!A:A,[1]Clientes!B:E)</f>
        <v>Humberto Almeida</v>
      </c>
      <c r="M84" s="4" t="str">
        <v>AC</v>
      </c>
      <c r="N84" s="4" t="str">
        <v>M</v>
      </c>
      <c r="O84" s="4" t="str">
        <v>Silver</v>
      </c>
    </row>
    <row r="85" spans="1:15" s="4" customFormat="1" ht="15" x14ac:dyDescent="0.2">
      <c r="A85" s="1">
        <v>2</v>
      </c>
      <c r="B85" s="1" t="str">
        <f>_xlfn.XLOOKUP(A85,[1]Produtos!A:A,[1]Produtos!B:B)</f>
        <v>Bicicleta Altools Stroll Aro 26 Freio À Disco 21 Marchas</v>
      </c>
      <c r="C85" s="1">
        <v>385</v>
      </c>
      <c r="D85" s="1">
        <v>2</v>
      </c>
      <c r="E85" s="2">
        <v>9201</v>
      </c>
      <c r="F85" s="2">
        <v>18402</v>
      </c>
      <c r="G85" s="3">
        <v>5704.619999999999</v>
      </c>
      <c r="H85" s="3">
        <f>F85-G85</f>
        <v>12697.380000000001</v>
      </c>
      <c r="I85" s="4" t="str" cm="1">
        <f t="array" ref="I85:K85">_xlfn.XLOOKUP(C85,[1]Vendas!A:A,[1]Vendas!C:E)</f>
        <v>Hélio Liberato</v>
      </c>
      <c r="J85" s="4">
        <v>60</v>
      </c>
      <c r="K85" s="5">
        <v>42719</v>
      </c>
      <c r="L85" s="4" t="str" cm="1">
        <f t="array" ref="L85:O85">_xlfn.XLOOKUP(J85,[1]Clientes!A:A,[1]Clientes!B:E)</f>
        <v>Bárbara Magalhães</v>
      </c>
      <c r="M85" s="4" t="str">
        <v>MG</v>
      </c>
      <c r="N85" s="4" t="str">
        <v>F</v>
      </c>
      <c r="O85" s="4" t="str">
        <v>Silver</v>
      </c>
    </row>
    <row r="86" spans="1:15" s="4" customFormat="1" ht="15" x14ac:dyDescent="0.2">
      <c r="A86" s="1">
        <v>2</v>
      </c>
      <c r="B86" s="1" t="str">
        <f>_xlfn.XLOOKUP(A86,[1]Produtos!A:A,[1]Produtos!B:B)</f>
        <v>Bicicleta Altools Stroll Aro 26 Freio À Disco 21 Marchas</v>
      </c>
      <c r="C86" s="1">
        <v>380</v>
      </c>
      <c r="D86" s="1">
        <v>2</v>
      </c>
      <c r="E86" s="2">
        <v>7038.77</v>
      </c>
      <c r="F86" s="2">
        <v>14077.54</v>
      </c>
      <c r="G86" s="3">
        <v>4364.0374000000011</v>
      </c>
      <c r="H86" s="3">
        <f>F86-G86</f>
        <v>9713.5025999999998</v>
      </c>
      <c r="I86" s="4" t="str" cm="1">
        <f t="array" ref="I86:K86">_xlfn.XLOOKUP(C86,[1]Vendas!A:A,[1]Vendas!C:E)</f>
        <v>Simão Rivero</v>
      </c>
      <c r="J86" s="4">
        <v>225</v>
      </c>
      <c r="K86" s="5">
        <v>42716</v>
      </c>
      <c r="L86" s="4" t="str" cm="1">
        <f t="array" ref="L86:O86">_xlfn.XLOOKUP(J86,[1]Clientes!A:A,[1]Clientes!B:E)</f>
        <v>Humberto Lemes</v>
      </c>
      <c r="M86" s="4" t="str">
        <v>BA</v>
      </c>
      <c r="N86" s="4" t="str">
        <v>M</v>
      </c>
      <c r="O86" s="4" t="str">
        <v>Silver</v>
      </c>
    </row>
    <row r="87" spans="1:15" s="4" customFormat="1" ht="15" x14ac:dyDescent="0.2">
      <c r="A87" s="1">
        <v>2</v>
      </c>
      <c r="B87" s="1" t="str">
        <f>_xlfn.XLOOKUP(A87,[1]Produtos!A:A,[1]Produtos!B:B)</f>
        <v>Bicicleta Altools Stroll Aro 26 Freio À Disco 21 Marchas</v>
      </c>
      <c r="C87" s="1">
        <v>346</v>
      </c>
      <c r="D87" s="1">
        <v>2</v>
      </c>
      <c r="E87" s="2">
        <v>8280.9</v>
      </c>
      <c r="F87" s="2">
        <v>16561.8</v>
      </c>
      <c r="G87" s="3">
        <v>4140.4500000000007</v>
      </c>
      <c r="H87" s="3">
        <f>F87-G87</f>
        <v>12421.349999999999</v>
      </c>
      <c r="I87" s="4" t="str" cm="1">
        <f t="array" ref="I87:K87">_xlfn.XLOOKUP(C87,[1]Vendas!A:A,[1]Vendas!C:E)</f>
        <v>Iberê Lacerda</v>
      </c>
      <c r="J87" s="4">
        <v>219</v>
      </c>
      <c r="K87" s="5">
        <v>42690</v>
      </c>
      <c r="L87" s="4" t="str" cm="1">
        <f t="array" ref="L87:O87">_xlfn.XLOOKUP(J87,[1]Clientes!A:A,[1]Clientes!B:E)</f>
        <v>Honorina Camarinho</v>
      </c>
      <c r="M87" s="4" t="str">
        <v>PR</v>
      </c>
      <c r="N87" s="4" t="str">
        <v>F</v>
      </c>
      <c r="O87" s="4" t="str">
        <v>Silver</v>
      </c>
    </row>
    <row r="88" spans="1:15" s="4" customFormat="1" ht="15" x14ac:dyDescent="0.2">
      <c r="A88" s="1">
        <v>2</v>
      </c>
      <c r="B88" s="1" t="str">
        <f>_xlfn.XLOOKUP(A88,[1]Produtos!A:A,[1]Produtos!B:B)</f>
        <v>Bicicleta Altools Stroll Aro 26 Freio À Disco 21 Marchas</v>
      </c>
      <c r="C88" s="1">
        <v>339</v>
      </c>
      <c r="D88" s="1">
        <v>2</v>
      </c>
      <c r="E88" s="2">
        <v>8280.9</v>
      </c>
      <c r="F88" s="2">
        <v>16561.8</v>
      </c>
      <c r="G88" s="3">
        <v>3312.3600000000006</v>
      </c>
      <c r="H88" s="3">
        <f>F88-G88</f>
        <v>13249.439999999999</v>
      </c>
      <c r="I88" s="4" t="str" cm="1">
        <f t="array" ref="I88:K88">_xlfn.XLOOKUP(C88,[1]Vendas!A:A,[1]Vendas!C:E)</f>
        <v>Daniel Pirajá</v>
      </c>
      <c r="J88" s="4">
        <v>101</v>
      </c>
      <c r="K88" s="5">
        <v>42684</v>
      </c>
      <c r="L88" s="4" t="str" cm="1">
        <f t="array" ref="L88:O88">_xlfn.XLOOKUP(J88,[1]Clientes!A:A,[1]Clientes!B:E)</f>
        <v>Cândido Sousa do Prado</v>
      </c>
      <c r="M88" s="4" t="str">
        <v>PR</v>
      </c>
      <c r="N88" s="4" t="str">
        <v>M</v>
      </c>
      <c r="O88" s="4" t="str">
        <v>Silver</v>
      </c>
    </row>
    <row r="89" spans="1:15" s="4" customFormat="1" ht="15" x14ac:dyDescent="0.2">
      <c r="A89" s="1">
        <v>2</v>
      </c>
      <c r="B89" s="1" t="str">
        <f>_xlfn.XLOOKUP(A89,[1]Produtos!A:A,[1]Produtos!B:B)</f>
        <v>Bicicleta Altools Stroll Aro 26 Freio À Disco 21 Marchas</v>
      </c>
      <c r="C89" s="1">
        <v>397</v>
      </c>
      <c r="D89" s="1">
        <v>1</v>
      </c>
      <c r="E89" s="2">
        <v>9201</v>
      </c>
      <c r="F89" s="2">
        <v>9201</v>
      </c>
      <c r="G89" s="3">
        <v>3312.3600000000006</v>
      </c>
      <c r="H89" s="3">
        <f>F89-G89</f>
        <v>5888.6399999999994</v>
      </c>
      <c r="I89" s="4" t="str" cm="1">
        <f t="array" ref="I89:K89">_xlfn.XLOOKUP(C89,[1]Vendas!A:A,[1]Vendas!C:E)</f>
        <v>Capitolino Bahía</v>
      </c>
      <c r="J89" s="4">
        <v>65</v>
      </c>
      <c r="K89" s="5">
        <v>42727</v>
      </c>
      <c r="L89" s="4" t="str" cm="1">
        <f t="array" ref="L89:O89">_xlfn.XLOOKUP(J89,[1]Clientes!A:A,[1]Clientes!B:E)</f>
        <v>Carlos Murici</v>
      </c>
      <c r="M89" s="4" t="str">
        <v>MG</v>
      </c>
      <c r="N89" s="4" t="str">
        <v>M</v>
      </c>
      <c r="O89" s="4" t="str">
        <v>Silver</v>
      </c>
    </row>
    <row r="90" spans="1:15" s="4" customFormat="1" ht="15" x14ac:dyDescent="0.2">
      <c r="A90" s="1">
        <v>2</v>
      </c>
      <c r="B90" s="1" t="str">
        <f>_xlfn.XLOOKUP(A90,[1]Produtos!A:A,[1]Produtos!B:B)</f>
        <v>Bicicleta Altools Stroll Aro 26 Freio À Disco 21 Marchas</v>
      </c>
      <c r="C90" s="1">
        <v>264</v>
      </c>
      <c r="D90" s="1">
        <v>2</v>
      </c>
      <c r="E90" s="2">
        <v>8280.9</v>
      </c>
      <c r="F90" s="2">
        <v>16561.8</v>
      </c>
      <c r="G90" s="3">
        <v>3146.7419999999984</v>
      </c>
      <c r="H90" s="3">
        <f>F90-G90</f>
        <v>13415.058000000001</v>
      </c>
      <c r="I90" s="4" t="str" cm="1">
        <f t="array" ref="I90:K90">_xlfn.XLOOKUP(C90,[1]Vendas!A:A,[1]Vendas!C:E)</f>
        <v>Armando Lago</v>
      </c>
      <c r="J90" s="4">
        <v>187</v>
      </c>
      <c r="K90" s="5">
        <v>42618</v>
      </c>
      <c r="L90" s="4" t="str" cm="1">
        <f t="array" ref="L90:O90">_xlfn.XLOOKUP(J90,[1]Clientes!A:A,[1]Clientes!B:E)</f>
        <v>Gertrudes Rabello</v>
      </c>
      <c r="M90" s="4" t="str">
        <v>SC</v>
      </c>
      <c r="N90" s="4" t="str">
        <v>F</v>
      </c>
      <c r="O90" s="4" t="str">
        <v>Silver</v>
      </c>
    </row>
    <row r="91" spans="1:15" s="4" customFormat="1" ht="15" x14ac:dyDescent="0.2">
      <c r="A91" s="1">
        <v>2</v>
      </c>
      <c r="B91" s="1" t="str">
        <f>_xlfn.XLOOKUP(A91,[1]Produtos!A:A,[1]Produtos!B:B)</f>
        <v>Bicicleta Altools Stroll Aro 26 Freio À Disco 21 Marchas</v>
      </c>
      <c r="C91" s="1">
        <v>376</v>
      </c>
      <c r="D91" s="1">
        <v>1</v>
      </c>
      <c r="E91" s="2">
        <v>8280.9</v>
      </c>
      <c r="F91" s="2">
        <v>8280.9</v>
      </c>
      <c r="G91" s="3">
        <v>2981.1239999999998</v>
      </c>
      <c r="H91" s="3">
        <f>F91-G91</f>
        <v>5299.7759999999998</v>
      </c>
      <c r="I91" s="4" t="str" cm="1">
        <f t="array" ref="I91:K91">_xlfn.XLOOKUP(C91,[1]Vendas!A:A,[1]Vendas!C:E)</f>
        <v>Jéssica Castelão</v>
      </c>
      <c r="J91" s="4">
        <v>178</v>
      </c>
      <c r="K91" s="5">
        <v>42713</v>
      </c>
      <c r="L91" s="4" t="str" cm="1">
        <f t="array" ref="L91:O91">_xlfn.XLOOKUP(J91,[1]Clientes!A:A,[1]Clientes!B:E)</f>
        <v>Francisca Ramallo</v>
      </c>
      <c r="M91" s="4" t="str">
        <v>RJ</v>
      </c>
      <c r="N91" s="4" t="str">
        <v>F</v>
      </c>
      <c r="O91" s="4" t="str">
        <v>Silver</v>
      </c>
    </row>
    <row r="92" spans="1:15" s="4" customFormat="1" ht="15" x14ac:dyDescent="0.2">
      <c r="A92" s="1">
        <v>2</v>
      </c>
      <c r="B92" s="1" t="str">
        <f>_xlfn.XLOOKUP(A92,[1]Produtos!A:A,[1]Produtos!B:B)</f>
        <v>Bicicleta Altools Stroll Aro 26 Freio À Disco 21 Marchas</v>
      </c>
      <c r="C92" s="1">
        <v>374</v>
      </c>
      <c r="D92" s="1">
        <v>1</v>
      </c>
      <c r="E92" s="2">
        <v>9201</v>
      </c>
      <c r="F92" s="2">
        <v>9201</v>
      </c>
      <c r="G92" s="3">
        <v>2944.3199999999997</v>
      </c>
      <c r="H92" s="3">
        <f>F92-G92</f>
        <v>6256.68</v>
      </c>
      <c r="I92" s="4" t="str" cm="1">
        <f t="array" ref="I92:K92">_xlfn.XLOOKUP(C92,[1]Vendas!A:A,[1]Vendas!C:E)</f>
        <v>Armando Lago</v>
      </c>
      <c r="J92" s="4">
        <v>5</v>
      </c>
      <c r="K92" s="5">
        <v>42709</v>
      </c>
      <c r="L92" s="4" t="str" cm="1">
        <f t="array" ref="L92:O92">_xlfn.XLOOKUP(J92,[1]Clientes!A:A,[1]Clientes!B:E)</f>
        <v>Adélio Lisboa</v>
      </c>
      <c r="M92" s="4" t="str">
        <v>SE</v>
      </c>
      <c r="N92" s="4" t="str">
        <v>M</v>
      </c>
      <c r="O92" s="4" t="str">
        <v>Silver</v>
      </c>
    </row>
    <row r="93" spans="1:15" s="4" customFormat="1" ht="15" x14ac:dyDescent="0.2">
      <c r="A93" s="1">
        <v>2</v>
      </c>
      <c r="B93" s="1" t="str">
        <f>_xlfn.XLOOKUP(A93,[1]Produtos!A:A,[1]Produtos!B:B)</f>
        <v>Bicicleta Altools Stroll Aro 26 Freio À Disco 21 Marchas</v>
      </c>
      <c r="C93" s="1">
        <v>303</v>
      </c>
      <c r="D93" s="1">
        <v>2</v>
      </c>
      <c r="E93" s="2">
        <v>8280.9</v>
      </c>
      <c r="F93" s="2">
        <v>16561.8</v>
      </c>
      <c r="G93" s="3">
        <v>2815.5060000000012</v>
      </c>
      <c r="H93" s="3">
        <f>F93-G93</f>
        <v>13746.293999999998</v>
      </c>
      <c r="I93" s="4" t="str" cm="1">
        <f t="array" ref="I93:K93">_xlfn.XLOOKUP(C93,[1]Vendas!A:A,[1]Vendas!C:E)</f>
        <v>Armando Lago</v>
      </c>
      <c r="J93" s="4">
        <v>236</v>
      </c>
      <c r="K93" s="5">
        <v>42658</v>
      </c>
      <c r="L93" s="4" t="str" cm="1">
        <f t="array" ref="L93:O93">_xlfn.XLOOKUP(J93,[1]Clientes!A:A,[1]Clientes!B:E)</f>
        <v>Iolanda Rabello</v>
      </c>
      <c r="M93" s="4" t="str">
        <v>PB</v>
      </c>
      <c r="N93" s="4" t="str">
        <v>F</v>
      </c>
      <c r="O93" s="4" t="str">
        <v>Silver</v>
      </c>
    </row>
    <row r="94" spans="1:15" s="4" customFormat="1" ht="15" x14ac:dyDescent="0.2">
      <c r="A94" s="1">
        <v>2</v>
      </c>
      <c r="B94" s="1" t="str">
        <f>_xlfn.XLOOKUP(A94,[1]Produtos!A:A,[1]Produtos!B:B)</f>
        <v>Bicicleta Altools Stroll Aro 26 Freio À Disco 21 Marchas</v>
      </c>
      <c r="C94" s="1">
        <v>320</v>
      </c>
      <c r="D94" s="1">
        <v>2</v>
      </c>
      <c r="E94" s="2">
        <v>7820.85</v>
      </c>
      <c r="F94" s="2">
        <v>15641.7</v>
      </c>
      <c r="G94" s="3">
        <v>2346.255000000001</v>
      </c>
      <c r="H94" s="3">
        <f>F94-G94</f>
        <v>13295.445</v>
      </c>
      <c r="I94" s="4" t="str" cm="1">
        <f t="array" ref="I94:K94">_xlfn.XLOOKUP(C94,[1]Vendas!A:A,[1]Vendas!C:E)</f>
        <v>Capitolino Bahía</v>
      </c>
      <c r="J94" s="4">
        <v>203</v>
      </c>
      <c r="K94" s="5">
        <v>42670</v>
      </c>
      <c r="L94" s="4" t="str" cm="1">
        <f t="array" ref="L94:O94">_xlfn.XLOOKUP(J94,[1]Clientes!A:A,[1]Clientes!B:E)</f>
        <v>Guadalupe Rodrigues</v>
      </c>
      <c r="M94" s="4" t="str">
        <v>SC</v>
      </c>
      <c r="N94" s="4" t="str">
        <v>F</v>
      </c>
      <c r="O94" s="4" t="str">
        <v>Silver</v>
      </c>
    </row>
    <row r="95" spans="1:15" s="4" customFormat="1" ht="15" x14ac:dyDescent="0.2">
      <c r="A95" s="1">
        <v>2</v>
      </c>
      <c r="B95" s="1" t="str">
        <f>_xlfn.XLOOKUP(A95,[1]Produtos!A:A,[1]Produtos!B:B)</f>
        <v>Bicicleta Altools Stroll Aro 26 Freio À Disco 21 Marchas</v>
      </c>
      <c r="C95" s="1">
        <v>329</v>
      </c>
      <c r="D95" s="1">
        <v>1</v>
      </c>
      <c r="E95" s="2">
        <v>8280.9</v>
      </c>
      <c r="F95" s="2">
        <v>8280.9</v>
      </c>
      <c r="G95" s="3">
        <v>2318.652</v>
      </c>
      <c r="H95" s="3">
        <f>F95-G95</f>
        <v>5962.2479999999996</v>
      </c>
      <c r="I95" s="4" t="str" cm="1">
        <f t="array" ref="I95:K95">_xlfn.XLOOKUP(C95,[1]Vendas!A:A,[1]Vendas!C:E)</f>
        <v>Capitolino Bahía</v>
      </c>
      <c r="J95" s="4">
        <v>149</v>
      </c>
      <c r="K95" s="5">
        <v>42676</v>
      </c>
      <c r="L95" s="4" t="str" cm="1">
        <f t="array" ref="L95:O95">_xlfn.XLOOKUP(J95,[1]Clientes!A:A,[1]Clientes!B:E)</f>
        <v>Eusébio Mata</v>
      </c>
      <c r="M95" s="4" t="str">
        <v>PI</v>
      </c>
      <c r="N95" s="4" t="str">
        <v>M</v>
      </c>
      <c r="O95" s="4" t="str">
        <v>Silver</v>
      </c>
    </row>
    <row r="96" spans="1:15" s="4" customFormat="1" ht="15" x14ac:dyDescent="0.2">
      <c r="A96" s="1">
        <v>2</v>
      </c>
      <c r="B96" s="1" t="str">
        <f>_xlfn.XLOOKUP(A96,[1]Produtos!A:A,[1]Produtos!B:B)</f>
        <v>Bicicleta Altools Stroll Aro 26 Freio À Disco 21 Marchas</v>
      </c>
      <c r="C96" s="1">
        <v>354</v>
      </c>
      <c r="D96" s="1">
        <v>1</v>
      </c>
      <c r="E96" s="2">
        <v>9201</v>
      </c>
      <c r="F96" s="2">
        <v>9201</v>
      </c>
      <c r="G96" s="3">
        <v>2300.25</v>
      </c>
      <c r="H96" s="3">
        <f>F96-G96</f>
        <v>6900.75</v>
      </c>
      <c r="I96" s="4" t="str" cm="1">
        <f t="array" ref="I96:K96">_xlfn.XLOOKUP(C96,[1]Vendas!A:A,[1]Vendas!C:E)</f>
        <v>Godo Capiperibe</v>
      </c>
      <c r="J96" s="4">
        <v>198</v>
      </c>
      <c r="K96" s="5">
        <v>42696</v>
      </c>
      <c r="L96" s="4" t="str" cm="1">
        <f t="array" ref="L96:O96">_xlfn.XLOOKUP(J96,[1]Clientes!A:A,[1]Clientes!B:E)</f>
        <v>Godofredo Quiroga</v>
      </c>
      <c r="M96" s="4" t="str">
        <v>BA</v>
      </c>
      <c r="N96" s="4" t="str">
        <v>M</v>
      </c>
      <c r="O96" s="4" t="str">
        <v>Silver</v>
      </c>
    </row>
    <row r="97" spans="1:15" s="4" customFormat="1" ht="15" x14ac:dyDescent="0.2">
      <c r="A97" s="1">
        <v>2</v>
      </c>
      <c r="B97" s="1" t="str">
        <f>_xlfn.XLOOKUP(A97,[1]Produtos!A:A,[1]Produtos!B:B)</f>
        <v>Bicicleta Altools Stroll Aro 26 Freio À Disco 21 Marchas</v>
      </c>
      <c r="C97" s="1">
        <v>362</v>
      </c>
      <c r="D97" s="1">
        <v>1</v>
      </c>
      <c r="E97" s="2">
        <v>9201</v>
      </c>
      <c r="F97" s="2">
        <v>9201</v>
      </c>
      <c r="G97" s="3">
        <v>2300.25</v>
      </c>
      <c r="H97" s="3">
        <f>F97-G97</f>
        <v>6900.75</v>
      </c>
      <c r="I97" s="4" t="str" cm="1">
        <f t="array" ref="I97:K97">_xlfn.XLOOKUP(C97,[1]Vendas!A:A,[1]Vendas!C:E)</f>
        <v>Iberê Lacerda</v>
      </c>
      <c r="J97" s="4">
        <v>230</v>
      </c>
      <c r="K97" s="5">
        <v>42699</v>
      </c>
      <c r="L97" s="4" t="str" cm="1">
        <f t="array" ref="L97:O97">_xlfn.XLOOKUP(J97,[1]Clientes!A:A,[1]Clientes!B:E)</f>
        <v>Ibijara Botelho</v>
      </c>
      <c r="M97" s="4" t="str">
        <v>RR</v>
      </c>
      <c r="N97" s="4" t="str">
        <v>F</v>
      </c>
      <c r="O97" s="4" t="str">
        <v>Platinum</v>
      </c>
    </row>
    <row r="98" spans="1:15" s="4" customFormat="1" ht="15" x14ac:dyDescent="0.2">
      <c r="A98" s="1">
        <v>2</v>
      </c>
      <c r="B98" s="1" t="str">
        <f>_xlfn.XLOOKUP(A98,[1]Produtos!A:A,[1]Produtos!B:B)</f>
        <v>Bicicleta Altools Stroll Aro 26 Freio À Disco 21 Marchas</v>
      </c>
      <c r="C98" s="1">
        <v>394</v>
      </c>
      <c r="D98" s="1">
        <v>1</v>
      </c>
      <c r="E98" s="2">
        <v>8280.9</v>
      </c>
      <c r="F98" s="2">
        <v>8280.9</v>
      </c>
      <c r="G98" s="3">
        <v>2153.0339999999997</v>
      </c>
      <c r="H98" s="3">
        <f>F98-G98</f>
        <v>6127.866</v>
      </c>
      <c r="I98" s="4" t="str" cm="1">
        <f t="array" ref="I98:K98">_xlfn.XLOOKUP(C98,[1]Vendas!A:A,[1]Vendas!C:E)</f>
        <v>Capitolino Bahía</v>
      </c>
      <c r="J98" s="4">
        <v>49</v>
      </c>
      <c r="K98" s="5">
        <v>42725</v>
      </c>
      <c r="L98" s="4" t="str" cm="1">
        <f t="array" ref="L98:O98">_xlfn.XLOOKUP(J98,[1]Clientes!A:A,[1]Clientes!B:E)</f>
        <v>Bento Quintão</v>
      </c>
      <c r="M98" s="4" t="str">
        <v>SP</v>
      </c>
      <c r="N98" s="4" t="str">
        <v>M</v>
      </c>
      <c r="O98" s="4" t="str">
        <v>Gold</v>
      </c>
    </row>
    <row r="99" spans="1:15" s="4" customFormat="1" ht="15" x14ac:dyDescent="0.2">
      <c r="A99" s="1">
        <v>2</v>
      </c>
      <c r="B99" s="1" t="str">
        <f>_xlfn.XLOOKUP(A99,[1]Produtos!A:A,[1]Produtos!B:B)</f>
        <v>Bicicleta Altools Stroll Aro 26 Freio À Disco 21 Marchas</v>
      </c>
      <c r="C99" s="1">
        <v>331</v>
      </c>
      <c r="D99" s="1">
        <v>1</v>
      </c>
      <c r="E99" s="2">
        <v>7820.85</v>
      </c>
      <c r="F99" s="2">
        <v>7820.85</v>
      </c>
      <c r="G99" s="3">
        <v>1955.2124999999996</v>
      </c>
      <c r="H99" s="3">
        <f>F99-G99</f>
        <v>5865.6375000000007</v>
      </c>
      <c r="I99" s="4" t="str" cm="1">
        <f t="array" ref="I99:K99">_xlfn.XLOOKUP(C99,[1]Vendas!A:A,[1]Vendas!C:E)</f>
        <v>Armando Lago</v>
      </c>
      <c r="J99" s="4">
        <v>21</v>
      </c>
      <c r="K99" s="5">
        <v>42676</v>
      </c>
      <c r="L99" s="4" t="str" cm="1">
        <f t="array" ref="L99:O99">_xlfn.XLOOKUP(J99,[1]Clientes!A:A,[1]Clientes!B:E)</f>
        <v>Ana Homem</v>
      </c>
      <c r="M99" s="4" t="str">
        <v>RN</v>
      </c>
      <c r="N99" s="4" t="str">
        <v>F</v>
      </c>
      <c r="O99" s="4" t="str">
        <v>Silver</v>
      </c>
    </row>
    <row r="100" spans="1:15" s="4" customFormat="1" ht="15" x14ac:dyDescent="0.2">
      <c r="A100" s="1">
        <v>2</v>
      </c>
      <c r="B100" s="1" t="str">
        <f>_xlfn.XLOOKUP(A100,[1]Produtos!A:A,[1]Produtos!B:B)</f>
        <v>Bicicleta Altools Stroll Aro 26 Freio À Disco 21 Marchas</v>
      </c>
      <c r="C100" s="1">
        <v>355</v>
      </c>
      <c r="D100" s="1">
        <v>1</v>
      </c>
      <c r="E100" s="2">
        <v>7820.85</v>
      </c>
      <c r="F100" s="2">
        <v>7820.85</v>
      </c>
      <c r="G100" s="3">
        <v>1955.2124999999996</v>
      </c>
      <c r="H100" s="3">
        <f>F100-G100</f>
        <v>5865.6375000000007</v>
      </c>
      <c r="I100" s="4" t="str" cm="1">
        <f t="array" ref="I100:K100">_xlfn.XLOOKUP(C100,[1]Vendas!A:A,[1]Vendas!C:E)</f>
        <v>Hélio Liberato</v>
      </c>
      <c r="J100" s="4">
        <v>5</v>
      </c>
      <c r="K100" s="5">
        <v>42697</v>
      </c>
      <c r="L100" s="4" t="str" cm="1">
        <f t="array" ref="L100:O100">_xlfn.XLOOKUP(J100,[1]Clientes!A:A,[1]Clientes!B:E)</f>
        <v>Adélio Lisboa</v>
      </c>
      <c r="M100" s="4" t="str">
        <v>SE</v>
      </c>
      <c r="N100" s="4" t="str">
        <v>M</v>
      </c>
      <c r="O100" s="4" t="str">
        <v>Silver</v>
      </c>
    </row>
    <row r="101" spans="1:15" s="4" customFormat="1" ht="15" x14ac:dyDescent="0.2">
      <c r="A101" s="1">
        <v>2</v>
      </c>
      <c r="B101" s="1" t="str">
        <f>_xlfn.XLOOKUP(A101,[1]Produtos!A:A,[1]Produtos!B:B)</f>
        <v>Bicicleta Altools Stroll Aro 26 Freio À Disco 21 Marchas</v>
      </c>
      <c r="C101" s="1">
        <v>399</v>
      </c>
      <c r="D101" s="1">
        <v>1</v>
      </c>
      <c r="E101" s="2">
        <v>7820.85</v>
      </c>
      <c r="F101" s="2">
        <v>7820.85</v>
      </c>
      <c r="G101" s="3">
        <v>1955.2124999999996</v>
      </c>
      <c r="H101" s="3">
        <f>F101-G101</f>
        <v>5865.6375000000007</v>
      </c>
      <c r="I101" s="4" t="str" cm="1">
        <f t="array" ref="I101:K101">_xlfn.XLOOKUP(C101,[1]Vendas!A:A,[1]Vendas!C:E)</f>
        <v>Godo Capiperibe</v>
      </c>
      <c r="J101" s="4">
        <v>62</v>
      </c>
      <c r="K101" s="5">
        <v>42729</v>
      </c>
      <c r="L101" s="4" t="str" cm="1">
        <f t="array" ref="L101:O101">_xlfn.XLOOKUP(J101,[1]Clientes!A:A,[1]Clientes!B:E)</f>
        <v>Capitolina Ruela</v>
      </c>
      <c r="M101" s="4" t="str">
        <v>PI</v>
      </c>
      <c r="N101" s="4" t="str">
        <v>F</v>
      </c>
      <c r="O101" s="4" t="str">
        <v>Silver</v>
      </c>
    </row>
    <row r="102" spans="1:15" s="4" customFormat="1" ht="15" x14ac:dyDescent="0.2">
      <c r="A102" s="1">
        <v>2</v>
      </c>
      <c r="B102" s="1" t="str">
        <f>_xlfn.XLOOKUP(A102,[1]Produtos!A:A,[1]Produtos!B:B)</f>
        <v>Bicicleta Altools Stroll Aro 26 Freio À Disco 21 Marchas</v>
      </c>
      <c r="C102" s="1">
        <v>296</v>
      </c>
      <c r="D102" s="1">
        <v>1</v>
      </c>
      <c r="E102" s="2">
        <v>9201</v>
      </c>
      <c r="F102" s="2">
        <v>9201</v>
      </c>
      <c r="G102" s="3">
        <v>1932.2099999999991</v>
      </c>
      <c r="H102" s="3">
        <f>F102-G102</f>
        <v>7268.7900000000009</v>
      </c>
      <c r="I102" s="4" t="str" cm="1">
        <f t="array" ref="I102:K102">_xlfn.XLOOKUP(C102,[1]Vendas!A:A,[1]Vendas!C:E)</f>
        <v>Hélio Liberato</v>
      </c>
      <c r="J102" s="4">
        <v>237</v>
      </c>
      <c r="K102" s="5">
        <v>42649</v>
      </c>
      <c r="L102" s="4" t="str" cm="1">
        <f t="array" ref="L102:O102">_xlfn.XLOOKUP(J102,[1]Clientes!A:A,[1]Clientes!B:E)</f>
        <v>Iracema Rodríguez</v>
      </c>
      <c r="M102" s="4" t="str">
        <v>BA</v>
      </c>
      <c r="N102" s="4" t="str">
        <v>F</v>
      </c>
      <c r="O102" s="4" t="str">
        <v>Gold</v>
      </c>
    </row>
    <row r="103" spans="1:15" s="4" customFormat="1" ht="15" x14ac:dyDescent="0.2">
      <c r="A103" s="1">
        <v>2</v>
      </c>
      <c r="B103" s="1" t="str">
        <f>_xlfn.XLOOKUP(A103,[1]Produtos!A:A,[1]Produtos!B:B)</f>
        <v>Bicicleta Altools Stroll Aro 26 Freio À Disco 21 Marchas</v>
      </c>
      <c r="C103" s="1">
        <v>353</v>
      </c>
      <c r="D103" s="1">
        <v>1</v>
      </c>
      <c r="E103" s="2">
        <v>7360.8</v>
      </c>
      <c r="F103" s="2">
        <v>7360.8</v>
      </c>
      <c r="G103" s="3">
        <v>1913.808</v>
      </c>
      <c r="H103" s="3">
        <f>F103-G103</f>
        <v>5446.9920000000002</v>
      </c>
      <c r="I103" s="4" t="str" cm="1">
        <f t="array" ref="I103:K103">_xlfn.XLOOKUP(C103,[1]Vendas!A:A,[1]Vendas!C:E)</f>
        <v>Godo Capiperibe</v>
      </c>
      <c r="J103" s="4">
        <v>117</v>
      </c>
      <c r="K103" s="5">
        <v>42696</v>
      </c>
      <c r="L103" s="4" t="str" cm="1">
        <f t="array" ref="L103:O103">_xlfn.XLOOKUP(J103,[1]Clientes!A:A,[1]Clientes!B:E)</f>
        <v>Dinarte Tabares</v>
      </c>
      <c r="M103" s="4" t="str">
        <v>RR</v>
      </c>
      <c r="N103" s="4" t="str">
        <v>F</v>
      </c>
      <c r="O103" s="4" t="str">
        <v>Silver</v>
      </c>
    </row>
    <row r="104" spans="1:15" s="4" customFormat="1" ht="15" x14ac:dyDescent="0.2">
      <c r="A104" s="1">
        <v>2</v>
      </c>
      <c r="B104" s="1" t="str">
        <f>_xlfn.XLOOKUP(A104,[1]Produtos!A:A,[1]Produtos!B:B)</f>
        <v>Bicicleta Altools Stroll Aro 26 Freio À Disco 21 Marchas</v>
      </c>
      <c r="C104" s="1">
        <v>370</v>
      </c>
      <c r="D104" s="1">
        <v>1</v>
      </c>
      <c r="E104" s="2">
        <v>7038.77</v>
      </c>
      <c r="F104" s="2">
        <v>7038.77</v>
      </c>
      <c r="G104" s="3">
        <v>1900.4678999999996</v>
      </c>
      <c r="H104" s="3">
        <f>F104-G104</f>
        <v>5138.3021000000008</v>
      </c>
      <c r="I104" s="4" t="str" cm="1">
        <f t="array" ref="I104:K104">_xlfn.XLOOKUP(C104,[1]Vendas!A:A,[1]Vendas!C:E)</f>
        <v>Daniel Pirajá</v>
      </c>
      <c r="J104" s="4">
        <v>237</v>
      </c>
      <c r="K104" s="5">
        <v>42707</v>
      </c>
      <c r="L104" s="4" t="str" cm="1">
        <f t="array" ref="L104:O104">_xlfn.XLOOKUP(J104,[1]Clientes!A:A,[1]Clientes!B:E)</f>
        <v>Iracema Rodríguez</v>
      </c>
      <c r="M104" s="4" t="str">
        <v>BA</v>
      </c>
      <c r="N104" s="4" t="str">
        <v>F</v>
      </c>
      <c r="O104" s="4" t="str">
        <v>Gold</v>
      </c>
    </row>
    <row r="105" spans="1:15" s="4" customFormat="1" ht="15" x14ac:dyDescent="0.2">
      <c r="A105" s="1">
        <v>2</v>
      </c>
      <c r="B105" s="1" t="str">
        <f>_xlfn.XLOOKUP(A105,[1]Produtos!A:A,[1]Produtos!B:B)</f>
        <v>Bicicleta Altools Stroll Aro 26 Freio À Disco 21 Marchas</v>
      </c>
      <c r="C105" s="1">
        <v>173</v>
      </c>
      <c r="D105" s="1">
        <v>2</v>
      </c>
      <c r="E105" s="2">
        <v>9201</v>
      </c>
      <c r="F105" s="2">
        <v>18402</v>
      </c>
      <c r="G105" s="3">
        <v>1840.2000000000007</v>
      </c>
      <c r="H105" s="3">
        <f>F105-G105</f>
        <v>16561.8</v>
      </c>
      <c r="I105" s="4" t="str" cm="1">
        <f t="array" ref="I105:K105">_xlfn.XLOOKUP(C105,[1]Vendas!A:A,[1]Vendas!C:E)</f>
        <v>Iberê Lacerda</v>
      </c>
      <c r="J105" s="4">
        <v>58</v>
      </c>
      <c r="K105" s="5">
        <v>42525</v>
      </c>
      <c r="L105" s="4" t="str" cm="1">
        <f t="array" ref="L105:O105">_xlfn.XLOOKUP(J105,[1]Clientes!A:A,[1]Clientes!B:E)</f>
        <v>Brígida Gusmão</v>
      </c>
      <c r="M105" s="4" t="str">
        <v>DF</v>
      </c>
      <c r="N105" s="4" t="str">
        <v>F</v>
      </c>
      <c r="O105" s="4" t="str">
        <v>Silver</v>
      </c>
    </row>
    <row r="106" spans="1:15" s="4" customFormat="1" ht="15" x14ac:dyDescent="0.2">
      <c r="A106" s="1">
        <v>2</v>
      </c>
      <c r="B106" s="1" t="str">
        <f>_xlfn.XLOOKUP(A106,[1]Produtos!A:A,[1]Produtos!B:B)</f>
        <v>Bicicleta Altools Stroll Aro 26 Freio À Disco 21 Marchas</v>
      </c>
      <c r="C106" s="1">
        <v>341</v>
      </c>
      <c r="D106" s="1">
        <v>1</v>
      </c>
      <c r="E106" s="2">
        <v>8280.9</v>
      </c>
      <c r="F106" s="2">
        <v>8280.9</v>
      </c>
      <c r="G106" s="3">
        <v>1821.7980000000007</v>
      </c>
      <c r="H106" s="3">
        <f>F106-G106</f>
        <v>6459.101999999999</v>
      </c>
      <c r="I106" s="4" t="str" cm="1">
        <f t="array" ref="I106:K106">_xlfn.XLOOKUP(C106,[1]Vendas!A:A,[1]Vendas!C:E)</f>
        <v>Capitolino Bahía</v>
      </c>
      <c r="J106" s="4">
        <v>78</v>
      </c>
      <c r="K106" s="5">
        <v>42686</v>
      </c>
      <c r="L106" s="4" t="str" cm="1">
        <f t="array" ref="L106:O106">_xlfn.XLOOKUP(J106,[1]Clientes!A:A,[1]Clientes!B:E)</f>
        <v>Cid Pardo</v>
      </c>
      <c r="M106" s="4" t="str">
        <v>AL</v>
      </c>
      <c r="N106" s="4" t="str">
        <v>M</v>
      </c>
      <c r="O106" s="4" t="str">
        <v>Silver</v>
      </c>
    </row>
    <row r="107" spans="1:15" s="4" customFormat="1" ht="15" x14ac:dyDescent="0.2">
      <c r="A107" s="1">
        <v>2</v>
      </c>
      <c r="B107" s="1" t="str">
        <f>_xlfn.XLOOKUP(A107,[1]Produtos!A:A,[1]Produtos!B:B)</f>
        <v>Bicicleta Altools Stroll Aro 26 Freio À Disco 21 Marchas</v>
      </c>
      <c r="C107" s="1">
        <v>306</v>
      </c>
      <c r="D107" s="1">
        <v>1</v>
      </c>
      <c r="E107" s="2">
        <v>7820.85</v>
      </c>
      <c r="F107" s="2">
        <v>7820.85</v>
      </c>
      <c r="G107" s="3">
        <v>1720.5869999999995</v>
      </c>
      <c r="H107" s="3">
        <f>F107-G107</f>
        <v>6100.2630000000008</v>
      </c>
      <c r="I107" s="4" t="str" cm="1">
        <f t="array" ref="I107:K107">_xlfn.XLOOKUP(C107,[1]Vendas!A:A,[1]Vendas!C:E)</f>
        <v>Hélio Liberato</v>
      </c>
      <c r="J107" s="4">
        <v>36</v>
      </c>
      <c r="K107" s="5">
        <v>42659</v>
      </c>
      <c r="L107" s="4" t="str" cm="1">
        <f t="array" ref="L107:O107">_xlfn.XLOOKUP(J107,[1]Clientes!A:A,[1]Clientes!B:E)</f>
        <v>Aníbal Bastos</v>
      </c>
      <c r="M107" s="4" t="str">
        <v>CE</v>
      </c>
      <c r="N107" s="4" t="str">
        <v>M</v>
      </c>
      <c r="O107" s="4" t="str">
        <v>Silver</v>
      </c>
    </row>
    <row r="108" spans="1:15" s="4" customFormat="1" ht="15" x14ac:dyDescent="0.2">
      <c r="A108" s="1">
        <v>2</v>
      </c>
      <c r="B108" s="1" t="str">
        <f>_xlfn.XLOOKUP(A108,[1]Produtos!A:A,[1]Produtos!B:B)</f>
        <v>Bicicleta Altools Stroll Aro 26 Freio À Disco 21 Marchas</v>
      </c>
      <c r="C108" s="1">
        <v>322</v>
      </c>
      <c r="D108" s="1">
        <v>1</v>
      </c>
      <c r="E108" s="2">
        <v>7820.85</v>
      </c>
      <c r="F108" s="2">
        <v>7820.85</v>
      </c>
      <c r="G108" s="3">
        <v>1720.5869999999995</v>
      </c>
      <c r="H108" s="3">
        <f>F108-G108</f>
        <v>6100.2630000000008</v>
      </c>
      <c r="I108" s="4" t="str" cm="1">
        <f t="array" ref="I108:K108">_xlfn.XLOOKUP(C108,[1]Vendas!A:A,[1]Vendas!C:E)</f>
        <v>Simão Rivero</v>
      </c>
      <c r="J108" s="4">
        <v>190</v>
      </c>
      <c r="K108" s="5">
        <v>42671</v>
      </c>
      <c r="L108" s="4" t="str" cm="1">
        <f t="array" ref="L108:O108">_xlfn.XLOOKUP(J108,[1]Clientes!A:A,[1]Clientes!B:E)</f>
        <v>Ginéculo Luz</v>
      </c>
      <c r="M108" s="4" t="str">
        <v>RJ</v>
      </c>
      <c r="N108" s="4" t="str">
        <v>M</v>
      </c>
      <c r="O108" s="4" t="str">
        <v>Silver</v>
      </c>
    </row>
    <row r="109" spans="1:15" s="4" customFormat="1" ht="15" x14ac:dyDescent="0.2">
      <c r="A109" s="1">
        <v>2</v>
      </c>
      <c r="B109" s="1" t="str">
        <f>_xlfn.XLOOKUP(A109,[1]Produtos!A:A,[1]Produtos!B:B)</f>
        <v>Bicicleta Altools Stroll Aro 26 Freio À Disco 21 Marchas</v>
      </c>
      <c r="C109" s="1">
        <v>328</v>
      </c>
      <c r="D109" s="1">
        <v>1</v>
      </c>
      <c r="E109" s="2">
        <v>7820.85</v>
      </c>
      <c r="F109" s="2">
        <v>7820.85</v>
      </c>
      <c r="G109" s="3">
        <v>1720.5869999999995</v>
      </c>
      <c r="H109" s="3">
        <f>F109-G109</f>
        <v>6100.2630000000008</v>
      </c>
      <c r="I109" s="4" t="str" cm="1">
        <f t="array" ref="I109:K109">_xlfn.XLOOKUP(C109,[1]Vendas!A:A,[1]Vendas!C:E)</f>
        <v>Daniel Pirajá</v>
      </c>
      <c r="J109" s="4">
        <v>68</v>
      </c>
      <c r="K109" s="5">
        <v>42675</v>
      </c>
      <c r="L109" s="4" t="str" cm="1">
        <f t="array" ref="L109:O109">_xlfn.XLOOKUP(J109,[1]Clientes!A:A,[1]Clientes!B:E)</f>
        <v>Carminda Dias</v>
      </c>
      <c r="M109" s="4" t="str">
        <v>AM</v>
      </c>
      <c r="N109" s="4" t="str">
        <v>F</v>
      </c>
      <c r="O109" s="4" t="str">
        <v>Gold</v>
      </c>
    </row>
    <row r="110" spans="1:15" s="4" customFormat="1" ht="15" x14ac:dyDescent="0.2">
      <c r="A110" s="1">
        <v>2</v>
      </c>
      <c r="B110" s="1" t="str">
        <f>_xlfn.XLOOKUP(A110,[1]Produtos!A:A,[1]Produtos!B:B)</f>
        <v>Bicicleta Altools Stroll Aro 26 Freio À Disco 21 Marchas</v>
      </c>
      <c r="C110" s="1">
        <v>193</v>
      </c>
      <c r="D110" s="1">
        <v>2</v>
      </c>
      <c r="E110" s="2">
        <v>7360.8</v>
      </c>
      <c r="F110" s="2">
        <v>14721.6</v>
      </c>
      <c r="G110" s="3">
        <v>1472.1599999999999</v>
      </c>
      <c r="H110" s="3">
        <f>F110-G110</f>
        <v>13249.44</v>
      </c>
      <c r="I110" s="4" t="str" cm="1">
        <f t="array" ref="I110:K110">_xlfn.XLOOKUP(C110,[1]Vendas!A:A,[1]Vendas!C:E)</f>
        <v>Hélio Liberato</v>
      </c>
      <c r="J110" s="4">
        <v>173</v>
      </c>
      <c r="K110" s="5">
        <v>42547</v>
      </c>
      <c r="L110" s="4" t="str" cm="1">
        <f t="array" ref="L110:O110">_xlfn.XLOOKUP(J110,[1]Clientes!A:A,[1]Clientes!B:E)</f>
        <v>Florinda Assunção</v>
      </c>
      <c r="M110" s="4" t="str">
        <v>PI</v>
      </c>
      <c r="N110" s="4" t="str">
        <v>F</v>
      </c>
      <c r="O110" s="4" t="str">
        <v>Silver</v>
      </c>
    </row>
    <row r="111" spans="1:15" s="4" customFormat="1" ht="15" x14ac:dyDescent="0.2">
      <c r="A111" s="1">
        <v>2</v>
      </c>
      <c r="B111" s="1" t="str">
        <f>_xlfn.XLOOKUP(A111,[1]Produtos!A:A,[1]Produtos!B:B)</f>
        <v>Bicicleta Altools Stroll Aro 26 Freio À Disco 21 Marchas</v>
      </c>
      <c r="C111" s="1">
        <v>267</v>
      </c>
      <c r="D111" s="1">
        <v>1</v>
      </c>
      <c r="E111" s="2">
        <v>9201</v>
      </c>
      <c r="F111" s="2">
        <v>9201</v>
      </c>
      <c r="G111" s="3">
        <v>1472.1599999999999</v>
      </c>
      <c r="H111" s="3">
        <f>F111-G111</f>
        <v>7728.84</v>
      </c>
      <c r="I111" s="4" t="str" cm="1">
        <f t="array" ref="I111:K111">_xlfn.XLOOKUP(C111,[1]Vendas!A:A,[1]Vendas!C:E)</f>
        <v>Daniel Pirajá</v>
      </c>
      <c r="J111" s="4">
        <v>107</v>
      </c>
      <c r="K111" s="5">
        <v>42620</v>
      </c>
      <c r="L111" s="4" t="str" cm="1">
        <f t="array" ref="L111:O111">_xlfn.XLOOKUP(J111,[1]Clientes!A:A,[1]Clientes!B:E)</f>
        <v>Deise Farias</v>
      </c>
      <c r="M111" s="4" t="str">
        <v>AM</v>
      </c>
      <c r="N111" s="4" t="str">
        <v>F</v>
      </c>
      <c r="O111" s="4" t="str">
        <v>Silver</v>
      </c>
    </row>
    <row r="112" spans="1:15" s="4" customFormat="1" ht="15" x14ac:dyDescent="0.2">
      <c r="A112" s="1">
        <v>2</v>
      </c>
      <c r="B112" s="1" t="str">
        <f>_xlfn.XLOOKUP(A112,[1]Produtos!A:A,[1]Produtos!B:B)</f>
        <v>Bicicleta Altools Stroll Aro 26 Freio À Disco 21 Marchas</v>
      </c>
      <c r="C112" s="1">
        <v>185</v>
      </c>
      <c r="D112" s="1">
        <v>2</v>
      </c>
      <c r="E112" s="2">
        <v>7038.77</v>
      </c>
      <c r="F112" s="2">
        <v>14077.54</v>
      </c>
      <c r="G112" s="3">
        <v>1407.7540000000008</v>
      </c>
      <c r="H112" s="3">
        <f>F112-G112</f>
        <v>12669.786</v>
      </c>
      <c r="I112" s="4" t="str" cm="1">
        <f t="array" ref="I112:K112">_xlfn.XLOOKUP(C112,[1]Vendas!A:A,[1]Vendas!C:E)</f>
        <v>Simão Rivero</v>
      </c>
      <c r="J112" s="4">
        <v>115</v>
      </c>
      <c r="K112" s="5">
        <v>42538</v>
      </c>
      <c r="L112" s="4" t="str" cm="1">
        <f t="array" ref="L112:O112">_xlfn.XLOOKUP(J112,[1]Clientes!A:A,[1]Clientes!B:E)</f>
        <v>Dinarte Marino</v>
      </c>
      <c r="M112" s="4" t="str">
        <v>MS</v>
      </c>
      <c r="N112" s="4" t="str">
        <v>F</v>
      </c>
      <c r="O112" s="4" t="str">
        <v>Silver</v>
      </c>
    </row>
    <row r="113" spans="1:15" s="4" customFormat="1" ht="15" x14ac:dyDescent="0.2">
      <c r="A113" s="1">
        <v>2</v>
      </c>
      <c r="B113" s="1" t="str">
        <f>_xlfn.XLOOKUP(A113,[1]Produtos!A:A,[1]Produtos!B:B)</f>
        <v>Bicicleta Altools Stroll Aro 26 Freio À Disco 21 Marchas</v>
      </c>
      <c r="C113" s="1">
        <v>310</v>
      </c>
      <c r="D113" s="1">
        <v>1</v>
      </c>
      <c r="E113" s="2">
        <v>7820.85</v>
      </c>
      <c r="F113" s="2">
        <v>7820.85</v>
      </c>
      <c r="G113" s="3">
        <v>1407.7530000000006</v>
      </c>
      <c r="H113" s="3">
        <f>F113-G113</f>
        <v>6413.0969999999998</v>
      </c>
      <c r="I113" s="4" t="str" cm="1">
        <f t="array" ref="I113:K113">_xlfn.XLOOKUP(C113,[1]Vendas!A:A,[1]Vendas!C:E)</f>
        <v>Capitolino Bahía</v>
      </c>
      <c r="J113" s="4">
        <v>84</v>
      </c>
      <c r="K113" s="5">
        <v>42661</v>
      </c>
      <c r="L113" s="4" t="str" cm="1">
        <f t="array" ref="L113:O113">_xlfn.XLOOKUP(J113,[1]Clientes!A:A,[1]Clientes!B:E)</f>
        <v>Cláudio Lopes</v>
      </c>
      <c r="M113" s="4" t="str">
        <v>BA</v>
      </c>
      <c r="N113" s="4" t="str">
        <v>M</v>
      </c>
      <c r="O113" s="4" t="str">
        <v>Silver</v>
      </c>
    </row>
    <row r="114" spans="1:15" s="4" customFormat="1" ht="15" x14ac:dyDescent="0.2">
      <c r="A114" s="1">
        <v>2</v>
      </c>
      <c r="B114" s="1" t="str">
        <f>_xlfn.XLOOKUP(A114,[1]Produtos!A:A,[1]Produtos!B:B)</f>
        <v>Bicicleta Altools Stroll Aro 26 Freio À Disco 21 Marchas</v>
      </c>
      <c r="C114" s="1">
        <v>293</v>
      </c>
      <c r="D114" s="1">
        <v>1</v>
      </c>
      <c r="E114" s="2">
        <v>7820.85</v>
      </c>
      <c r="F114" s="2">
        <v>7820.85</v>
      </c>
      <c r="G114" s="3">
        <v>1251.3359999999993</v>
      </c>
      <c r="H114" s="3">
        <f>F114-G114</f>
        <v>6569.514000000001</v>
      </c>
      <c r="I114" s="4" t="str" cm="1">
        <f t="array" ref="I114:K114">_xlfn.XLOOKUP(C114,[1]Vendas!A:A,[1]Vendas!C:E)</f>
        <v>Simão Rivero</v>
      </c>
      <c r="J114" s="4">
        <v>195</v>
      </c>
      <c r="K114" s="5">
        <v>42644</v>
      </c>
      <c r="L114" s="4" t="str" cm="1">
        <f t="array" ref="L114:O114">_xlfn.XLOOKUP(J114,[1]Clientes!A:A,[1]Clientes!B:E)</f>
        <v>Godinho ou Godim Fogaça</v>
      </c>
      <c r="M114" s="4" t="str">
        <v>RN</v>
      </c>
      <c r="N114" s="4" t="str">
        <v>M</v>
      </c>
      <c r="O114" s="4" t="str">
        <v>Silver</v>
      </c>
    </row>
    <row r="115" spans="1:15" s="4" customFormat="1" ht="15" x14ac:dyDescent="0.2">
      <c r="A115" s="1">
        <v>2</v>
      </c>
      <c r="B115" s="1" t="str">
        <f>_xlfn.XLOOKUP(A115,[1]Produtos!A:A,[1]Produtos!B:B)</f>
        <v>Bicicleta Altools Stroll Aro 26 Freio À Disco 21 Marchas</v>
      </c>
      <c r="C115" s="1">
        <v>194</v>
      </c>
      <c r="D115" s="1">
        <v>2</v>
      </c>
      <c r="E115" s="2">
        <v>8280.9</v>
      </c>
      <c r="F115" s="2">
        <v>16561.8</v>
      </c>
      <c r="G115" s="3">
        <v>1159.3260000000009</v>
      </c>
      <c r="H115" s="3">
        <f>F115-G115</f>
        <v>15402.473999999998</v>
      </c>
      <c r="I115" s="4" t="str" cm="1">
        <f t="array" ref="I115:K115">_xlfn.XLOOKUP(C115,[1]Vendas!A:A,[1]Vendas!C:E)</f>
        <v>Tobias Furtado</v>
      </c>
      <c r="J115" s="4">
        <v>202</v>
      </c>
      <c r="K115" s="5">
        <v>42548</v>
      </c>
      <c r="L115" s="4" t="str" cm="1">
        <f t="array" ref="L115:O115">_xlfn.XLOOKUP(J115,[1]Clientes!A:A,[1]Clientes!B:E)</f>
        <v>Greice Lameirinhas</v>
      </c>
      <c r="M115" s="4" t="str">
        <v>PI</v>
      </c>
      <c r="N115" s="4" t="str">
        <v>F</v>
      </c>
      <c r="O115" s="4" t="str">
        <v>Silver</v>
      </c>
    </row>
    <row r="116" spans="1:15" s="4" customFormat="1" ht="15" x14ac:dyDescent="0.2">
      <c r="A116" s="1">
        <v>2</v>
      </c>
      <c r="B116" s="1" t="str">
        <f>_xlfn.XLOOKUP(A116,[1]Produtos!A:A,[1]Produtos!B:B)</f>
        <v>Bicicleta Altools Stroll Aro 26 Freio À Disco 21 Marchas</v>
      </c>
      <c r="C116" s="1">
        <v>233</v>
      </c>
      <c r="D116" s="1">
        <v>1</v>
      </c>
      <c r="E116" s="2">
        <v>8280.9</v>
      </c>
      <c r="F116" s="2">
        <v>8280.9</v>
      </c>
      <c r="G116" s="3">
        <v>1159.3259999999991</v>
      </c>
      <c r="H116" s="3">
        <f>F116-G116</f>
        <v>7121.5740000000005</v>
      </c>
      <c r="I116" s="4" t="str" cm="1">
        <f t="array" ref="I116:K116">_xlfn.XLOOKUP(C116,[1]Vendas!A:A,[1]Vendas!C:E)</f>
        <v>Capitolino Bahía</v>
      </c>
      <c r="J116" s="4">
        <v>32</v>
      </c>
      <c r="K116" s="5">
        <v>42591</v>
      </c>
      <c r="L116" s="4" t="str" cm="1">
        <f t="array" ref="L116:O116">_xlfn.XLOOKUP(J116,[1]Clientes!A:A,[1]Clientes!B:E)</f>
        <v>Antónia Canhão</v>
      </c>
      <c r="M116" s="4" t="str">
        <v>SC</v>
      </c>
      <c r="N116" s="4" t="str">
        <v>F</v>
      </c>
      <c r="O116" s="4" t="str">
        <v>Silver</v>
      </c>
    </row>
    <row r="117" spans="1:15" s="4" customFormat="1" ht="15" x14ac:dyDescent="0.2">
      <c r="A117" s="1">
        <v>2</v>
      </c>
      <c r="B117" s="1" t="str">
        <f>_xlfn.XLOOKUP(A117,[1]Produtos!A:A,[1]Produtos!B:B)</f>
        <v>Bicicleta Altools Stroll Aro 26 Freio À Disco 21 Marchas</v>
      </c>
      <c r="C117" s="1">
        <v>156</v>
      </c>
      <c r="D117" s="1">
        <v>2</v>
      </c>
      <c r="E117" s="2">
        <v>9201</v>
      </c>
      <c r="F117" s="2">
        <v>18402</v>
      </c>
      <c r="G117" s="3">
        <v>1104.119999999999</v>
      </c>
      <c r="H117" s="3">
        <f>F117-G117</f>
        <v>17297.88</v>
      </c>
      <c r="I117" s="4" t="str" cm="1">
        <f t="array" ref="I117:K117">_xlfn.XLOOKUP(C117,[1]Vendas!A:A,[1]Vendas!C:E)</f>
        <v>Jéssica Castelão</v>
      </c>
      <c r="J117" s="4">
        <v>91</v>
      </c>
      <c r="K117" s="5">
        <v>42507</v>
      </c>
      <c r="L117" s="4" t="str" cm="1">
        <f t="array" ref="L117:O117">_xlfn.XLOOKUP(J117,[1]Clientes!A:A,[1]Clientes!B:E)</f>
        <v>Cosme Zambujal</v>
      </c>
      <c r="M117" s="4" t="str">
        <v>BA</v>
      </c>
      <c r="N117" s="4" t="str">
        <v>M</v>
      </c>
      <c r="O117" s="4" t="str">
        <v>Silver</v>
      </c>
    </row>
    <row r="118" spans="1:15" s="4" customFormat="1" ht="15" x14ac:dyDescent="0.2">
      <c r="A118" s="1">
        <v>2</v>
      </c>
      <c r="B118" s="1" t="str">
        <f>_xlfn.XLOOKUP(A118,[1]Produtos!A:A,[1]Produtos!B:B)</f>
        <v>Bicicleta Altools Stroll Aro 26 Freio À Disco 21 Marchas</v>
      </c>
      <c r="C118" s="1">
        <v>172</v>
      </c>
      <c r="D118" s="1">
        <v>2</v>
      </c>
      <c r="E118" s="2">
        <v>7820.85</v>
      </c>
      <c r="F118" s="2">
        <v>15641.7</v>
      </c>
      <c r="G118" s="3">
        <v>1094.9190000000017</v>
      </c>
      <c r="H118" s="3">
        <f>F118-G118</f>
        <v>14546.780999999999</v>
      </c>
      <c r="I118" s="4" t="str" cm="1">
        <f t="array" ref="I118:K118">_xlfn.XLOOKUP(C118,[1]Vendas!A:A,[1]Vendas!C:E)</f>
        <v>Hélio Liberato</v>
      </c>
      <c r="J118" s="4">
        <v>115</v>
      </c>
      <c r="K118" s="5">
        <v>42523</v>
      </c>
      <c r="L118" s="4" t="str" cm="1">
        <f t="array" ref="L118:O118">_xlfn.XLOOKUP(J118,[1]Clientes!A:A,[1]Clientes!B:E)</f>
        <v>Dinarte Marino</v>
      </c>
      <c r="M118" s="4" t="str">
        <v>MS</v>
      </c>
      <c r="N118" s="4" t="str">
        <v>F</v>
      </c>
      <c r="O118" s="4" t="str">
        <v>Silver</v>
      </c>
    </row>
    <row r="119" spans="1:15" s="4" customFormat="1" ht="15" x14ac:dyDescent="0.2">
      <c r="A119" s="1">
        <v>2</v>
      </c>
      <c r="B119" s="1" t="str">
        <f>_xlfn.XLOOKUP(A119,[1]Produtos!A:A,[1]Produtos!B:B)</f>
        <v>Bicicleta Altools Stroll Aro 26 Freio À Disco 21 Marchas</v>
      </c>
      <c r="C119" s="1">
        <v>251</v>
      </c>
      <c r="D119" s="1">
        <v>1</v>
      </c>
      <c r="E119" s="2">
        <v>7820.85</v>
      </c>
      <c r="F119" s="2">
        <v>7820.85</v>
      </c>
      <c r="G119" s="3">
        <v>1094.9189999999999</v>
      </c>
      <c r="H119" s="3">
        <f>F119-G119</f>
        <v>6725.9310000000005</v>
      </c>
      <c r="I119" s="4" t="str" cm="1">
        <f t="array" ref="I119:K119">_xlfn.XLOOKUP(C119,[1]Vendas!A:A,[1]Vendas!C:E)</f>
        <v>Iberê Lacerda</v>
      </c>
      <c r="J119" s="4">
        <v>162</v>
      </c>
      <c r="K119" s="5">
        <v>42602</v>
      </c>
      <c r="L119" s="4" t="str" cm="1">
        <f t="array" ref="L119:O119">_xlfn.XLOOKUP(J119,[1]Clientes!A:A,[1]Clientes!B:E)</f>
        <v>Filipa Mattozo</v>
      </c>
      <c r="M119" s="4" t="str">
        <v>MA</v>
      </c>
      <c r="N119" s="4" t="str">
        <v>F</v>
      </c>
      <c r="O119" s="4" t="str">
        <v>Silver</v>
      </c>
    </row>
    <row r="120" spans="1:15" s="4" customFormat="1" ht="15" x14ac:dyDescent="0.2">
      <c r="A120" s="1">
        <v>2</v>
      </c>
      <c r="B120" s="1" t="str">
        <f>_xlfn.XLOOKUP(A120,[1]Produtos!A:A,[1]Produtos!B:B)</f>
        <v>Bicicleta Altools Stroll Aro 26 Freio À Disco 21 Marchas</v>
      </c>
      <c r="C120" s="1">
        <v>244</v>
      </c>
      <c r="D120" s="1">
        <v>1</v>
      </c>
      <c r="E120" s="2">
        <v>8280.9</v>
      </c>
      <c r="F120" s="2">
        <v>8280.9</v>
      </c>
      <c r="G120" s="3">
        <v>1076.5169999999998</v>
      </c>
      <c r="H120" s="3">
        <f>F120-G120</f>
        <v>7204.3829999999998</v>
      </c>
      <c r="I120" s="4" t="str" cm="1">
        <f t="array" ref="I120:K120">_xlfn.XLOOKUP(C120,[1]Vendas!A:A,[1]Vendas!C:E)</f>
        <v>Armando Lago</v>
      </c>
      <c r="J120" s="4">
        <v>192</v>
      </c>
      <c r="K120" s="5">
        <v>42597</v>
      </c>
      <c r="L120" s="4" t="str" cm="1">
        <f t="array" ref="L120:O120">_xlfn.XLOOKUP(J120,[1]Clientes!A:A,[1]Clientes!B:E)</f>
        <v>Gisela Candeias</v>
      </c>
      <c r="M120" s="4" t="str">
        <v>SC</v>
      </c>
      <c r="N120" s="4" t="str">
        <v>F</v>
      </c>
      <c r="O120" s="4" t="str">
        <v>Silver</v>
      </c>
    </row>
    <row r="121" spans="1:15" s="4" customFormat="1" ht="15" x14ac:dyDescent="0.2">
      <c r="A121" s="1">
        <v>2</v>
      </c>
      <c r="B121" s="1" t="str">
        <f>_xlfn.XLOOKUP(A121,[1]Produtos!A:A,[1]Produtos!B:B)</f>
        <v>Bicicleta Altools Stroll Aro 26 Freio À Disco 21 Marchas</v>
      </c>
      <c r="C121" s="1">
        <v>261</v>
      </c>
      <c r="D121" s="1">
        <v>1</v>
      </c>
      <c r="E121" s="2">
        <v>7038.77</v>
      </c>
      <c r="F121" s="2">
        <v>7038.77</v>
      </c>
      <c r="G121" s="3">
        <v>985.42780000000039</v>
      </c>
      <c r="H121" s="3">
        <f>F121-G121</f>
        <v>6053.3422</v>
      </c>
      <c r="I121" s="4" t="str" cm="1">
        <f t="array" ref="I121:K121">_xlfn.XLOOKUP(C121,[1]Vendas!A:A,[1]Vendas!C:E)</f>
        <v>Simão Rivero</v>
      </c>
      <c r="J121" s="4">
        <v>25</v>
      </c>
      <c r="K121" s="5">
        <v>42613</v>
      </c>
      <c r="L121" s="4" t="str" cm="1">
        <f t="array" ref="L121:O121">_xlfn.XLOOKUP(J121,[1]Clientes!A:A,[1]Clientes!B:E)</f>
        <v>Andreia Carvalhal</v>
      </c>
      <c r="M121" s="4" t="str">
        <v>SP</v>
      </c>
      <c r="N121" s="4" t="str">
        <v>F</v>
      </c>
      <c r="O121" s="4" t="str">
        <v>Silver</v>
      </c>
    </row>
    <row r="122" spans="1:15" s="4" customFormat="1" ht="15" x14ac:dyDescent="0.2">
      <c r="A122" s="1">
        <v>2</v>
      </c>
      <c r="B122" s="1" t="str">
        <f>_xlfn.XLOOKUP(A122,[1]Produtos!A:A,[1]Produtos!B:B)</f>
        <v>Bicicleta Altools Stroll Aro 26 Freio À Disco 21 Marchas</v>
      </c>
      <c r="C122" s="1">
        <v>319</v>
      </c>
      <c r="D122" s="1">
        <v>1</v>
      </c>
      <c r="E122" s="2">
        <v>5631.01</v>
      </c>
      <c r="F122" s="2">
        <v>5631.01</v>
      </c>
      <c r="G122" s="3">
        <v>957.27170000000024</v>
      </c>
      <c r="H122" s="3">
        <f>F122-G122</f>
        <v>4673.7383</v>
      </c>
      <c r="I122" s="4" t="str" cm="1">
        <f t="array" ref="I122:K122">_xlfn.XLOOKUP(C122,[1]Vendas!A:A,[1]Vendas!C:E)</f>
        <v>Simão Rivero</v>
      </c>
      <c r="J122" s="4">
        <v>176</v>
      </c>
      <c r="K122" s="5">
        <v>42669</v>
      </c>
      <c r="L122" s="4" t="str" cm="1">
        <f t="array" ref="L122:O122">_xlfn.XLOOKUP(J122,[1]Clientes!A:A,[1]Clientes!B:E)</f>
        <v>Flávia Camacho</v>
      </c>
      <c r="M122" s="4" t="str">
        <v>BA</v>
      </c>
      <c r="N122" s="4" t="str">
        <v>F</v>
      </c>
      <c r="O122" s="4" t="str">
        <v>Silver</v>
      </c>
    </row>
    <row r="123" spans="1:15" s="4" customFormat="1" ht="15" x14ac:dyDescent="0.2">
      <c r="A123" s="1">
        <v>2</v>
      </c>
      <c r="B123" s="1" t="str">
        <f>_xlfn.XLOOKUP(A123,[1]Produtos!A:A,[1]Produtos!B:B)</f>
        <v>Bicicleta Altools Stroll Aro 26 Freio À Disco 21 Marchas</v>
      </c>
      <c r="C123" s="1">
        <v>211</v>
      </c>
      <c r="D123" s="1">
        <v>1</v>
      </c>
      <c r="E123" s="2">
        <v>9201</v>
      </c>
      <c r="F123" s="2">
        <v>9201</v>
      </c>
      <c r="G123" s="3">
        <v>920.10000000000036</v>
      </c>
      <c r="H123" s="3">
        <f>F123-G123</f>
        <v>8280.9</v>
      </c>
      <c r="I123" s="4" t="str" cm="1">
        <f t="array" ref="I123:K123">_xlfn.XLOOKUP(C123,[1]Vendas!A:A,[1]Vendas!C:E)</f>
        <v>Tobias Furtado</v>
      </c>
      <c r="J123" s="4">
        <v>32</v>
      </c>
      <c r="K123" s="5">
        <v>42563</v>
      </c>
      <c r="L123" s="4" t="str" cm="1">
        <f t="array" ref="L123:O123">_xlfn.XLOOKUP(J123,[1]Clientes!A:A,[1]Clientes!B:E)</f>
        <v>Antónia Canhão</v>
      </c>
      <c r="M123" s="4" t="str">
        <v>SC</v>
      </c>
      <c r="N123" s="4" t="str">
        <v>F</v>
      </c>
      <c r="O123" s="4" t="str">
        <v>Silver</v>
      </c>
    </row>
    <row r="124" spans="1:15" s="4" customFormat="1" ht="15" x14ac:dyDescent="0.2">
      <c r="A124" s="1">
        <v>2</v>
      </c>
      <c r="B124" s="1" t="str">
        <f>_xlfn.XLOOKUP(A124,[1]Produtos!A:A,[1]Produtos!B:B)</f>
        <v>Bicicleta Altools Stroll Aro 26 Freio À Disco 21 Marchas</v>
      </c>
      <c r="C124" s="1">
        <v>110</v>
      </c>
      <c r="D124" s="1">
        <v>2</v>
      </c>
      <c r="E124" s="2">
        <v>9201</v>
      </c>
      <c r="F124" s="2">
        <v>18402</v>
      </c>
      <c r="G124" s="3">
        <v>920.09999999999854</v>
      </c>
      <c r="H124" s="3">
        <f>F124-G124</f>
        <v>17481.900000000001</v>
      </c>
      <c r="I124" s="4" t="str" cm="1">
        <f t="array" ref="I124:K124">_xlfn.XLOOKUP(C124,[1]Vendas!A:A,[1]Vendas!C:E)</f>
        <v>Godo Capiperibe</v>
      </c>
      <c r="J124" s="4">
        <v>31</v>
      </c>
      <c r="K124" s="5">
        <v>42470</v>
      </c>
      <c r="L124" s="4" t="str" cm="1">
        <f t="array" ref="L124:O124">_xlfn.XLOOKUP(J124,[1]Clientes!A:A,[1]Clientes!B:E)</f>
        <v>Antão Corte-Real</v>
      </c>
      <c r="M124" s="4" t="str">
        <v>ES</v>
      </c>
      <c r="N124" s="4" t="str">
        <v>M</v>
      </c>
      <c r="O124" s="4" t="str">
        <v>Silver</v>
      </c>
    </row>
    <row r="125" spans="1:15" s="4" customFormat="1" ht="15" x14ac:dyDescent="0.2">
      <c r="A125" s="1">
        <v>2</v>
      </c>
      <c r="B125" s="1" t="str">
        <f>_xlfn.XLOOKUP(A125,[1]Produtos!A:A,[1]Produtos!B:B)</f>
        <v>Bicicleta Altools Stroll Aro 26 Freio À Disco 21 Marchas</v>
      </c>
      <c r="C125" s="1">
        <v>248</v>
      </c>
      <c r="D125" s="1">
        <v>1</v>
      </c>
      <c r="E125" s="2">
        <v>7038.77</v>
      </c>
      <c r="F125" s="2">
        <v>7038.77</v>
      </c>
      <c r="G125" s="3">
        <v>844.65239999999994</v>
      </c>
      <c r="H125" s="3">
        <f>F125-G125</f>
        <v>6194.1176000000005</v>
      </c>
      <c r="I125" s="4" t="str" cm="1">
        <f t="array" ref="I125:K125">_xlfn.XLOOKUP(C125,[1]Vendas!A:A,[1]Vendas!C:E)</f>
        <v>Iberê Lacerda</v>
      </c>
      <c r="J125" s="4">
        <v>32</v>
      </c>
      <c r="K125" s="5">
        <v>42600</v>
      </c>
      <c r="L125" s="4" t="str" cm="1">
        <f t="array" ref="L125:O125">_xlfn.XLOOKUP(J125,[1]Clientes!A:A,[1]Clientes!B:E)</f>
        <v>Antónia Canhão</v>
      </c>
      <c r="M125" s="4" t="str">
        <v>SC</v>
      </c>
      <c r="N125" s="4" t="str">
        <v>F</v>
      </c>
      <c r="O125" s="4" t="str">
        <v>Silver</v>
      </c>
    </row>
    <row r="126" spans="1:15" s="4" customFormat="1" ht="15" x14ac:dyDescent="0.2">
      <c r="A126" s="1">
        <v>2</v>
      </c>
      <c r="B126" s="1" t="str">
        <f>_xlfn.XLOOKUP(A126,[1]Produtos!A:A,[1]Produtos!B:B)</f>
        <v>Bicicleta Altools Stroll Aro 26 Freio À Disco 21 Marchas</v>
      </c>
      <c r="C126" s="1">
        <v>258</v>
      </c>
      <c r="D126" s="1">
        <v>1</v>
      </c>
      <c r="E126" s="2">
        <v>7360.8</v>
      </c>
      <c r="F126" s="2">
        <v>7360.8</v>
      </c>
      <c r="G126" s="3">
        <v>809.6880000000001</v>
      </c>
      <c r="H126" s="3">
        <f>F126-G126</f>
        <v>6551.1120000000001</v>
      </c>
      <c r="I126" s="4" t="str" cm="1">
        <f t="array" ref="I126:K126">_xlfn.XLOOKUP(C126,[1]Vendas!A:A,[1]Vendas!C:E)</f>
        <v>Napoleão Méndez</v>
      </c>
      <c r="J126" s="4">
        <v>14</v>
      </c>
      <c r="K126" s="5">
        <v>42608</v>
      </c>
      <c r="L126" s="4" t="str" cm="1">
        <f t="array" ref="L126:O126">_xlfn.XLOOKUP(J126,[1]Clientes!A:A,[1]Clientes!B:E)</f>
        <v>Aldo Martins</v>
      </c>
      <c r="M126" s="4" t="str">
        <v>GO</v>
      </c>
      <c r="N126" s="4" t="str">
        <v>M</v>
      </c>
      <c r="O126" s="4" t="str">
        <v>Silver</v>
      </c>
    </row>
    <row r="127" spans="1:15" s="4" customFormat="1" ht="15" x14ac:dyDescent="0.2">
      <c r="A127" s="1">
        <v>2</v>
      </c>
      <c r="B127" s="1" t="str">
        <f>_xlfn.XLOOKUP(A127,[1]Produtos!A:A,[1]Produtos!B:B)</f>
        <v>Bicicleta Altools Stroll Aro 26 Freio À Disco 21 Marchas</v>
      </c>
      <c r="C127" s="1">
        <v>224</v>
      </c>
      <c r="D127" s="1">
        <v>1</v>
      </c>
      <c r="E127" s="2">
        <v>7820.85</v>
      </c>
      <c r="F127" s="2">
        <v>7820.85</v>
      </c>
      <c r="G127" s="3">
        <v>782.08500000000095</v>
      </c>
      <c r="H127" s="3">
        <f>F127-G127</f>
        <v>7038.7649999999994</v>
      </c>
      <c r="I127" s="4" t="str" cm="1">
        <f t="array" ref="I127:K127">_xlfn.XLOOKUP(C127,[1]Vendas!A:A,[1]Vendas!C:E)</f>
        <v>Tobias Furtado</v>
      </c>
      <c r="J127" s="4">
        <v>185</v>
      </c>
      <c r="K127" s="5">
        <v>42576</v>
      </c>
      <c r="L127" s="4" t="str" cm="1">
        <f t="array" ref="L127:O127">_xlfn.XLOOKUP(J127,[1]Clientes!A:A,[1]Clientes!B:E)</f>
        <v>Gertrudes Hidalgo</v>
      </c>
      <c r="M127" s="4" t="str">
        <v>PA</v>
      </c>
      <c r="N127" s="4" t="str">
        <v>F</v>
      </c>
      <c r="O127" s="4" t="str">
        <v>Silver</v>
      </c>
    </row>
    <row r="128" spans="1:15" s="4" customFormat="1" ht="15" x14ac:dyDescent="0.2">
      <c r="A128" s="1">
        <v>2</v>
      </c>
      <c r="B128" s="1" t="str">
        <f>_xlfn.XLOOKUP(A128,[1]Produtos!A:A,[1]Produtos!B:B)</f>
        <v>Bicicleta Altools Stroll Aro 26 Freio À Disco 21 Marchas</v>
      </c>
      <c r="C128" s="1">
        <v>187</v>
      </c>
      <c r="D128" s="1">
        <v>1</v>
      </c>
      <c r="E128" s="2">
        <v>9201</v>
      </c>
      <c r="F128" s="2">
        <v>9201</v>
      </c>
      <c r="G128" s="3">
        <v>736.07999999999993</v>
      </c>
      <c r="H128" s="3">
        <f>F128-G128</f>
        <v>8464.92</v>
      </c>
      <c r="I128" s="4" t="str" cm="1">
        <f t="array" ref="I128:K128">_xlfn.XLOOKUP(C128,[1]Vendas!A:A,[1]Vendas!C:E)</f>
        <v>Iberê Lacerda</v>
      </c>
      <c r="J128" s="4">
        <v>185</v>
      </c>
      <c r="K128" s="5">
        <v>42538</v>
      </c>
      <c r="L128" s="4" t="str" cm="1">
        <f t="array" ref="L128:O128">_xlfn.XLOOKUP(J128,[1]Clientes!A:A,[1]Clientes!B:E)</f>
        <v>Gertrudes Hidalgo</v>
      </c>
      <c r="M128" s="4" t="str">
        <v>PA</v>
      </c>
      <c r="N128" s="4" t="str">
        <v>F</v>
      </c>
      <c r="O128" s="4" t="str">
        <v>Silver</v>
      </c>
    </row>
    <row r="129" spans="1:15" s="4" customFormat="1" ht="15" x14ac:dyDescent="0.2">
      <c r="A129" s="1">
        <v>2</v>
      </c>
      <c r="B129" s="1" t="str">
        <f>_xlfn.XLOOKUP(A129,[1]Produtos!A:A,[1]Produtos!B:B)</f>
        <v>Bicicleta Altools Stroll Aro 26 Freio À Disco 21 Marchas</v>
      </c>
      <c r="C129" s="1">
        <v>190</v>
      </c>
      <c r="D129" s="1">
        <v>1</v>
      </c>
      <c r="E129" s="2">
        <v>7360.8</v>
      </c>
      <c r="F129" s="2">
        <v>7360.8</v>
      </c>
      <c r="G129" s="3">
        <v>736.07999999999993</v>
      </c>
      <c r="H129" s="3">
        <f>F129-G129</f>
        <v>6624.72</v>
      </c>
      <c r="I129" s="4" t="str" cm="1">
        <f t="array" ref="I129:K129">_xlfn.XLOOKUP(C129,[1]Vendas!A:A,[1]Vendas!C:E)</f>
        <v>Hélio Liberato</v>
      </c>
      <c r="J129" s="4">
        <v>120</v>
      </c>
      <c r="K129" s="5">
        <v>42542</v>
      </c>
      <c r="L129" s="4" t="str" cm="1">
        <f t="array" ref="L129:O129">_xlfn.XLOOKUP(J129,[1]Clientes!A:A,[1]Clientes!B:E)</f>
        <v>Diogo Simón</v>
      </c>
      <c r="M129" s="4" t="str">
        <v>BA</v>
      </c>
      <c r="N129" s="4" t="str">
        <v>M</v>
      </c>
      <c r="O129" s="4" t="str">
        <v>Silver</v>
      </c>
    </row>
    <row r="130" spans="1:15" s="4" customFormat="1" ht="15" x14ac:dyDescent="0.2">
      <c r="A130" s="1">
        <v>2</v>
      </c>
      <c r="B130" s="1" t="str">
        <f>_xlfn.XLOOKUP(A130,[1]Produtos!A:A,[1]Produtos!B:B)</f>
        <v>Bicicleta Altools Stroll Aro 26 Freio À Disco 21 Marchas</v>
      </c>
      <c r="C130" s="1">
        <v>205</v>
      </c>
      <c r="D130" s="1">
        <v>1</v>
      </c>
      <c r="E130" s="2">
        <v>7360.8</v>
      </c>
      <c r="F130" s="2">
        <v>7360.8</v>
      </c>
      <c r="G130" s="3">
        <v>736.07999999999993</v>
      </c>
      <c r="H130" s="3">
        <f>F130-G130</f>
        <v>6624.72</v>
      </c>
      <c r="I130" s="4" t="str" cm="1">
        <f t="array" ref="I130:K130">_xlfn.XLOOKUP(C130,[1]Vendas!A:A,[1]Vendas!C:E)</f>
        <v>Simão Rivero</v>
      </c>
      <c r="J130" s="4">
        <v>136</v>
      </c>
      <c r="K130" s="5">
        <v>42557</v>
      </c>
      <c r="L130" s="4" t="str" cm="1">
        <f t="array" ref="L130:O130">_xlfn.XLOOKUP(J130,[1]Clientes!A:A,[1]Clientes!B:E)</f>
        <v>Elsa Barreto</v>
      </c>
      <c r="M130" s="4" t="str">
        <v>MA</v>
      </c>
      <c r="N130" s="4" t="str">
        <v>F</v>
      </c>
      <c r="O130" s="4" t="str">
        <v>Silver</v>
      </c>
    </row>
    <row r="131" spans="1:15" s="4" customFormat="1" ht="15" x14ac:dyDescent="0.2">
      <c r="A131" s="1">
        <v>2</v>
      </c>
      <c r="B131" s="1" t="str">
        <f>_xlfn.XLOOKUP(A131,[1]Produtos!A:A,[1]Produtos!B:B)</f>
        <v>Bicicleta Altools Stroll Aro 26 Freio À Disco 21 Marchas</v>
      </c>
      <c r="C131" s="1">
        <v>157</v>
      </c>
      <c r="D131" s="1">
        <v>1</v>
      </c>
      <c r="E131" s="2">
        <v>9201</v>
      </c>
      <c r="F131" s="2">
        <v>9201</v>
      </c>
      <c r="G131" s="3">
        <v>644.06999999999971</v>
      </c>
      <c r="H131" s="3">
        <f>F131-G131</f>
        <v>8556.93</v>
      </c>
      <c r="I131" s="4" t="str" cm="1">
        <f t="array" ref="I131:K131">_xlfn.XLOOKUP(C131,[1]Vendas!A:A,[1]Vendas!C:E)</f>
        <v>Tobias Furtado</v>
      </c>
      <c r="J131" s="4">
        <v>89</v>
      </c>
      <c r="K131" s="5">
        <v>42507</v>
      </c>
      <c r="L131" s="4" t="str" cm="1">
        <f t="array" ref="L131:O131">_xlfn.XLOOKUP(J131,[1]Clientes!A:A,[1]Clientes!B:E)</f>
        <v>Cosme Ipanema</v>
      </c>
      <c r="M131" s="4" t="str">
        <v>PI</v>
      </c>
      <c r="N131" s="4" t="str">
        <v>M</v>
      </c>
      <c r="O131" s="4" t="str">
        <v>Silver</v>
      </c>
    </row>
    <row r="132" spans="1:15" s="4" customFormat="1" ht="15" x14ac:dyDescent="0.2">
      <c r="A132" s="1">
        <v>2</v>
      </c>
      <c r="B132" s="1" t="str">
        <f>_xlfn.XLOOKUP(A132,[1]Produtos!A:A,[1]Produtos!B:B)</f>
        <v>Bicicleta Altools Stroll Aro 26 Freio À Disco 21 Marchas</v>
      </c>
      <c r="C132" s="1">
        <v>124</v>
      </c>
      <c r="D132" s="1">
        <v>2</v>
      </c>
      <c r="E132" s="2">
        <v>7820.85</v>
      </c>
      <c r="F132" s="2">
        <v>15641.7</v>
      </c>
      <c r="G132" s="3">
        <v>625.66799999999967</v>
      </c>
      <c r="H132" s="3">
        <f>F132-G132</f>
        <v>15016.032000000001</v>
      </c>
      <c r="I132" s="4" t="str" cm="1">
        <f t="array" ref="I132:K132">_xlfn.XLOOKUP(C132,[1]Vendas!A:A,[1]Vendas!C:E)</f>
        <v>Hélio Liberato</v>
      </c>
      <c r="J132" s="4">
        <v>74</v>
      </c>
      <c r="K132" s="5">
        <v>42479</v>
      </c>
      <c r="L132" s="4" t="str" cm="1">
        <f t="array" ref="L132:O132">_xlfn.XLOOKUP(J132,[1]Clientes!A:A,[1]Clientes!B:E)</f>
        <v>Cecília Carlos</v>
      </c>
      <c r="M132" s="4" t="str">
        <v>AP</v>
      </c>
      <c r="N132" s="4" t="str">
        <v>F</v>
      </c>
      <c r="O132" s="4" t="str">
        <v>Silver</v>
      </c>
    </row>
    <row r="133" spans="1:15" s="4" customFormat="1" ht="15" x14ac:dyDescent="0.2">
      <c r="A133" s="1">
        <v>2</v>
      </c>
      <c r="B133" s="1" t="str">
        <f>_xlfn.XLOOKUP(A133,[1]Produtos!A:A,[1]Produtos!B:B)</f>
        <v>Bicicleta Altools Stroll Aro 26 Freio À Disco 21 Marchas</v>
      </c>
      <c r="C133" s="1">
        <v>141</v>
      </c>
      <c r="D133" s="1">
        <v>1</v>
      </c>
      <c r="E133" s="2">
        <v>9201</v>
      </c>
      <c r="F133" s="2">
        <v>9201</v>
      </c>
      <c r="G133" s="3">
        <v>552.05999999999949</v>
      </c>
      <c r="H133" s="3">
        <f>F133-G133</f>
        <v>8648.94</v>
      </c>
      <c r="I133" s="4" t="str" cm="1">
        <f t="array" ref="I133:K133">_xlfn.XLOOKUP(C133,[1]Vendas!A:A,[1]Vendas!C:E)</f>
        <v>Tobias Furtado</v>
      </c>
      <c r="J133" s="4">
        <v>191</v>
      </c>
      <c r="K133" s="5">
        <v>42495</v>
      </c>
      <c r="L133" s="4" t="str" cm="1">
        <f t="array" ref="L133:O133">_xlfn.XLOOKUP(J133,[1]Clientes!A:A,[1]Clientes!B:E)</f>
        <v>Gisela Bahia</v>
      </c>
      <c r="M133" s="4" t="str">
        <v>SP</v>
      </c>
      <c r="N133" s="4" t="str">
        <v>F</v>
      </c>
      <c r="O133" s="4" t="str">
        <v>Silver</v>
      </c>
    </row>
    <row r="134" spans="1:15" s="4" customFormat="1" ht="15" x14ac:dyDescent="0.2">
      <c r="A134" s="1">
        <v>2</v>
      </c>
      <c r="B134" s="1" t="str">
        <f>_xlfn.XLOOKUP(A134,[1]Produtos!A:A,[1]Produtos!B:B)</f>
        <v>Bicicleta Altools Stroll Aro 26 Freio À Disco 21 Marchas</v>
      </c>
      <c r="C134" s="1">
        <v>166</v>
      </c>
      <c r="D134" s="1">
        <v>1</v>
      </c>
      <c r="E134" s="2">
        <v>9201</v>
      </c>
      <c r="F134" s="2">
        <v>9201</v>
      </c>
      <c r="G134" s="3">
        <v>552.05999999999949</v>
      </c>
      <c r="H134" s="3">
        <f>F134-G134</f>
        <v>8648.94</v>
      </c>
      <c r="I134" s="4" t="str" cm="1">
        <f t="array" ref="I134:K134">_xlfn.XLOOKUP(C134,[1]Vendas!A:A,[1]Vendas!C:E)</f>
        <v>Armando Lago</v>
      </c>
      <c r="J134" s="4">
        <v>54</v>
      </c>
      <c r="K134" s="5">
        <v>42518</v>
      </c>
      <c r="L134" s="4" t="str" cm="1">
        <f t="array" ref="L134:O134">_xlfn.XLOOKUP(J134,[1]Clientes!A:A,[1]Clientes!B:E)</f>
        <v>Brenda Serralheiro</v>
      </c>
      <c r="M134" s="4" t="str">
        <v>PA</v>
      </c>
      <c r="N134" s="4" t="str">
        <v>F</v>
      </c>
      <c r="O134" s="4" t="str">
        <v>Silver</v>
      </c>
    </row>
    <row r="135" spans="1:15" s="4" customFormat="1" ht="15" x14ac:dyDescent="0.2">
      <c r="A135" s="1">
        <v>2</v>
      </c>
      <c r="B135" s="1" t="str">
        <f>_xlfn.XLOOKUP(A135,[1]Produtos!A:A,[1]Produtos!B:B)</f>
        <v>Bicicleta Altools Stroll Aro 26 Freio À Disco 21 Marchas</v>
      </c>
      <c r="C135" s="1">
        <v>160</v>
      </c>
      <c r="D135" s="1">
        <v>2</v>
      </c>
      <c r="E135" s="2">
        <v>7820.85</v>
      </c>
      <c r="F135" s="2">
        <v>15641.7</v>
      </c>
      <c r="G135" s="3">
        <v>469.2510000000002</v>
      </c>
      <c r="H135" s="3">
        <f>F135-G135</f>
        <v>15172.449000000001</v>
      </c>
      <c r="I135" s="4" t="str" cm="1">
        <f t="array" ref="I135:K135">_xlfn.XLOOKUP(C135,[1]Vendas!A:A,[1]Vendas!C:E)</f>
        <v>Daniel Pirajá</v>
      </c>
      <c r="J135" s="4">
        <v>249</v>
      </c>
      <c r="K135" s="5">
        <v>42509</v>
      </c>
      <c r="L135" s="4" t="str" cm="1">
        <f t="array" ref="L135:O135">_xlfn.XLOOKUP(J135,[1]Clientes!A:A,[1]Clientes!B:E)</f>
        <v>Joaquim Mieiro</v>
      </c>
      <c r="M135" s="4" t="str">
        <v>TO</v>
      </c>
      <c r="N135" s="4" t="str">
        <v>M</v>
      </c>
      <c r="O135" s="4" t="str">
        <v>Silver</v>
      </c>
    </row>
    <row r="136" spans="1:15" s="4" customFormat="1" ht="15" x14ac:dyDescent="0.2">
      <c r="A136" s="1">
        <v>2</v>
      </c>
      <c r="B136" s="1" t="str">
        <f>_xlfn.XLOOKUP(A136,[1]Produtos!A:A,[1]Produtos!B:B)</f>
        <v>Bicicleta Altools Stroll Aro 26 Freio À Disco 21 Marchas</v>
      </c>
      <c r="C136" s="1">
        <v>77</v>
      </c>
      <c r="D136" s="1">
        <v>1</v>
      </c>
      <c r="E136" s="2">
        <v>9201</v>
      </c>
      <c r="F136" s="2">
        <v>9201</v>
      </c>
      <c r="G136" s="3">
        <v>460.04999999999927</v>
      </c>
      <c r="H136" s="3">
        <f>F136-G136</f>
        <v>8740.9500000000007</v>
      </c>
      <c r="I136" s="4" t="str" cm="1">
        <f t="array" ref="I136:K136">_xlfn.XLOOKUP(C136,[1]Vendas!A:A,[1]Vendas!C:E)</f>
        <v>Capitolino Bahía</v>
      </c>
      <c r="J136" s="4">
        <v>89</v>
      </c>
      <c r="K136" s="5">
        <v>42433</v>
      </c>
      <c r="L136" s="4" t="str" cm="1">
        <f t="array" ref="L136:O136">_xlfn.XLOOKUP(J136,[1]Clientes!A:A,[1]Clientes!B:E)</f>
        <v>Cosme Ipanema</v>
      </c>
      <c r="M136" s="4" t="str">
        <v>PI</v>
      </c>
      <c r="N136" s="4" t="str">
        <v>M</v>
      </c>
      <c r="O136" s="4" t="str">
        <v>Silver</v>
      </c>
    </row>
    <row r="137" spans="1:15" s="4" customFormat="1" ht="15" x14ac:dyDescent="0.2">
      <c r="A137" s="1">
        <v>2</v>
      </c>
      <c r="B137" s="1" t="str">
        <f>_xlfn.XLOOKUP(A137,[1]Produtos!A:A,[1]Produtos!B:B)</f>
        <v>Bicicleta Altools Stroll Aro 26 Freio À Disco 21 Marchas</v>
      </c>
      <c r="C137" s="1">
        <v>148</v>
      </c>
      <c r="D137" s="1">
        <v>1</v>
      </c>
      <c r="E137" s="2">
        <v>7360.8</v>
      </c>
      <c r="F137" s="2">
        <v>7360.8</v>
      </c>
      <c r="G137" s="3">
        <v>441.64800000000014</v>
      </c>
      <c r="H137" s="3">
        <f>F137-G137</f>
        <v>6919.152</v>
      </c>
      <c r="I137" s="4" t="str" cm="1">
        <f t="array" ref="I137:K137">_xlfn.XLOOKUP(C137,[1]Vendas!A:A,[1]Vendas!C:E)</f>
        <v>Iberê Lacerda</v>
      </c>
      <c r="J137" s="4">
        <v>115</v>
      </c>
      <c r="K137" s="5">
        <v>42499</v>
      </c>
      <c r="L137" s="4" t="str" cm="1">
        <f t="array" ref="L137:O137">_xlfn.XLOOKUP(J137,[1]Clientes!A:A,[1]Clientes!B:E)</f>
        <v>Dinarte Marino</v>
      </c>
      <c r="M137" s="4" t="str">
        <v>MS</v>
      </c>
      <c r="N137" s="4" t="str">
        <v>F</v>
      </c>
      <c r="O137" s="4" t="str">
        <v>Silver</v>
      </c>
    </row>
    <row r="138" spans="1:15" s="4" customFormat="1" ht="15" x14ac:dyDescent="0.2">
      <c r="A138" s="1">
        <v>2</v>
      </c>
      <c r="B138" s="1" t="str">
        <f>_xlfn.XLOOKUP(A138,[1]Produtos!A:A,[1]Produtos!B:B)</f>
        <v>Bicicleta Altools Stroll Aro 26 Freio À Disco 21 Marchas</v>
      </c>
      <c r="C138" s="1">
        <v>121</v>
      </c>
      <c r="D138" s="1">
        <v>1</v>
      </c>
      <c r="E138" s="2">
        <v>8280.9</v>
      </c>
      <c r="F138" s="2">
        <v>8280.9</v>
      </c>
      <c r="G138" s="3">
        <v>414.04500000000007</v>
      </c>
      <c r="H138" s="3">
        <f>F138-G138</f>
        <v>7866.8549999999996</v>
      </c>
      <c r="I138" s="4" t="str" cm="1">
        <f t="array" ref="I138:K138">_xlfn.XLOOKUP(C138,[1]Vendas!A:A,[1]Vendas!C:E)</f>
        <v>Iberê Lacerda</v>
      </c>
      <c r="J138" s="4">
        <v>47</v>
      </c>
      <c r="K138" s="5">
        <v>42477</v>
      </c>
      <c r="L138" s="4" t="str" cm="1">
        <f t="array" ref="L138:O138">_xlfn.XLOOKUP(J138,[1]Clientes!A:A,[1]Clientes!B:E)</f>
        <v>Belmira Colaço</v>
      </c>
      <c r="M138" s="4" t="str">
        <v>RJ</v>
      </c>
      <c r="N138" s="4" t="str">
        <v>F</v>
      </c>
      <c r="O138" s="4" t="str">
        <v>Silver</v>
      </c>
    </row>
    <row r="139" spans="1:15" s="4" customFormat="1" ht="15" x14ac:dyDescent="0.2">
      <c r="A139" s="1">
        <v>2</v>
      </c>
      <c r="B139" s="1" t="str">
        <f>_xlfn.XLOOKUP(A139,[1]Produtos!A:A,[1]Produtos!B:B)</f>
        <v>Bicicleta Altools Stroll Aro 26 Freio À Disco 21 Marchas</v>
      </c>
      <c r="C139" s="1">
        <v>96</v>
      </c>
      <c r="D139" s="1">
        <v>1</v>
      </c>
      <c r="E139" s="2">
        <v>7820.85</v>
      </c>
      <c r="F139" s="2">
        <v>7820.85</v>
      </c>
      <c r="G139" s="3">
        <v>391.04249999999956</v>
      </c>
      <c r="H139" s="3">
        <f>F139-G139</f>
        <v>7429.8075000000008</v>
      </c>
      <c r="I139" s="4" t="str" cm="1">
        <f t="array" ref="I139:K139">_xlfn.XLOOKUP(C139,[1]Vendas!A:A,[1]Vendas!C:E)</f>
        <v>Tobias Furtado</v>
      </c>
      <c r="J139" s="4">
        <v>27</v>
      </c>
      <c r="K139" s="5">
        <v>42448</v>
      </c>
      <c r="L139" s="4" t="str" cm="1">
        <f t="array" ref="L139:O139">_xlfn.XLOOKUP(J139,[1]Clientes!A:A,[1]Clientes!B:E)</f>
        <v>Anna Beça</v>
      </c>
      <c r="M139" s="4" t="str">
        <v>AP</v>
      </c>
      <c r="N139" s="4" t="str">
        <v>F</v>
      </c>
      <c r="O139" s="4" t="str">
        <v>Silver</v>
      </c>
    </row>
    <row r="140" spans="1:15" s="4" customFormat="1" ht="15" x14ac:dyDescent="0.2">
      <c r="A140" s="1">
        <v>2</v>
      </c>
      <c r="B140" s="1" t="str">
        <f>_xlfn.XLOOKUP(A140,[1]Produtos!A:A,[1]Produtos!B:B)</f>
        <v>Bicicleta Altools Stroll Aro 26 Freio À Disco 21 Marchas</v>
      </c>
      <c r="C140" s="1">
        <v>113</v>
      </c>
      <c r="D140" s="1">
        <v>1</v>
      </c>
      <c r="E140" s="2">
        <v>6256.68</v>
      </c>
      <c r="F140" s="2">
        <v>6256.68</v>
      </c>
      <c r="G140" s="3">
        <v>375.40080000000034</v>
      </c>
      <c r="H140" s="3">
        <f>F140-G140</f>
        <v>5881.2791999999999</v>
      </c>
      <c r="I140" s="4" t="str" cm="1">
        <f t="array" ref="I140:K140">_xlfn.XLOOKUP(C140,[1]Vendas!A:A,[1]Vendas!C:E)</f>
        <v>Daniel Pirajá</v>
      </c>
      <c r="J140" s="4">
        <v>218</v>
      </c>
      <c r="K140" s="5">
        <v>42473</v>
      </c>
      <c r="L140" s="4" t="str" cm="1">
        <f t="array" ref="L140:O140">_xlfn.XLOOKUP(J140,[1]Clientes!A:A,[1]Clientes!B:E)</f>
        <v>Hermígio Villaverde</v>
      </c>
      <c r="M140" s="4" t="str">
        <v>MA</v>
      </c>
      <c r="N140" s="4" t="str">
        <v>M</v>
      </c>
      <c r="O140" s="4" t="str">
        <v>Silver</v>
      </c>
    </row>
    <row r="141" spans="1:15" s="4" customFormat="1" ht="15" x14ac:dyDescent="0.2">
      <c r="A141" s="1">
        <v>2</v>
      </c>
      <c r="B141" s="1" t="str">
        <f>_xlfn.XLOOKUP(A141,[1]Produtos!A:A,[1]Produtos!B:B)</f>
        <v>Bicicleta Altools Stroll Aro 26 Freio À Disco 21 Marchas</v>
      </c>
      <c r="C141" s="1">
        <v>93</v>
      </c>
      <c r="D141" s="1">
        <v>1</v>
      </c>
      <c r="E141" s="2">
        <v>7038.77</v>
      </c>
      <c r="F141" s="2">
        <v>7038.77</v>
      </c>
      <c r="G141" s="3">
        <v>351.9385000000002</v>
      </c>
      <c r="H141" s="3">
        <f>F141-G141</f>
        <v>6686.8315000000002</v>
      </c>
      <c r="I141" s="4" t="str" cm="1">
        <f t="array" ref="I141:K141">_xlfn.XLOOKUP(C141,[1]Vendas!A:A,[1]Vendas!C:E)</f>
        <v>Simão Rivero</v>
      </c>
      <c r="J141" s="4">
        <v>186</v>
      </c>
      <c r="K141" s="5">
        <v>42446</v>
      </c>
      <c r="L141" s="4" t="str" cm="1">
        <f t="array" ref="L141:O141">_xlfn.XLOOKUP(J141,[1]Clientes!A:A,[1]Clientes!B:E)</f>
        <v>Gertrudes Infante</v>
      </c>
      <c r="M141" s="4" t="str">
        <v>RS</v>
      </c>
      <c r="N141" s="4" t="str">
        <v>F</v>
      </c>
      <c r="O141" s="4" t="str">
        <v>Silver</v>
      </c>
    </row>
    <row r="142" spans="1:15" s="4" customFormat="1" ht="15" x14ac:dyDescent="0.2">
      <c r="A142" s="1">
        <v>2</v>
      </c>
      <c r="B142" s="1" t="str">
        <f>_xlfn.XLOOKUP(A142,[1]Produtos!A:A,[1]Produtos!B:B)</f>
        <v>Bicicleta Altools Stroll Aro 26 Freio À Disco 21 Marchas</v>
      </c>
      <c r="C142" s="1">
        <v>109</v>
      </c>
      <c r="D142" s="1">
        <v>2</v>
      </c>
      <c r="E142" s="2">
        <v>8280.9</v>
      </c>
      <c r="F142" s="2">
        <v>16561.8</v>
      </c>
      <c r="G142" s="3">
        <v>331.23600000000079</v>
      </c>
      <c r="H142" s="3">
        <f>F142-G142</f>
        <v>16230.563999999998</v>
      </c>
      <c r="I142" s="4" t="str" cm="1">
        <f t="array" ref="I142:K142">_xlfn.XLOOKUP(C142,[1]Vendas!A:A,[1]Vendas!C:E)</f>
        <v>Tobias Furtado</v>
      </c>
      <c r="J142" s="4">
        <v>89</v>
      </c>
      <c r="K142" s="5">
        <v>42465</v>
      </c>
      <c r="L142" s="4" t="str" cm="1">
        <f t="array" ref="L142:O142">_xlfn.XLOOKUP(J142,[1]Clientes!A:A,[1]Clientes!B:E)</f>
        <v>Cosme Ipanema</v>
      </c>
      <c r="M142" s="4" t="str">
        <v>PI</v>
      </c>
      <c r="N142" s="4" t="str">
        <v>M</v>
      </c>
      <c r="O142" s="4" t="str">
        <v>Silver</v>
      </c>
    </row>
    <row r="143" spans="1:15" s="4" customFormat="1" ht="15" x14ac:dyDescent="0.2">
      <c r="A143" s="1">
        <v>2</v>
      </c>
      <c r="B143" s="1" t="str">
        <f>_xlfn.XLOOKUP(A143,[1]Produtos!A:A,[1]Produtos!B:B)</f>
        <v>Bicicleta Altools Stroll Aro 26 Freio À Disco 21 Marchas</v>
      </c>
      <c r="C143" s="1">
        <v>87</v>
      </c>
      <c r="D143" s="1">
        <v>1</v>
      </c>
      <c r="E143" s="2">
        <v>8280.9</v>
      </c>
      <c r="F143" s="2">
        <v>8280.9</v>
      </c>
      <c r="G143" s="3">
        <v>331.23600000000079</v>
      </c>
      <c r="H143" s="3">
        <f>F143-G143</f>
        <v>7949.6639999999989</v>
      </c>
      <c r="I143" s="4" t="str" cm="1">
        <f t="array" ref="I143:K143">_xlfn.XLOOKUP(C143,[1]Vendas!A:A,[1]Vendas!C:E)</f>
        <v>Iberê Lacerda</v>
      </c>
      <c r="J143" s="4">
        <v>100</v>
      </c>
      <c r="K143" s="5">
        <v>42442</v>
      </c>
      <c r="L143" s="4" t="str" cm="1">
        <f t="array" ref="L143:O143">_xlfn.XLOOKUP(J143,[1]Clientes!A:A,[1]Clientes!B:E)</f>
        <v>Cândida Silvestre</v>
      </c>
      <c r="M143" s="4" t="str">
        <v>MG</v>
      </c>
      <c r="N143" s="4" t="str">
        <v>F</v>
      </c>
      <c r="O143" s="4" t="str">
        <v>Silver</v>
      </c>
    </row>
    <row r="144" spans="1:15" s="4" customFormat="1" ht="15" x14ac:dyDescent="0.2">
      <c r="A144" s="1">
        <v>2</v>
      </c>
      <c r="B144" s="1" t="str">
        <f>_xlfn.XLOOKUP(A144,[1]Produtos!A:A,[1]Produtos!B:B)</f>
        <v>Bicicleta Altools Stroll Aro 26 Freio À Disco 21 Marchas</v>
      </c>
      <c r="C144" s="1">
        <v>154</v>
      </c>
      <c r="D144" s="1">
        <v>1</v>
      </c>
      <c r="E144" s="2">
        <v>7820.85</v>
      </c>
      <c r="F144" s="2">
        <v>7820.85</v>
      </c>
      <c r="G144" s="3">
        <v>312.83399999999983</v>
      </c>
      <c r="H144" s="3">
        <f>F144-G144</f>
        <v>7508.0160000000005</v>
      </c>
      <c r="I144" s="4" t="str" cm="1">
        <f t="array" ref="I144:K144">_xlfn.XLOOKUP(C144,[1]Vendas!A:A,[1]Vendas!C:E)</f>
        <v>Daniel Pirajá</v>
      </c>
      <c r="J144" s="4">
        <v>15</v>
      </c>
      <c r="K144" s="5">
        <v>42504</v>
      </c>
      <c r="L144" s="4" t="str" cm="1">
        <f t="array" ref="L144:O144">_xlfn.XLOOKUP(J144,[1]Clientes!A:A,[1]Clientes!B:E)</f>
        <v>Alexandra Tabares</v>
      </c>
      <c r="M144" s="4" t="str">
        <v>MG</v>
      </c>
      <c r="N144" s="4" t="str">
        <v>F</v>
      </c>
      <c r="O144" s="4" t="str">
        <v>Silver</v>
      </c>
    </row>
    <row r="145" spans="1:15" s="4" customFormat="1" ht="15" x14ac:dyDescent="0.2">
      <c r="A145" s="1">
        <v>2</v>
      </c>
      <c r="B145" s="1" t="str">
        <f>_xlfn.XLOOKUP(A145,[1]Produtos!A:A,[1]Produtos!B:B)</f>
        <v>Bicicleta Altools Stroll Aro 26 Freio À Disco 21 Marchas</v>
      </c>
      <c r="C145" s="1">
        <v>81</v>
      </c>
      <c r="D145" s="1">
        <v>1</v>
      </c>
      <c r="E145" s="2">
        <v>9201</v>
      </c>
      <c r="F145" s="2">
        <v>9201</v>
      </c>
      <c r="G145" s="3">
        <v>276.03000000000065</v>
      </c>
      <c r="H145" s="3">
        <f>F145-G145</f>
        <v>8924.9699999999993</v>
      </c>
      <c r="I145" s="4" t="str" cm="1">
        <f t="array" ref="I145:K145">_xlfn.XLOOKUP(C145,[1]Vendas!A:A,[1]Vendas!C:E)</f>
        <v>Jéssica Castelão</v>
      </c>
      <c r="J145" s="4">
        <v>58</v>
      </c>
      <c r="K145" s="5">
        <v>42436</v>
      </c>
      <c r="L145" s="4" t="str" cm="1">
        <f t="array" ref="L145:O145">_xlfn.XLOOKUP(J145,[1]Clientes!A:A,[1]Clientes!B:E)</f>
        <v>Brígida Gusmão</v>
      </c>
      <c r="M145" s="4" t="str">
        <v>DF</v>
      </c>
      <c r="N145" s="4" t="str">
        <v>F</v>
      </c>
      <c r="O145" s="4" t="str">
        <v>Silver</v>
      </c>
    </row>
    <row r="146" spans="1:15" s="4" customFormat="1" ht="15" x14ac:dyDescent="0.2">
      <c r="A146" s="1">
        <v>2</v>
      </c>
      <c r="B146" s="1" t="str">
        <f>_xlfn.XLOOKUP(A146,[1]Produtos!A:A,[1]Produtos!B:B)</f>
        <v>Bicicleta Altools Stroll Aro 26 Freio À Disco 21 Marchas</v>
      </c>
      <c r="C146" s="1">
        <v>131</v>
      </c>
      <c r="D146" s="1">
        <v>1</v>
      </c>
      <c r="E146" s="2">
        <v>6256.68</v>
      </c>
      <c r="F146" s="2">
        <v>6256.68</v>
      </c>
      <c r="G146" s="3">
        <v>250.26720000000023</v>
      </c>
      <c r="H146" s="3">
        <f>F146-G146</f>
        <v>6006.4128000000001</v>
      </c>
      <c r="I146" s="4" t="str" cm="1">
        <f t="array" ref="I146:K146">_xlfn.XLOOKUP(C146,[1]Vendas!A:A,[1]Vendas!C:E)</f>
        <v>Napoleão Méndez</v>
      </c>
      <c r="J146" s="4">
        <v>218</v>
      </c>
      <c r="K146" s="5">
        <v>42485</v>
      </c>
      <c r="L146" s="4" t="str" cm="1">
        <f t="array" ref="L146:O146">_xlfn.XLOOKUP(J146,[1]Clientes!A:A,[1]Clientes!B:E)</f>
        <v>Hermígio Villaverde</v>
      </c>
      <c r="M146" s="4" t="str">
        <v>MA</v>
      </c>
      <c r="N146" s="4" t="str">
        <v>M</v>
      </c>
      <c r="O146" s="4" t="str">
        <v>Silver</v>
      </c>
    </row>
    <row r="147" spans="1:15" s="4" customFormat="1" ht="15" x14ac:dyDescent="0.2">
      <c r="A147" s="1">
        <v>2</v>
      </c>
      <c r="B147" s="1" t="str">
        <f>_xlfn.XLOOKUP(A147,[1]Produtos!A:A,[1]Produtos!B:B)</f>
        <v>Bicicleta Altools Stroll Aro 26 Freio À Disco 21 Marchas</v>
      </c>
      <c r="C147" s="1">
        <v>84</v>
      </c>
      <c r="D147" s="1">
        <v>1</v>
      </c>
      <c r="E147" s="2">
        <v>8280.9</v>
      </c>
      <c r="F147" s="2">
        <v>8280.9</v>
      </c>
      <c r="G147" s="3">
        <v>248.42699999999968</v>
      </c>
      <c r="H147" s="3">
        <f>F147-G147</f>
        <v>8032.473</v>
      </c>
      <c r="I147" s="4" t="str" cm="1">
        <f t="array" ref="I147:K147">_xlfn.XLOOKUP(C147,[1]Vendas!A:A,[1]Vendas!C:E)</f>
        <v>Simão Rivero</v>
      </c>
      <c r="J147" s="4">
        <v>192</v>
      </c>
      <c r="K147" s="5">
        <v>42439</v>
      </c>
      <c r="L147" s="4" t="str" cm="1">
        <f t="array" ref="L147:O147">_xlfn.XLOOKUP(J147,[1]Clientes!A:A,[1]Clientes!B:E)</f>
        <v>Gisela Candeias</v>
      </c>
      <c r="M147" s="4" t="str">
        <v>SC</v>
      </c>
      <c r="N147" s="4" t="str">
        <v>F</v>
      </c>
      <c r="O147" s="4" t="str">
        <v>Silver</v>
      </c>
    </row>
    <row r="148" spans="1:15" s="4" customFormat="1" ht="15" x14ac:dyDescent="0.2">
      <c r="A148" s="1">
        <v>2</v>
      </c>
      <c r="B148" s="1" t="str">
        <f>_xlfn.XLOOKUP(A148,[1]Produtos!A:A,[1]Produtos!B:B)</f>
        <v>Bicicleta Altools Stroll Aro 26 Freio À Disco 21 Marchas</v>
      </c>
      <c r="C148" s="1">
        <v>139</v>
      </c>
      <c r="D148" s="1">
        <v>1</v>
      </c>
      <c r="E148" s="2">
        <v>8280.9</v>
      </c>
      <c r="F148" s="2">
        <v>8280.9</v>
      </c>
      <c r="G148" s="3">
        <v>248.42699999999968</v>
      </c>
      <c r="H148" s="3">
        <f>F148-G148</f>
        <v>8032.473</v>
      </c>
      <c r="I148" s="4" t="str" cm="1">
        <f t="array" ref="I148:K148">_xlfn.XLOOKUP(C148,[1]Vendas!A:A,[1]Vendas!C:E)</f>
        <v>Daniel Pirajá</v>
      </c>
      <c r="J148" s="4">
        <v>185</v>
      </c>
      <c r="K148" s="5">
        <v>42493</v>
      </c>
      <c r="L148" s="4" t="str" cm="1">
        <f t="array" ref="L148:O148">_xlfn.XLOOKUP(J148,[1]Clientes!A:A,[1]Clientes!B:E)</f>
        <v>Gertrudes Hidalgo</v>
      </c>
      <c r="M148" s="4" t="str">
        <v>PA</v>
      </c>
      <c r="N148" s="4" t="str">
        <v>F</v>
      </c>
      <c r="O148" s="4" t="str">
        <v>Silver</v>
      </c>
    </row>
    <row r="149" spans="1:15" s="4" customFormat="1" ht="15" x14ac:dyDescent="0.2">
      <c r="A149" s="1">
        <v>2</v>
      </c>
      <c r="B149" s="1" t="str">
        <f>_xlfn.XLOOKUP(A149,[1]Produtos!A:A,[1]Produtos!B:B)</f>
        <v>Bicicleta Altools Stroll Aro 26 Freio À Disco 21 Marchas</v>
      </c>
      <c r="C149" s="1">
        <v>6</v>
      </c>
      <c r="D149" s="1">
        <v>2</v>
      </c>
      <c r="E149" s="2">
        <v>9201</v>
      </c>
      <c r="F149" s="2">
        <v>18402</v>
      </c>
      <c r="G149" s="3">
        <v>184.02000000000044</v>
      </c>
      <c r="H149" s="3">
        <f>F149-G149</f>
        <v>18217.98</v>
      </c>
      <c r="I149" s="4" t="str" cm="1">
        <f t="array" ref="I149:K149">_xlfn.XLOOKUP(C149,[1]Vendas!A:A,[1]Vendas!C:E)</f>
        <v>Simão Rivero</v>
      </c>
      <c r="J149" s="4">
        <v>74</v>
      </c>
      <c r="K149" s="5">
        <v>42373</v>
      </c>
      <c r="L149" s="4" t="str" cm="1">
        <f t="array" ref="L149:O149">_xlfn.XLOOKUP(J149,[1]Clientes!A:A,[1]Clientes!B:E)</f>
        <v>Cecília Carlos</v>
      </c>
      <c r="M149" s="4" t="str">
        <v>AP</v>
      </c>
      <c r="N149" s="4" t="str">
        <v>F</v>
      </c>
      <c r="O149" s="4" t="str">
        <v>Silver</v>
      </c>
    </row>
    <row r="150" spans="1:15" s="4" customFormat="1" ht="15" x14ac:dyDescent="0.2">
      <c r="A150" s="1">
        <v>2</v>
      </c>
      <c r="B150" s="1" t="str">
        <f>_xlfn.XLOOKUP(A150,[1]Produtos!A:A,[1]Produtos!B:B)</f>
        <v>Bicicleta Altools Stroll Aro 26 Freio À Disco 21 Marchas</v>
      </c>
      <c r="C150" s="1">
        <v>47</v>
      </c>
      <c r="D150" s="1">
        <v>2</v>
      </c>
      <c r="E150" s="2">
        <v>7820.85</v>
      </c>
      <c r="F150" s="2">
        <v>15641.7</v>
      </c>
      <c r="G150" s="3">
        <v>156.41699999999946</v>
      </c>
      <c r="H150" s="3">
        <f>F150-G150</f>
        <v>15485.283000000001</v>
      </c>
      <c r="I150" s="4" t="str" cm="1">
        <f t="array" ref="I150:K150">_xlfn.XLOOKUP(C150,[1]Vendas!A:A,[1]Vendas!C:E)</f>
        <v>Godo Capiperibe</v>
      </c>
      <c r="J150" s="4">
        <v>100</v>
      </c>
      <c r="K150" s="5">
        <v>42405</v>
      </c>
      <c r="L150" s="4" t="str" cm="1">
        <f t="array" ref="L150:O150">_xlfn.XLOOKUP(J150,[1]Clientes!A:A,[1]Clientes!B:E)</f>
        <v>Cândida Silvestre</v>
      </c>
      <c r="M150" s="4" t="str">
        <v>MG</v>
      </c>
      <c r="N150" s="4" t="str">
        <v>F</v>
      </c>
      <c r="O150" s="4" t="str">
        <v>Silver</v>
      </c>
    </row>
    <row r="151" spans="1:15" s="4" customFormat="1" ht="15" x14ac:dyDescent="0.2">
      <c r="A151" s="1">
        <v>2</v>
      </c>
      <c r="B151" s="1" t="str">
        <f>_xlfn.XLOOKUP(A151,[1]Produtos!A:A,[1]Produtos!B:B)</f>
        <v>Bicicleta Altools Stroll Aro 26 Freio À Disco 21 Marchas</v>
      </c>
      <c r="C151" s="1">
        <v>104</v>
      </c>
      <c r="D151" s="1">
        <v>2</v>
      </c>
      <c r="E151" s="2">
        <v>6624.72</v>
      </c>
      <c r="F151" s="2">
        <v>13249.44</v>
      </c>
      <c r="G151" s="3">
        <v>132.49439999999959</v>
      </c>
      <c r="H151" s="3">
        <f>F151-G151</f>
        <v>13116.945600000001</v>
      </c>
      <c r="I151" s="4" t="str" cm="1">
        <f t="array" ref="I151:K151">_xlfn.XLOOKUP(C151,[1]Vendas!A:A,[1]Vendas!C:E)</f>
        <v>Hélio Liberato</v>
      </c>
      <c r="J151" s="4">
        <v>233</v>
      </c>
      <c r="K151" s="5">
        <v>42459</v>
      </c>
      <c r="L151" s="4" t="str" cm="1">
        <f t="array" ref="L151:O151">_xlfn.XLOOKUP(J151,[1]Clientes!A:A,[1]Clientes!B:E)</f>
        <v>Ilduara Chávez</v>
      </c>
      <c r="M151" s="4" t="str">
        <v>MT</v>
      </c>
      <c r="N151" s="4" t="str">
        <v>F</v>
      </c>
      <c r="O151" s="4" t="str">
        <v>Silver</v>
      </c>
    </row>
    <row r="152" spans="1:15" s="4" customFormat="1" ht="15" x14ac:dyDescent="0.2">
      <c r="A152" s="1">
        <v>2</v>
      </c>
      <c r="B152" s="1" t="str">
        <f>_xlfn.XLOOKUP(A152,[1]Produtos!A:A,[1]Produtos!B:B)</f>
        <v>Bicicleta Altools Stroll Aro 26 Freio À Disco 21 Marchas</v>
      </c>
      <c r="C152" s="1">
        <v>53</v>
      </c>
      <c r="D152" s="1">
        <v>1</v>
      </c>
      <c r="E152" s="2">
        <v>9201</v>
      </c>
      <c r="F152" s="2">
        <v>9201</v>
      </c>
      <c r="G152" s="3">
        <v>92.010000000000218</v>
      </c>
      <c r="H152" s="3">
        <f>F152-G152</f>
        <v>9108.99</v>
      </c>
      <c r="I152" s="4" t="str" cm="1">
        <f t="array" ref="I152:K152">_xlfn.XLOOKUP(C152,[1]Vendas!A:A,[1]Vendas!C:E)</f>
        <v>Jéssica Castelão</v>
      </c>
      <c r="J152" s="4">
        <v>185</v>
      </c>
      <c r="K152" s="5">
        <v>42410</v>
      </c>
      <c r="L152" s="4" t="str" cm="1">
        <f t="array" ref="L152:O152">_xlfn.XLOOKUP(J152,[1]Clientes!A:A,[1]Clientes!B:E)</f>
        <v>Gertrudes Hidalgo</v>
      </c>
      <c r="M152" s="4" t="str">
        <v>PA</v>
      </c>
      <c r="N152" s="4" t="str">
        <v>F</v>
      </c>
      <c r="O152" s="4" t="str">
        <v>Silver</v>
      </c>
    </row>
    <row r="153" spans="1:15" s="4" customFormat="1" ht="15" x14ac:dyDescent="0.2">
      <c r="A153" s="1">
        <v>2</v>
      </c>
      <c r="B153" s="1" t="str">
        <f>_xlfn.XLOOKUP(A153,[1]Produtos!A:A,[1]Produtos!B:B)</f>
        <v>Bicicleta Altools Stroll Aro 26 Freio À Disco 21 Marchas</v>
      </c>
      <c r="C153" s="1">
        <v>61</v>
      </c>
      <c r="D153" s="1">
        <v>1</v>
      </c>
      <c r="E153" s="2">
        <v>8280.9</v>
      </c>
      <c r="F153" s="2">
        <v>8280.9</v>
      </c>
      <c r="G153" s="3">
        <v>82.808999999999287</v>
      </c>
      <c r="H153" s="3">
        <f>F153-G153</f>
        <v>8198.0910000000003</v>
      </c>
      <c r="I153" s="4" t="str" cm="1">
        <f t="array" ref="I153:K153">_xlfn.XLOOKUP(C153,[1]Vendas!A:A,[1]Vendas!C:E)</f>
        <v>Capitolino Bahía</v>
      </c>
      <c r="J153" s="4">
        <v>105</v>
      </c>
      <c r="K153" s="5">
        <v>42415</v>
      </c>
      <c r="L153" s="4" t="str" cm="1">
        <f t="array" ref="L153:O153">_xlfn.XLOOKUP(J153,[1]Clientes!A:A,[1]Clientes!B:E)</f>
        <v>Davide Alcántara</v>
      </c>
      <c r="M153" s="4" t="str">
        <v>MA</v>
      </c>
      <c r="N153" s="4" t="str">
        <v>M</v>
      </c>
      <c r="O153" s="4" t="str">
        <v>Silver</v>
      </c>
    </row>
    <row r="154" spans="1:15" s="4" customFormat="1" ht="15" x14ac:dyDescent="0.2">
      <c r="A154" s="1">
        <v>2</v>
      </c>
      <c r="B154" s="1" t="str">
        <f>_xlfn.XLOOKUP(A154,[1]Produtos!A:A,[1]Produtos!B:B)</f>
        <v>Bicicleta Altools Stroll Aro 26 Freio À Disco 21 Marchas</v>
      </c>
      <c r="C154" s="1">
        <v>8</v>
      </c>
      <c r="D154" s="1">
        <v>1</v>
      </c>
      <c r="E154" s="2">
        <v>7820.85</v>
      </c>
      <c r="F154" s="2">
        <v>7820.85</v>
      </c>
      <c r="G154" s="3">
        <v>78.208499999999731</v>
      </c>
      <c r="H154" s="3">
        <f>F154-G154</f>
        <v>7742.6415000000006</v>
      </c>
      <c r="I154" s="4" t="str" cm="1">
        <f t="array" ref="I154:K154">_xlfn.XLOOKUP(C154,[1]Vendas!A:A,[1]Vendas!C:E)</f>
        <v>Iberê Lacerda</v>
      </c>
      <c r="J154" s="4">
        <v>186</v>
      </c>
      <c r="K154" s="5">
        <v>42375</v>
      </c>
      <c r="L154" s="4" t="str" cm="1">
        <f t="array" ref="L154:O154">_xlfn.XLOOKUP(J154,[1]Clientes!A:A,[1]Clientes!B:E)</f>
        <v>Gertrudes Infante</v>
      </c>
      <c r="M154" s="4" t="str">
        <v>RS</v>
      </c>
      <c r="N154" s="4" t="str">
        <v>F</v>
      </c>
      <c r="O154" s="4" t="str">
        <v>Silver</v>
      </c>
    </row>
    <row r="155" spans="1:15" s="4" customFormat="1" ht="15" x14ac:dyDescent="0.2">
      <c r="A155" s="1">
        <v>2</v>
      </c>
      <c r="B155" s="1" t="str">
        <f>_xlfn.XLOOKUP(A155,[1]Produtos!A:A,[1]Produtos!B:B)</f>
        <v>Bicicleta Altools Stroll Aro 26 Freio À Disco 21 Marchas</v>
      </c>
      <c r="C155" s="1">
        <v>36</v>
      </c>
      <c r="D155" s="1">
        <v>1</v>
      </c>
      <c r="E155" s="2">
        <v>7820.85</v>
      </c>
      <c r="F155" s="2">
        <v>7820.85</v>
      </c>
      <c r="G155" s="3">
        <v>78.208499999999731</v>
      </c>
      <c r="H155" s="3">
        <f>F155-G155</f>
        <v>7742.6415000000006</v>
      </c>
      <c r="I155" s="4" t="str" cm="1">
        <f t="array" ref="I155:K155">_xlfn.XLOOKUP(C155,[1]Vendas!A:A,[1]Vendas!C:E)</f>
        <v>Capitolino Bahía</v>
      </c>
      <c r="J155" s="4">
        <v>89</v>
      </c>
      <c r="K155" s="5">
        <v>42396</v>
      </c>
      <c r="L155" s="4" t="str" cm="1">
        <f t="array" ref="L155:O155">_xlfn.XLOOKUP(J155,[1]Clientes!A:A,[1]Clientes!B:E)</f>
        <v>Cosme Ipanema</v>
      </c>
      <c r="M155" s="4" t="str">
        <v>PI</v>
      </c>
      <c r="N155" s="4" t="str">
        <v>M</v>
      </c>
      <c r="O155" s="4" t="str">
        <v>Silver</v>
      </c>
    </row>
    <row r="156" spans="1:15" s="4" customFormat="1" ht="15" x14ac:dyDescent="0.2">
      <c r="A156" s="1">
        <v>2</v>
      </c>
      <c r="B156" s="1" t="str">
        <f>_xlfn.XLOOKUP(A156,[1]Produtos!A:A,[1]Produtos!B:B)</f>
        <v>Bicicleta Altools Stroll Aro 26 Freio À Disco 21 Marchas</v>
      </c>
      <c r="C156" s="1">
        <v>63</v>
      </c>
      <c r="D156" s="1">
        <v>1</v>
      </c>
      <c r="E156" s="2">
        <v>7820.85</v>
      </c>
      <c r="F156" s="2">
        <v>7820.85</v>
      </c>
      <c r="G156" s="3">
        <v>78.208499999999731</v>
      </c>
      <c r="H156" s="3">
        <f>F156-G156</f>
        <v>7742.6415000000006</v>
      </c>
      <c r="I156" s="4" t="str" cm="1">
        <f t="array" ref="I156:K156">_xlfn.XLOOKUP(C156,[1]Vendas!A:A,[1]Vendas!C:E)</f>
        <v>Tobias Furtado</v>
      </c>
      <c r="J156" s="4">
        <v>191</v>
      </c>
      <c r="K156" s="5">
        <v>42420</v>
      </c>
      <c r="L156" s="4" t="str" cm="1">
        <f t="array" ref="L156:O156">_xlfn.XLOOKUP(J156,[1]Clientes!A:A,[1]Clientes!B:E)</f>
        <v>Gisela Bahia</v>
      </c>
      <c r="M156" s="4" t="str">
        <v>SP</v>
      </c>
      <c r="N156" s="4" t="str">
        <v>F</v>
      </c>
      <c r="O156" s="4" t="str">
        <v>Silver</v>
      </c>
    </row>
    <row r="157" spans="1:15" s="4" customFormat="1" ht="15" x14ac:dyDescent="0.2">
      <c r="A157" s="1">
        <v>2</v>
      </c>
      <c r="B157" s="1" t="str">
        <f>_xlfn.XLOOKUP(A157,[1]Produtos!A:A,[1]Produtos!B:B)</f>
        <v>Bicicleta Altools Stroll Aro 26 Freio À Disco 21 Marchas</v>
      </c>
      <c r="C157" s="1">
        <v>73</v>
      </c>
      <c r="D157" s="1">
        <v>1</v>
      </c>
      <c r="E157" s="2">
        <v>7038.77</v>
      </c>
      <c r="F157" s="2">
        <v>7038.77</v>
      </c>
      <c r="G157" s="3">
        <v>70.387700000000223</v>
      </c>
      <c r="H157" s="3">
        <f>F157-G157</f>
        <v>6968.3823000000002</v>
      </c>
      <c r="I157" s="4" t="str" cm="1">
        <f t="array" ref="I157:K157">_xlfn.XLOOKUP(C157,[1]Vendas!A:A,[1]Vendas!C:E)</f>
        <v>Daniel Pirajá</v>
      </c>
      <c r="J157" s="4">
        <v>89</v>
      </c>
      <c r="K157" s="5">
        <v>42427</v>
      </c>
      <c r="L157" s="4" t="str" cm="1">
        <f t="array" ref="L157:O157">_xlfn.XLOOKUP(J157,[1]Clientes!A:A,[1]Clientes!B:E)</f>
        <v>Cosme Ipanema</v>
      </c>
      <c r="M157" s="4" t="str">
        <v>PI</v>
      </c>
      <c r="N157" s="4" t="str">
        <v>M</v>
      </c>
      <c r="O157" s="4" t="str">
        <v>Silver</v>
      </c>
    </row>
    <row r="158" spans="1:15" s="4" customFormat="1" ht="15" x14ac:dyDescent="0.2">
      <c r="A158" s="1">
        <v>2</v>
      </c>
      <c r="B158" s="1" t="str">
        <f>_xlfn.XLOOKUP(A158,[1]Produtos!A:A,[1]Produtos!B:B)</f>
        <v>Bicicleta Altools Stroll Aro 26 Freio À Disco 21 Marchas</v>
      </c>
      <c r="C158" s="1">
        <v>72</v>
      </c>
      <c r="D158" s="1">
        <v>1</v>
      </c>
      <c r="E158" s="2">
        <v>6256.68</v>
      </c>
      <c r="F158" s="2">
        <v>6256.68</v>
      </c>
      <c r="G158" s="3">
        <v>62.566799999999603</v>
      </c>
      <c r="H158" s="3">
        <f>F158-G158</f>
        <v>6194.1132000000007</v>
      </c>
      <c r="I158" s="4" t="str" cm="1">
        <f t="array" ref="I158:K158">_xlfn.XLOOKUP(C158,[1]Vendas!A:A,[1]Vendas!C:E)</f>
        <v>Godo Capiperibe</v>
      </c>
      <c r="J158" s="4">
        <v>74</v>
      </c>
      <c r="K158" s="5">
        <v>42427</v>
      </c>
      <c r="L158" s="4" t="str" cm="1">
        <f t="array" ref="L158:O158">_xlfn.XLOOKUP(J158,[1]Clientes!A:A,[1]Clientes!B:E)</f>
        <v>Cecília Carlos</v>
      </c>
      <c r="M158" s="4" t="str">
        <v>AP</v>
      </c>
      <c r="N158" s="4" t="str">
        <v>F</v>
      </c>
      <c r="O158" s="4" t="str">
        <v>Silver</v>
      </c>
    </row>
    <row r="159" spans="1:15" s="4" customFormat="1" ht="15" x14ac:dyDescent="0.2">
      <c r="A159" s="1">
        <v>2</v>
      </c>
      <c r="B159" s="1" t="str">
        <f>_xlfn.XLOOKUP(A159,[1]Produtos!A:A,[1]Produtos!B:B)</f>
        <v>Bicicleta Altools Stroll Aro 26 Freio À Disco 21 Marchas</v>
      </c>
      <c r="C159" s="1">
        <v>49</v>
      </c>
      <c r="D159" s="1">
        <v>1</v>
      </c>
      <c r="E159" s="2">
        <v>5631.01</v>
      </c>
      <c r="F159" s="2">
        <v>5631.01</v>
      </c>
      <c r="G159" s="3">
        <v>56.310099999999693</v>
      </c>
      <c r="H159" s="3">
        <f>F159-G159</f>
        <v>5574.6999000000005</v>
      </c>
      <c r="I159" s="4" t="str" cm="1">
        <f t="array" ref="I159:K159">_xlfn.XLOOKUP(C159,[1]Vendas!A:A,[1]Vendas!C:E)</f>
        <v>Godo Capiperibe</v>
      </c>
      <c r="J159" s="4">
        <v>105</v>
      </c>
      <c r="K159" s="5">
        <v>42409</v>
      </c>
      <c r="L159" s="4" t="str" cm="1">
        <f t="array" ref="L159:O159">_xlfn.XLOOKUP(J159,[1]Clientes!A:A,[1]Clientes!B:E)</f>
        <v>Davide Alcántara</v>
      </c>
      <c r="M159" s="4" t="str">
        <v>MA</v>
      </c>
      <c r="N159" s="4" t="str">
        <v>M</v>
      </c>
      <c r="O159" s="4" t="str">
        <v>Silver</v>
      </c>
    </row>
    <row r="160" spans="1:15" s="4" customFormat="1" ht="15" x14ac:dyDescent="0.2">
      <c r="A160" s="1">
        <v>2</v>
      </c>
      <c r="B160" s="1" t="str">
        <f>_xlfn.XLOOKUP(A160,[1]Produtos!A:A,[1]Produtos!B:B)</f>
        <v>Bicicleta Altools Stroll Aro 26 Freio À Disco 21 Marchas</v>
      </c>
      <c r="C160" s="1">
        <v>107</v>
      </c>
      <c r="D160" s="1">
        <v>1</v>
      </c>
      <c r="E160" s="2">
        <v>5631.01</v>
      </c>
      <c r="F160" s="2">
        <v>5631.01</v>
      </c>
      <c r="G160" s="3">
        <v>56.310099999999693</v>
      </c>
      <c r="H160" s="3">
        <f>F160-G160</f>
        <v>5574.6999000000005</v>
      </c>
      <c r="I160" s="4" t="str" cm="1">
        <f t="array" ref="I160:K160">_xlfn.XLOOKUP(C160,[1]Vendas!A:A,[1]Vendas!C:E)</f>
        <v>Jéssica Castelão</v>
      </c>
      <c r="J160" s="4">
        <v>115</v>
      </c>
      <c r="K160" s="5">
        <v>42462</v>
      </c>
      <c r="L160" s="4" t="str" cm="1">
        <f t="array" ref="L160:O160">_xlfn.XLOOKUP(J160,[1]Clientes!A:A,[1]Clientes!B:E)</f>
        <v>Dinarte Marino</v>
      </c>
      <c r="M160" s="4" t="str">
        <v>MS</v>
      </c>
      <c r="N160" s="4" t="str">
        <v>F</v>
      </c>
      <c r="O160" s="4" t="str">
        <v>Silver</v>
      </c>
    </row>
    <row r="161" spans="1:15" s="4" customFormat="1" ht="15" x14ac:dyDescent="0.2">
      <c r="A161" s="1">
        <v>2</v>
      </c>
      <c r="B161" s="1" t="str">
        <f>_xlfn.XLOOKUP(A161,[1]Produtos!A:A,[1]Produtos!B:B)</f>
        <v>Bicicleta Altools Stroll Aro 26 Freio À Disco 21 Marchas</v>
      </c>
      <c r="C161" s="1">
        <v>13</v>
      </c>
      <c r="D161" s="1">
        <v>2</v>
      </c>
      <c r="E161" s="2">
        <v>7820.85</v>
      </c>
      <c r="F161" s="2">
        <v>15641.7</v>
      </c>
      <c r="G161" s="3">
        <v>0</v>
      </c>
      <c r="H161" s="3">
        <f>F161-G161</f>
        <v>15641.7</v>
      </c>
      <c r="I161" s="4" t="str" cm="1">
        <f t="array" ref="I161:K161">_xlfn.XLOOKUP(C161,[1]Vendas!A:A,[1]Vendas!C:E)</f>
        <v>Godo Capiperibe</v>
      </c>
      <c r="J161" s="4">
        <v>136</v>
      </c>
      <c r="K161" s="5">
        <v>42379</v>
      </c>
      <c r="L161" s="4" t="str" cm="1">
        <f t="array" ref="L161:O161">_xlfn.XLOOKUP(J161,[1]Clientes!A:A,[1]Clientes!B:E)</f>
        <v>Elsa Barreto</v>
      </c>
      <c r="M161" s="4" t="str">
        <v>MA</v>
      </c>
      <c r="N161" s="4" t="str">
        <v>F</v>
      </c>
      <c r="O161" s="4" t="str">
        <v>Silver</v>
      </c>
    </row>
    <row r="162" spans="1:15" s="4" customFormat="1" ht="15" x14ac:dyDescent="0.2">
      <c r="A162" s="1">
        <v>2</v>
      </c>
      <c r="B162" s="1" t="str">
        <f>_xlfn.XLOOKUP(A162,[1]Produtos!A:A,[1]Produtos!B:B)</f>
        <v>Bicicleta Altools Stroll Aro 26 Freio À Disco 21 Marchas</v>
      </c>
      <c r="C162" s="1">
        <v>17</v>
      </c>
      <c r="D162" s="1">
        <v>2</v>
      </c>
      <c r="E162" s="2">
        <v>7820.85</v>
      </c>
      <c r="F162" s="2">
        <v>15641.7</v>
      </c>
      <c r="G162" s="3">
        <v>0</v>
      </c>
      <c r="H162" s="3">
        <f>F162-G162</f>
        <v>15641.7</v>
      </c>
      <c r="I162" s="4" t="str" cm="1">
        <f t="array" ref="I162:K162">_xlfn.XLOOKUP(C162,[1]Vendas!A:A,[1]Vendas!C:E)</f>
        <v>Capitolino Bahía</v>
      </c>
      <c r="J162" s="4">
        <v>79</v>
      </c>
      <c r="K162" s="5">
        <v>42382</v>
      </c>
      <c r="L162" s="4" t="str" cm="1">
        <f t="array" ref="L162:O162">_xlfn.XLOOKUP(J162,[1]Clientes!A:A,[1]Clientes!B:E)</f>
        <v>Cidália Miera</v>
      </c>
      <c r="M162" s="4" t="str">
        <v>SE</v>
      </c>
      <c r="N162" s="4" t="str">
        <v>F</v>
      </c>
      <c r="O162" s="4" t="str">
        <v>Silver</v>
      </c>
    </row>
    <row r="163" spans="1:15" s="4" customFormat="1" ht="15" x14ac:dyDescent="0.2">
      <c r="A163" s="1">
        <v>2</v>
      </c>
      <c r="B163" s="1" t="str">
        <f>_xlfn.XLOOKUP(A163,[1]Produtos!A:A,[1]Produtos!B:B)</f>
        <v>Bicicleta Altools Stroll Aro 26 Freio À Disco 21 Marchas</v>
      </c>
      <c r="C163" s="1">
        <v>38</v>
      </c>
      <c r="D163" s="1">
        <v>1</v>
      </c>
      <c r="E163" s="2">
        <v>9201</v>
      </c>
      <c r="F163" s="2">
        <v>9201</v>
      </c>
      <c r="G163" s="3">
        <v>0</v>
      </c>
      <c r="H163" s="3">
        <f>F163-G163</f>
        <v>9201</v>
      </c>
      <c r="I163" s="4" t="str" cm="1">
        <f t="array" ref="I163:K163">_xlfn.XLOOKUP(C163,[1]Vendas!A:A,[1]Vendas!C:E)</f>
        <v>Capitolino Bahía</v>
      </c>
      <c r="J163" s="4">
        <v>202</v>
      </c>
      <c r="K163" s="5">
        <v>42396</v>
      </c>
      <c r="L163" s="4" t="str" cm="1">
        <f t="array" ref="L163:O163">_xlfn.XLOOKUP(J163,[1]Clientes!A:A,[1]Clientes!B:E)</f>
        <v>Greice Lameirinhas</v>
      </c>
      <c r="M163" s="4" t="str">
        <v>PI</v>
      </c>
      <c r="N163" s="4" t="str">
        <v>F</v>
      </c>
      <c r="O163" s="4" t="str">
        <v>Silver</v>
      </c>
    </row>
    <row r="164" spans="1:15" s="4" customFormat="1" ht="15" x14ac:dyDescent="0.2">
      <c r="A164" s="1">
        <v>2</v>
      </c>
      <c r="B164" s="1" t="str">
        <f>_xlfn.XLOOKUP(A164,[1]Produtos!A:A,[1]Produtos!B:B)</f>
        <v>Bicicleta Altools Stroll Aro 26 Freio À Disco 21 Marchas</v>
      </c>
      <c r="C164" s="1">
        <v>1</v>
      </c>
      <c r="D164" s="1">
        <v>1</v>
      </c>
      <c r="E164" s="2">
        <v>7820.85</v>
      </c>
      <c r="F164" s="2">
        <v>7820.85</v>
      </c>
      <c r="G164" s="3">
        <v>0</v>
      </c>
      <c r="H164" s="3">
        <f>F164-G164</f>
        <v>7820.85</v>
      </c>
      <c r="I164" s="4" t="str" cm="1">
        <f t="array" ref="I164:K164">_xlfn.XLOOKUP(C164,[1]Vendas!A:A,[1]Vendas!C:E)</f>
        <v>Armando Lago</v>
      </c>
      <c r="J164" s="4">
        <v>91</v>
      </c>
      <c r="K164" s="5">
        <v>42370</v>
      </c>
      <c r="L164" s="4" t="str" cm="1">
        <f t="array" ref="L164:O164">_xlfn.XLOOKUP(J164,[1]Clientes!A:A,[1]Clientes!B:E)</f>
        <v>Cosme Zambujal</v>
      </c>
      <c r="M164" s="4" t="str">
        <v>BA</v>
      </c>
      <c r="N164" s="4" t="str">
        <v>M</v>
      </c>
      <c r="O164" s="4" t="str">
        <v>Silver</v>
      </c>
    </row>
    <row r="165" spans="1:15" s="4" customFormat="1" ht="15" x14ac:dyDescent="0.2">
      <c r="A165" s="1">
        <v>2</v>
      </c>
      <c r="B165" s="1" t="str">
        <f>_xlfn.XLOOKUP(A165,[1]Produtos!A:A,[1]Produtos!B:B)</f>
        <v>Bicicleta Altools Stroll Aro 26 Freio À Disco 21 Marchas</v>
      </c>
      <c r="C165" s="1">
        <v>4</v>
      </c>
      <c r="D165" s="1">
        <v>1</v>
      </c>
      <c r="E165" s="2">
        <v>7820.85</v>
      </c>
      <c r="F165" s="2">
        <v>7820.85</v>
      </c>
      <c r="G165" s="3">
        <v>0</v>
      </c>
      <c r="H165" s="3">
        <f>F165-G165</f>
        <v>7820.85</v>
      </c>
      <c r="I165" s="4" t="str" cm="1">
        <f t="array" ref="I165:K165">_xlfn.XLOOKUP(C165,[1]Vendas!A:A,[1]Vendas!C:E)</f>
        <v>Hélio Liberato</v>
      </c>
      <c r="J165" s="4">
        <v>15</v>
      </c>
      <c r="K165" s="5">
        <v>42371</v>
      </c>
      <c r="L165" s="4" t="str" cm="1">
        <f t="array" ref="L165:O165">_xlfn.XLOOKUP(J165,[1]Clientes!A:A,[1]Clientes!B:E)</f>
        <v>Alexandra Tabares</v>
      </c>
      <c r="M165" s="4" t="str">
        <v>MG</v>
      </c>
      <c r="N165" s="4" t="str">
        <v>F</v>
      </c>
      <c r="O165" s="4" t="str">
        <v>Silver</v>
      </c>
    </row>
    <row r="166" spans="1:15" s="4" customFormat="1" ht="15" x14ac:dyDescent="0.2">
      <c r="A166" s="1">
        <v>3</v>
      </c>
      <c r="B166" s="1" t="str">
        <f>_xlfn.XLOOKUP(A166,[1]Produtos!A:A,[1]Produtos!B:B)</f>
        <v>Bicicleta Gts Advanced 1.0 Aro 29 Freio Disco Câmbio Traseiro Shimano 24 Marchas</v>
      </c>
      <c r="C166" s="1">
        <v>336</v>
      </c>
      <c r="D166" s="1">
        <v>2</v>
      </c>
      <c r="E166" s="2">
        <v>4255</v>
      </c>
      <c r="F166" s="2">
        <v>8510</v>
      </c>
      <c r="G166" s="3">
        <v>2467.8999999999996</v>
      </c>
      <c r="H166" s="3">
        <f>F166-G166</f>
        <v>6042.1</v>
      </c>
      <c r="I166" s="4" t="str" cm="1">
        <f t="array" ref="I166:K166">_xlfn.XLOOKUP(C166,[1]Vendas!A:A,[1]Vendas!C:E)</f>
        <v>Hélio Liberato</v>
      </c>
      <c r="J166" s="4">
        <v>3</v>
      </c>
      <c r="K166" s="5">
        <v>42681</v>
      </c>
      <c r="L166" s="4" t="str" cm="1">
        <f t="array" ref="L166:O166">_xlfn.XLOOKUP(J166,[1]Clientes!A:A,[1]Clientes!B:E)</f>
        <v>Adolfo Patrício</v>
      </c>
      <c r="M166" s="4" t="str">
        <v>PE</v>
      </c>
      <c r="N166" s="4" t="str">
        <v>M</v>
      </c>
      <c r="O166" s="4" t="str">
        <v>Silver</v>
      </c>
    </row>
    <row r="167" spans="1:15" s="4" customFormat="1" ht="15" x14ac:dyDescent="0.2">
      <c r="A167" s="1">
        <v>3</v>
      </c>
      <c r="B167" s="1" t="str">
        <f>_xlfn.XLOOKUP(A167,[1]Produtos!A:A,[1]Produtos!B:B)</f>
        <v>Bicicleta Gts Advanced 1.0 Aro 29 Freio Disco Câmbio Traseiro Shimano 24 Marchas</v>
      </c>
      <c r="C167" s="1">
        <v>347</v>
      </c>
      <c r="D167" s="1">
        <v>2</v>
      </c>
      <c r="E167" s="2">
        <v>4255</v>
      </c>
      <c r="F167" s="2">
        <v>8510</v>
      </c>
      <c r="G167" s="3">
        <v>2297.7000000000007</v>
      </c>
      <c r="H167" s="3">
        <f>F167-G167</f>
        <v>6212.2999999999993</v>
      </c>
      <c r="I167" s="4" t="str" cm="1">
        <f t="array" ref="I167:K167">_xlfn.XLOOKUP(C167,[1]Vendas!A:A,[1]Vendas!C:E)</f>
        <v>Hélio Liberato</v>
      </c>
      <c r="J167" s="4">
        <v>203</v>
      </c>
      <c r="K167" s="5">
        <v>42691</v>
      </c>
      <c r="L167" s="4" t="str" cm="1">
        <f t="array" ref="L167:O167">_xlfn.XLOOKUP(J167,[1]Clientes!A:A,[1]Clientes!B:E)</f>
        <v>Guadalupe Rodrigues</v>
      </c>
      <c r="M167" s="4" t="str">
        <v>SC</v>
      </c>
      <c r="N167" s="4" t="str">
        <v>F</v>
      </c>
      <c r="O167" s="4" t="str">
        <v>Silver</v>
      </c>
    </row>
    <row r="168" spans="1:15" s="4" customFormat="1" ht="15" x14ac:dyDescent="0.2">
      <c r="A168" s="1">
        <v>3</v>
      </c>
      <c r="B168" s="1" t="str">
        <f>_xlfn.XLOOKUP(A168,[1]Produtos!A:A,[1]Produtos!B:B)</f>
        <v>Bicicleta Gts Advanced 1.0 Aro 29 Freio Disco Câmbio Traseiro Shimano 24 Marchas</v>
      </c>
      <c r="C168" s="1">
        <v>381</v>
      </c>
      <c r="D168" s="1">
        <v>2</v>
      </c>
      <c r="E168" s="2">
        <v>4255</v>
      </c>
      <c r="F168" s="2">
        <v>8510</v>
      </c>
      <c r="G168" s="3">
        <v>2297.7000000000007</v>
      </c>
      <c r="H168" s="3">
        <f>F168-G168</f>
        <v>6212.2999999999993</v>
      </c>
      <c r="I168" s="4" t="str" cm="1">
        <f t="array" ref="I168:K168">_xlfn.XLOOKUP(C168,[1]Vendas!A:A,[1]Vendas!C:E)</f>
        <v>Godo Capiperibe</v>
      </c>
      <c r="J168" s="4">
        <v>208</v>
      </c>
      <c r="K168" s="5">
        <v>42716</v>
      </c>
      <c r="L168" s="4" t="str" cm="1">
        <f t="array" ref="L168:O168">_xlfn.XLOOKUP(J168,[1]Clientes!A:A,[1]Clientes!B:E)</f>
        <v>Guida Beiriz</v>
      </c>
      <c r="M168" s="4" t="str">
        <v>AP</v>
      </c>
      <c r="N168" s="4" t="str">
        <v>F</v>
      </c>
      <c r="O168" s="4" t="str">
        <v>Silver</v>
      </c>
    </row>
    <row r="169" spans="1:15" s="4" customFormat="1" ht="15" x14ac:dyDescent="0.2">
      <c r="A169" s="1">
        <v>3</v>
      </c>
      <c r="B169" s="1" t="str">
        <f>_xlfn.XLOOKUP(A169,[1]Produtos!A:A,[1]Produtos!B:B)</f>
        <v>Bicicleta Gts Advanced 1.0 Aro 29 Freio Disco Câmbio Traseiro Shimano 24 Marchas</v>
      </c>
      <c r="C169" s="1">
        <v>326</v>
      </c>
      <c r="D169" s="1">
        <v>2</v>
      </c>
      <c r="E169" s="2">
        <v>3829.5</v>
      </c>
      <c r="F169" s="2">
        <v>7659</v>
      </c>
      <c r="G169" s="3">
        <v>1991.3400000000001</v>
      </c>
      <c r="H169" s="3">
        <f>F169-G169</f>
        <v>5667.66</v>
      </c>
      <c r="I169" s="4" t="str" cm="1">
        <f t="array" ref="I169:K169">_xlfn.XLOOKUP(C169,[1]Vendas!A:A,[1]Vendas!C:E)</f>
        <v>Godo Capiperibe</v>
      </c>
      <c r="J169" s="4">
        <v>196</v>
      </c>
      <c r="K169" s="5">
        <v>42675</v>
      </c>
      <c r="L169" s="4" t="str" cm="1">
        <f t="array" ref="L169:O169">_xlfn.XLOOKUP(J169,[1]Clientes!A:A,[1]Clientes!B:E)</f>
        <v>Godinho ou Godim Jácome</v>
      </c>
      <c r="M169" s="4" t="str">
        <v>RN</v>
      </c>
      <c r="N169" s="4" t="str">
        <v>M</v>
      </c>
      <c r="O169" s="4" t="str">
        <v>Silver</v>
      </c>
    </row>
    <row r="170" spans="1:15" s="4" customFormat="1" ht="15" x14ac:dyDescent="0.2">
      <c r="A170" s="1">
        <v>3</v>
      </c>
      <c r="B170" s="1" t="str">
        <f>_xlfn.XLOOKUP(A170,[1]Produtos!A:A,[1]Produtos!B:B)</f>
        <v>Bicicleta Gts Advanced 1.0 Aro 29 Freio Disco Câmbio Traseiro Shimano 24 Marchas</v>
      </c>
      <c r="C170" s="1">
        <v>294</v>
      </c>
      <c r="D170" s="1">
        <v>2</v>
      </c>
      <c r="E170" s="2">
        <v>3829.5</v>
      </c>
      <c r="F170" s="2">
        <v>7659</v>
      </c>
      <c r="G170" s="3">
        <v>1761.5699999999997</v>
      </c>
      <c r="H170" s="3">
        <f>F170-G170</f>
        <v>5897.43</v>
      </c>
      <c r="I170" s="4" t="str" cm="1">
        <f t="array" ref="I170:K170">_xlfn.XLOOKUP(C170,[1]Vendas!A:A,[1]Vendas!C:E)</f>
        <v>Capitolino Bahía</v>
      </c>
      <c r="J170" s="4">
        <v>112</v>
      </c>
      <c r="K170" s="5">
        <v>42645</v>
      </c>
      <c r="L170" s="4" t="str" cm="1">
        <f t="array" ref="L170:O170">_xlfn.XLOOKUP(J170,[1]Clientes!A:A,[1]Clientes!B:E)</f>
        <v>Derli Lozada</v>
      </c>
      <c r="M170" s="4" t="str">
        <v>RJ</v>
      </c>
      <c r="N170" s="4" t="str">
        <v>F</v>
      </c>
      <c r="O170" s="4" t="str">
        <v>Silver</v>
      </c>
    </row>
    <row r="171" spans="1:15" s="4" customFormat="1" ht="15" x14ac:dyDescent="0.2">
      <c r="A171" s="1">
        <v>3</v>
      </c>
      <c r="B171" s="1" t="str">
        <f>_xlfn.XLOOKUP(A171,[1]Produtos!A:A,[1]Produtos!B:B)</f>
        <v>Bicicleta Gts Advanced 1.0 Aro 29 Freio Disco Câmbio Traseiro Shimano 24 Marchas</v>
      </c>
      <c r="C171" s="1">
        <v>332</v>
      </c>
      <c r="D171" s="1">
        <v>2</v>
      </c>
      <c r="E171" s="2">
        <v>3616.75</v>
      </c>
      <c r="F171" s="2">
        <v>7233.5</v>
      </c>
      <c r="G171" s="3">
        <v>1663.7049999999999</v>
      </c>
      <c r="H171" s="3">
        <f>F171-G171</f>
        <v>5569.7950000000001</v>
      </c>
      <c r="I171" s="4" t="str" cm="1">
        <f t="array" ref="I171:K171">_xlfn.XLOOKUP(C171,[1]Vendas!A:A,[1]Vendas!C:E)</f>
        <v>Jéssica Castelão</v>
      </c>
      <c r="J171" s="4">
        <v>126</v>
      </c>
      <c r="K171" s="5">
        <v>42677</v>
      </c>
      <c r="L171" s="4" t="str" cm="1">
        <f t="array" ref="L171:O171">_xlfn.XLOOKUP(J171,[1]Clientes!A:A,[1]Clientes!B:E)</f>
        <v>Dulce Prado</v>
      </c>
      <c r="M171" s="4" t="str">
        <v>AC</v>
      </c>
      <c r="N171" s="4" t="str">
        <v>F</v>
      </c>
      <c r="O171" s="4" t="str">
        <v>Silver</v>
      </c>
    </row>
    <row r="172" spans="1:15" s="4" customFormat="1" ht="15" x14ac:dyDescent="0.2">
      <c r="A172" s="1">
        <v>3</v>
      </c>
      <c r="B172" s="1" t="str">
        <f>_xlfn.XLOOKUP(A172,[1]Produtos!A:A,[1]Produtos!B:B)</f>
        <v>Bicicleta Gts Advanced 1.0 Aro 29 Freio Disco Câmbio Traseiro Shimano 24 Marchas</v>
      </c>
      <c r="C172" s="1">
        <v>366</v>
      </c>
      <c r="D172" s="1">
        <v>2</v>
      </c>
      <c r="E172" s="2">
        <v>3829.5</v>
      </c>
      <c r="F172" s="2">
        <v>7659</v>
      </c>
      <c r="G172" s="3">
        <v>1608.3899999999994</v>
      </c>
      <c r="H172" s="3">
        <f>F172-G172</f>
        <v>6050.6100000000006</v>
      </c>
      <c r="I172" s="4" t="str" cm="1">
        <f t="array" ref="I172:K172">_xlfn.XLOOKUP(C172,[1]Vendas!A:A,[1]Vendas!C:E)</f>
        <v>Jéssica Castelão</v>
      </c>
      <c r="J172" s="4">
        <v>182</v>
      </c>
      <c r="K172" s="5">
        <v>42704</v>
      </c>
      <c r="L172" s="4" t="str" cm="1">
        <f t="array" ref="L172:O172">_xlfn.XLOOKUP(J172,[1]Clientes!A:A,[1]Clientes!B:E)</f>
        <v>Garibaldo Oleiro</v>
      </c>
      <c r="M172" s="4" t="str">
        <v>RO</v>
      </c>
      <c r="N172" s="4" t="str">
        <v>M</v>
      </c>
      <c r="O172" s="4" t="str">
        <v>Silver</v>
      </c>
    </row>
    <row r="173" spans="1:15" s="4" customFormat="1" ht="15" x14ac:dyDescent="0.2">
      <c r="A173" s="1">
        <v>3</v>
      </c>
      <c r="B173" s="1" t="str">
        <f>_xlfn.XLOOKUP(A173,[1]Produtos!A:A,[1]Produtos!B:B)</f>
        <v>Bicicleta Gts Advanced 1.0 Aro 29 Freio Disco Câmbio Traseiro Shimano 24 Marchas</v>
      </c>
      <c r="C173" s="1">
        <v>372</v>
      </c>
      <c r="D173" s="1">
        <v>1</v>
      </c>
      <c r="E173" s="2">
        <v>3255.08</v>
      </c>
      <c r="F173" s="2">
        <v>3255.08</v>
      </c>
      <c r="G173" s="3">
        <v>1302.0320000000002</v>
      </c>
      <c r="H173" s="3">
        <f>F173-G173</f>
        <v>1953.0479999999998</v>
      </c>
      <c r="I173" s="4" t="str" cm="1">
        <f t="array" ref="I173:K173">_xlfn.XLOOKUP(C173,[1]Vendas!A:A,[1]Vendas!C:E)</f>
        <v>Jéssica Castelão</v>
      </c>
      <c r="J173" s="4">
        <v>245</v>
      </c>
      <c r="K173" s="5">
        <v>42708</v>
      </c>
      <c r="L173" s="4" t="str" cm="1">
        <f t="array" ref="L173:O173">_xlfn.XLOOKUP(J173,[1]Clientes!A:A,[1]Clientes!B:E)</f>
        <v>Jacinto Dorneles</v>
      </c>
      <c r="M173" s="4" t="str">
        <v>MG</v>
      </c>
      <c r="N173" s="4" t="str">
        <v>M</v>
      </c>
      <c r="O173" s="4" t="str">
        <v>Silver</v>
      </c>
    </row>
    <row r="174" spans="1:15" s="4" customFormat="1" ht="15" x14ac:dyDescent="0.2">
      <c r="A174" s="1">
        <v>3</v>
      </c>
      <c r="B174" s="1" t="str">
        <f>_xlfn.XLOOKUP(A174,[1]Produtos!A:A,[1]Produtos!B:B)</f>
        <v>Bicicleta Gts Advanced 1.0 Aro 29 Freio Disco Câmbio Traseiro Shimano 24 Marchas</v>
      </c>
      <c r="C174" s="1">
        <v>328</v>
      </c>
      <c r="D174" s="1">
        <v>1</v>
      </c>
      <c r="E174" s="2">
        <v>4255</v>
      </c>
      <c r="F174" s="2">
        <v>4255</v>
      </c>
      <c r="G174" s="3">
        <v>1233.9499999999998</v>
      </c>
      <c r="H174" s="3">
        <f>F174-G174</f>
        <v>3021.05</v>
      </c>
      <c r="I174" s="4" t="str" cm="1">
        <f t="array" ref="I174:K174">_xlfn.XLOOKUP(C174,[1]Vendas!A:A,[1]Vendas!C:E)</f>
        <v>Daniel Pirajá</v>
      </c>
      <c r="J174" s="4">
        <v>68</v>
      </c>
      <c r="K174" s="5">
        <v>42675</v>
      </c>
      <c r="L174" s="4" t="str" cm="1">
        <f t="array" ref="L174:O174">_xlfn.XLOOKUP(J174,[1]Clientes!A:A,[1]Clientes!B:E)</f>
        <v>Carminda Dias</v>
      </c>
      <c r="M174" s="4" t="str">
        <v>AM</v>
      </c>
      <c r="N174" s="4" t="str">
        <v>F</v>
      </c>
      <c r="O174" s="4" t="str">
        <v>Gold</v>
      </c>
    </row>
    <row r="175" spans="1:15" s="4" customFormat="1" ht="15" x14ac:dyDescent="0.2">
      <c r="A175" s="1">
        <v>3</v>
      </c>
      <c r="B175" s="1" t="str">
        <f>_xlfn.XLOOKUP(A175,[1]Produtos!A:A,[1]Produtos!B:B)</f>
        <v>Bicicleta Gts Advanced 1.0 Aro 29 Freio Disco Câmbio Traseiro Shimano 24 Marchas</v>
      </c>
      <c r="C175" s="1">
        <v>386</v>
      </c>
      <c r="D175" s="1">
        <v>1</v>
      </c>
      <c r="E175" s="2">
        <v>4255</v>
      </c>
      <c r="F175" s="2">
        <v>4255</v>
      </c>
      <c r="G175" s="3">
        <v>1233.9499999999998</v>
      </c>
      <c r="H175" s="3">
        <f>F175-G175</f>
        <v>3021.05</v>
      </c>
      <c r="I175" s="4" t="str" cm="1">
        <f t="array" ref="I175:K175">_xlfn.XLOOKUP(C175,[1]Vendas!A:A,[1]Vendas!C:E)</f>
        <v>Napoleão Méndez</v>
      </c>
      <c r="J175" s="4">
        <v>38</v>
      </c>
      <c r="K175" s="5">
        <v>42720</v>
      </c>
      <c r="L175" s="4" t="str" cm="1">
        <f t="array" ref="L175:O175">_xlfn.XLOOKUP(J175,[1]Clientes!A:A,[1]Clientes!B:E)</f>
        <v>Arachane Matos</v>
      </c>
      <c r="M175" s="4" t="str">
        <v>MA</v>
      </c>
      <c r="N175" s="4" t="str">
        <v>F</v>
      </c>
      <c r="O175" s="4" t="str">
        <v>Silver</v>
      </c>
    </row>
    <row r="176" spans="1:15" s="4" customFormat="1" ht="15" x14ac:dyDescent="0.2">
      <c r="A176" s="1">
        <v>3</v>
      </c>
      <c r="B176" s="1" t="str">
        <f>_xlfn.XLOOKUP(A176,[1]Produtos!A:A,[1]Produtos!B:B)</f>
        <v>Bicicleta Gts Advanced 1.0 Aro 29 Freio Disco Câmbio Traseiro Shimano 24 Marchas</v>
      </c>
      <c r="C176" s="1">
        <v>376</v>
      </c>
      <c r="D176" s="1">
        <v>1</v>
      </c>
      <c r="E176" s="2">
        <v>3616.75</v>
      </c>
      <c r="F176" s="2">
        <v>3616.75</v>
      </c>
      <c r="G176" s="3">
        <v>1085.0249999999996</v>
      </c>
      <c r="H176" s="3">
        <f>F176-G176</f>
        <v>2531.7250000000004</v>
      </c>
      <c r="I176" s="4" t="str" cm="1">
        <f t="array" ref="I176:K176">_xlfn.XLOOKUP(C176,[1]Vendas!A:A,[1]Vendas!C:E)</f>
        <v>Jéssica Castelão</v>
      </c>
      <c r="J176" s="4">
        <v>178</v>
      </c>
      <c r="K176" s="5">
        <v>42713</v>
      </c>
      <c r="L176" s="4" t="str" cm="1">
        <f t="array" ref="L176:O176">_xlfn.XLOOKUP(J176,[1]Clientes!A:A,[1]Clientes!B:E)</f>
        <v>Francisca Ramallo</v>
      </c>
      <c r="M176" s="4" t="str">
        <v>RJ</v>
      </c>
      <c r="N176" s="4" t="str">
        <v>F</v>
      </c>
      <c r="O176" s="4" t="str">
        <v>Silver</v>
      </c>
    </row>
    <row r="177" spans="1:15" s="4" customFormat="1" ht="15" x14ac:dyDescent="0.2">
      <c r="A177" s="1">
        <v>3</v>
      </c>
      <c r="B177" s="1" t="str">
        <f>_xlfn.XLOOKUP(A177,[1]Produtos!A:A,[1]Produtos!B:B)</f>
        <v>Bicicleta Gts Advanced 1.0 Aro 29 Freio Disco Câmbio Traseiro Shimano 24 Marchas</v>
      </c>
      <c r="C177" s="1">
        <v>331</v>
      </c>
      <c r="D177" s="1">
        <v>1</v>
      </c>
      <c r="E177" s="2">
        <v>4255</v>
      </c>
      <c r="F177" s="2">
        <v>4255</v>
      </c>
      <c r="G177" s="3">
        <v>1063.75</v>
      </c>
      <c r="H177" s="3">
        <f>F177-G177</f>
        <v>3191.25</v>
      </c>
      <c r="I177" s="4" t="str" cm="1">
        <f t="array" ref="I177:K177">_xlfn.XLOOKUP(C177,[1]Vendas!A:A,[1]Vendas!C:E)</f>
        <v>Armando Lago</v>
      </c>
      <c r="J177" s="4">
        <v>21</v>
      </c>
      <c r="K177" s="5">
        <v>42676</v>
      </c>
      <c r="L177" s="4" t="str" cm="1">
        <f t="array" ref="L177:O177">_xlfn.XLOOKUP(J177,[1]Clientes!A:A,[1]Clientes!B:E)</f>
        <v>Ana Homem</v>
      </c>
      <c r="M177" s="4" t="str">
        <v>RN</v>
      </c>
      <c r="N177" s="4" t="str">
        <v>F</v>
      </c>
      <c r="O177" s="4" t="str">
        <v>Silver</v>
      </c>
    </row>
    <row r="178" spans="1:15" s="4" customFormat="1" ht="15" x14ac:dyDescent="0.2">
      <c r="A178" s="1">
        <v>3</v>
      </c>
      <c r="B178" s="1" t="str">
        <f>_xlfn.XLOOKUP(A178,[1]Produtos!A:A,[1]Produtos!B:B)</f>
        <v>Bicicleta Gts Advanced 1.0 Aro 29 Freio Disco Câmbio Traseiro Shimano 24 Marchas</v>
      </c>
      <c r="C178" s="1">
        <v>389</v>
      </c>
      <c r="D178" s="1">
        <v>1</v>
      </c>
      <c r="E178" s="2">
        <v>4255</v>
      </c>
      <c r="F178" s="2">
        <v>4255</v>
      </c>
      <c r="G178" s="3">
        <v>1063.75</v>
      </c>
      <c r="H178" s="3">
        <f>F178-G178</f>
        <v>3191.25</v>
      </c>
      <c r="I178" s="4" t="str" cm="1">
        <f t="array" ref="I178:K178">_xlfn.XLOOKUP(C178,[1]Vendas!A:A,[1]Vendas!C:E)</f>
        <v>Napoleão Méndez</v>
      </c>
      <c r="J178" s="4">
        <v>148</v>
      </c>
      <c r="K178" s="5">
        <v>42723</v>
      </c>
      <c r="L178" s="4" t="str" cm="1">
        <f t="array" ref="L178:O178">_xlfn.XLOOKUP(J178,[1]Clientes!A:A,[1]Clientes!B:E)</f>
        <v>Eusébio Bairros</v>
      </c>
      <c r="M178" s="4" t="str">
        <v>SP</v>
      </c>
      <c r="N178" s="4" t="str">
        <v>M</v>
      </c>
      <c r="O178" s="4" t="str">
        <v>Silver</v>
      </c>
    </row>
    <row r="179" spans="1:15" s="4" customFormat="1" ht="15" x14ac:dyDescent="0.2">
      <c r="A179" s="1">
        <v>3</v>
      </c>
      <c r="B179" s="1" t="str">
        <f>_xlfn.XLOOKUP(A179,[1]Produtos!A:A,[1]Produtos!B:B)</f>
        <v>Bicicleta Gts Advanced 1.0 Aro 29 Freio Disco Câmbio Traseiro Shimano 24 Marchas</v>
      </c>
      <c r="C179" s="1">
        <v>348</v>
      </c>
      <c r="D179" s="1">
        <v>1</v>
      </c>
      <c r="E179" s="2">
        <v>3829.5</v>
      </c>
      <c r="F179" s="2">
        <v>3829.5</v>
      </c>
      <c r="G179" s="3">
        <v>957.375</v>
      </c>
      <c r="H179" s="3">
        <f>F179-G179</f>
        <v>2872.125</v>
      </c>
      <c r="I179" s="4" t="str" cm="1">
        <f t="array" ref="I179:K179">_xlfn.XLOOKUP(C179,[1]Vendas!A:A,[1]Vendas!C:E)</f>
        <v>Tobias Furtado</v>
      </c>
      <c r="J179" s="4">
        <v>127</v>
      </c>
      <c r="K179" s="5">
        <v>42691</v>
      </c>
      <c r="L179" s="4" t="str" cm="1">
        <f t="array" ref="L179:O179">_xlfn.XLOOKUP(J179,[1]Clientes!A:A,[1]Clientes!B:E)</f>
        <v>Dulce Tomé</v>
      </c>
      <c r="M179" s="4" t="str">
        <v>CE</v>
      </c>
      <c r="N179" s="4" t="str">
        <v>F</v>
      </c>
      <c r="O179" s="4" t="str">
        <v>Silver</v>
      </c>
    </row>
    <row r="180" spans="1:15" s="4" customFormat="1" ht="15" x14ac:dyDescent="0.2">
      <c r="A180" s="1">
        <v>3</v>
      </c>
      <c r="B180" s="1" t="str">
        <f>_xlfn.XLOOKUP(A180,[1]Produtos!A:A,[1]Produtos!B:B)</f>
        <v>Bicicleta Gts Advanced 1.0 Aro 29 Freio Disco Câmbio Traseiro Shimano 24 Marchas</v>
      </c>
      <c r="C180" s="1">
        <v>341</v>
      </c>
      <c r="D180" s="1">
        <v>1</v>
      </c>
      <c r="E180" s="2">
        <v>4255</v>
      </c>
      <c r="F180" s="2">
        <v>4255</v>
      </c>
      <c r="G180" s="3">
        <v>936.10000000000036</v>
      </c>
      <c r="H180" s="3">
        <f>F180-G180</f>
        <v>3318.8999999999996</v>
      </c>
      <c r="I180" s="4" t="str" cm="1">
        <f t="array" ref="I180:K180">_xlfn.XLOOKUP(C180,[1]Vendas!A:A,[1]Vendas!C:E)</f>
        <v>Capitolino Bahía</v>
      </c>
      <c r="J180" s="4">
        <v>78</v>
      </c>
      <c r="K180" s="5">
        <v>42686</v>
      </c>
      <c r="L180" s="4" t="str" cm="1">
        <f t="array" ref="L180:O180">_xlfn.XLOOKUP(J180,[1]Clientes!A:A,[1]Clientes!B:E)</f>
        <v>Cid Pardo</v>
      </c>
      <c r="M180" s="4" t="str">
        <v>AL</v>
      </c>
      <c r="N180" s="4" t="str">
        <v>M</v>
      </c>
      <c r="O180" s="4" t="str">
        <v>Silver</v>
      </c>
    </row>
    <row r="181" spans="1:15" s="4" customFormat="1" ht="15" x14ac:dyDescent="0.2">
      <c r="A181" s="1">
        <v>3</v>
      </c>
      <c r="B181" s="1" t="str">
        <f>_xlfn.XLOOKUP(A181,[1]Produtos!A:A,[1]Produtos!B:B)</f>
        <v>Bicicleta Gts Advanced 1.0 Aro 29 Freio Disco Câmbio Traseiro Shimano 24 Marchas</v>
      </c>
      <c r="C181" s="1">
        <v>311</v>
      </c>
      <c r="D181" s="1">
        <v>1</v>
      </c>
      <c r="E181" s="2">
        <v>3616.75</v>
      </c>
      <c r="F181" s="2">
        <v>3616.75</v>
      </c>
      <c r="G181" s="3">
        <v>868.02000000000044</v>
      </c>
      <c r="H181" s="3">
        <f>F181-G181</f>
        <v>2748.7299999999996</v>
      </c>
      <c r="I181" s="4" t="str" cm="1">
        <f t="array" ref="I181:K181">_xlfn.XLOOKUP(C181,[1]Vendas!A:A,[1]Vendas!C:E)</f>
        <v>Jéssica Castelão</v>
      </c>
      <c r="J181" s="4">
        <v>114</v>
      </c>
      <c r="K181" s="5">
        <v>42663</v>
      </c>
      <c r="L181" s="4" t="str" cm="1">
        <f t="array" ref="L181:O181">_xlfn.XLOOKUP(J181,[1]Clientes!A:A,[1]Clientes!B:E)</f>
        <v>Dinarte Mangueira</v>
      </c>
      <c r="M181" s="4" t="str">
        <v>DF</v>
      </c>
      <c r="N181" s="4" t="str">
        <v>F</v>
      </c>
      <c r="O181" s="4" t="str">
        <v>Silver</v>
      </c>
    </row>
    <row r="182" spans="1:15" s="4" customFormat="1" ht="15" x14ac:dyDescent="0.2">
      <c r="A182" s="1">
        <v>3</v>
      </c>
      <c r="B182" s="1" t="str">
        <f>_xlfn.XLOOKUP(A182,[1]Produtos!A:A,[1]Produtos!B:B)</f>
        <v>Bicicleta Gts Advanced 1.0 Aro 29 Freio Disco Câmbio Traseiro Shimano 24 Marchas</v>
      </c>
      <c r="C182" s="1">
        <v>304</v>
      </c>
      <c r="D182" s="1">
        <v>1</v>
      </c>
      <c r="E182" s="2">
        <v>3616.75</v>
      </c>
      <c r="F182" s="2">
        <v>3616.75</v>
      </c>
      <c r="G182" s="3">
        <v>831.85249999999996</v>
      </c>
      <c r="H182" s="3">
        <f>F182-G182</f>
        <v>2784.8975</v>
      </c>
      <c r="I182" s="4" t="str" cm="1">
        <f t="array" ref="I182:K182">_xlfn.XLOOKUP(C182,[1]Vendas!A:A,[1]Vendas!C:E)</f>
        <v>Godo Capiperibe</v>
      </c>
      <c r="J182" s="4">
        <v>96</v>
      </c>
      <c r="K182" s="5">
        <v>42658</v>
      </c>
      <c r="L182" s="4" t="str" cm="1">
        <f t="array" ref="L182:O182">_xlfn.XLOOKUP(J182,[1]Clientes!A:A,[1]Clientes!B:E)</f>
        <v>Custódio Rolim</v>
      </c>
      <c r="M182" s="4" t="str">
        <v>ES</v>
      </c>
      <c r="N182" s="4" t="str">
        <v>M</v>
      </c>
      <c r="O182" s="4" t="str">
        <v>Silver</v>
      </c>
    </row>
    <row r="183" spans="1:15" s="4" customFormat="1" ht="15" x14ac:dyDescent="0.2">
      <c r="A183" s="1">
        <v>3</v>
      </c>
      <c r="B183" s="1" t="str">
        <f>_xlfn.XLOOKUP(A183,[1]Produtos!A:A,[1]Produtos!B:B)</f>
        <v>Bicicleta Gts Advanced 1.0 Aro 29 Freio Disco Câmbio Traseiro Shimano 24 Marchas</v>
      </c>
      <c r="C183" s="1">
        <v>344</v>
      </c>
      <c r="D183" s="1">
        <v>1</v>
      </c>
      <c r="E183" s="2">
        <v>3255.08</v>
      </c>
      <c r="F183" s="2">
        <v>3255.08</v>
      </c>
      <c r="G183" s="3">
        <v>813.77</v>
      </c>
      <c r="H183" s="3">
        <f>F183-G183</f>
        <v>2441.31</v>
      </c>
      <c r="I183" s="4" t="str" cm="1">
        <f t="array" ref="I183:K183">_xlfn.XLOOKUP(C183,[1]Vendas!A:A,[1]Vendas!C:E)</f>
        <v>Simão Rivero</v>
      </c>
      <c r="J183" s="4">
        <v>96</v>
      </c>
      <c r="K183" s="5">
        <v>42689</v>
      </c>
      <c r="L183" s="4" t="str" cm="1">
        <f t="array" ref="L183:O183">_xlfn.XLOOKUP(J183,[1]Clientes!A:A,[1]Clientes!B:E)</f>
        <v>Custódio Rolim</v>
      </c>
      <c r="M183" s="4" t="str">
        <v>ES</v>
      </c>
      <c r="N183" s="4" t="str">
        <v>M</v>
      </c>
      <c r="O183" s="4" t="str">
        <v>Silver</v>
      </c>
    </row>
    <row r="184" spans="1:15" s="4" customFormat="1" ht="15" x14ac:dyDescent="0.2">
      <c r="A184" s="1">
        <v>3</v>
      </c>
      <c r="B184" s="1" t="str">
        <f>_xlfn.XLOOKUP(A184,[1]Produtos!A:A,[1]Produtos!B:B)</f>
        <v>Bicicleta Gts Advanced 1.0 Aro 29 Freio Disco Câmbio Traseiro Shimano 24 Marchas</v>
      </c>
      <c r="C184" s="1">
        <v>201</v>
      </c>
      <c r="D184" s="1">
        <v>2</v>
      </c>
      <c r="E184" s="2">
        <v>4255</v>
      </c>
      <c r="F184" s="2">
        <v>8510</v>
      </c>
      <c r="G184" s="3">
        <v>765.89999999999964</v>
      </c>
      <c r="H184" s="3">
        <f>F184-G184</f>
        <v>7744.1</v>
      </c>
      <c r="I184" s="4" t="str" cm="1">
        <f t="array" ref="I184:K184">_xlfn.XLOOKUP(C184,[1]Vendas!A:A,[1]Vendas!C:E)</f>
        <v>Capitolino Bahía</v>
      </c>
      <c r="J184" s="4">
        <v>120</v>
      </c>
      <c r="K184" s="5">
        <v>42556</v>
      </c>
      <c r="L184" s="4" t="str" cm="1">
        <f t="array" ref="L184:O184">_xlfn.XLOOKUP(J184,[1]Clientes!A:A,[1]Clientes!B:E)</f>
        <v>Diogo Simón</v>
      </c>
      <c r="M184" s="4" t="str">
        <v>BA</v>
      </c>
      <c r="N184" s="4" t="str">
        <v>M</v>
      </c>
      <c r="O184" s="4" t="str">
        <v>Silver</v>
      </c>
    </row>
    <row r="185" spans="1:15" s="4" customFormat="1" ht="15" x14ac:dyDescent="0.2">
      <c r="A185" s="1">
        <v>3</v>
      </c>
      <c r="B185" s="1" t="str">
        <f>_xlfn.XLOOKUP(A185,[1]Produtos!A:A,[1]Produtos!B:B)</f>
        <v>Bicicleta Gts Advanced 1.0 Aro 29 Freio Disco Câmbio Traseiro Shimano 24 Marchas</v>
      </c>
      <c r="C185" s="1">
        <v>244</v>
      </c>
      <c r="D185" s="1">
        <v>2</v>
      </c>
      <c r="E185" s="2">
        <v>3829.5</v>
      </c>
      <c r="F185" s="2">
        <v>7659</v>
      </c>
      <c r="G185" s="3">
        <v>765.89999999999964</v>
      </c>
      <c r="H185" s="3">
        <f>F185-G185</f>
        <v>6893.1</v>
      </c>
      <c r="I185" s="4" t="str" cm="1">
        <f t="array" ref="I185:K185">_xlfn.XLOOKUP(C185,[1]Vendas!A:A,[1]Vendas!C:E)</f>
        <v>Armando Lago</v>
      </c>
      <c r="J185" s="4">
        <v>192</v>
      </c>
      <c r="K185" s="5">
        <v>42597</v>
      </c>
      <c r="L185" s="4" t="str" cm="1">
        <f t="array" ref="L185:O185">_xlfn.XLOOKUP(J185,[1]Clientes!A:A,[1]Clientes!B:E)</f>
        <v>Gisela Candeias</v>
      </c>
      <c r="M185" s="4" t="str">
        <v>SC</v>
      </c>
      <c r="N185" s="4" t="str">
        <v>F</v>
      </c>
      <c r="O185" s="4" t="str">
        <v>Silver</v>
      </c>
    </row>
    <row r="186" spans="1:15" s="4" customFormat="1" ht="15" x14ac:dyDescent="0.2">
      <c r="A186" s="1">
        <v>3</v>
      </c>
      <c r="B186" s="1" t="str">
        <f>_xlfn.XLOOKUP(A186,[1]Produtos!A:A,[1]Produtos!B:B)</f>
        <v>Bicicleta Gts Advanced 1.0 Aro 29 Freio Disco Câmbio Traseiro Shimano 24 Marchas</v>
      </c>
      <c r="C186" s="1">
        <v>208</v>
      </c>
      <c r="D186" s="1">
        <v>2</v>
      </c>
      <c r="E186" s="2">
        <v>3616.75</v>
      </c>
      <c r="F186" s="2">
        <v>7233.5</v>
      </c>
      <c r="G186" s="3">
        <v>723.35000000000036</v>
      </c>
      <c r="H186" s="3">
        <f>F186-G186</f>
        <v>6510.15</v>
      </c>
      <c r="I186" s="4" t="str" cm="1">
        <f t="array" ref="I186:K186">_xlfn.XLOOKUP(C186,[1]Vendas!A:A,[1]Vendas!C:E)</f>
        <v>Godo Capiperibe</v>
      </c>
      <c r="J186" s="4">
        <v>218</v>
      </c>
      <c r="K186" s="5">
        <v>42561</v>
      </c>
      <c r="L186" s="4" t="str" cm="1">
        <f t="array" ref="L186:O186">_xlfn.XLOOKUP(J186,[1]Clientes!A:A,[1]Clientes!B:E)</f>
        <v>Hermígio Villaverde</v>
      </c>
      <c r="M186" s="4" t="str">
        <v>MA</v>
      </c>
      <c r="N186" s="4" t="str">
        <v>M</v>
      </c>
      <c r="O186" s="4" t="str">
        <v>Silver</v>
      </c>
    </row>
    <row r="187" spans="1:15" s="4" customFormat="1" ht="15" x14ac:dyDescent="0.2">
      <c r="A187" s="1">
        <v>3</v>
      </c>
      <c r="B187" s="1" t="str">
        <f>_xlfn.XLOOKUP(A187,[1]Produtos!A:A,[1]Produtos!B:B)</f>
        <v>Bicicleta Gts Advanced 1.0 Aro 29 Freio Disco Câmbio Traseiro Shimano 24 Marchas</v>
      </c>
      <c r="C187" s="1">
        <v>295</v>
      </c>
      <c r="D187" s="1">
        <v>1</v>
      </c>
      <c r="E187" s="2">
        <v>4255</v>
      </c>
      <c r="F187" s="2">
        <v>4255</v>
      </c>
      <c r="G187" s="3">
        <v>723.35000000000036</v>
      </c>
      <c r="H187" s="3">
        <f>F187-G187</f>
        <v>3531.6499999999996</v>
      </c>
      <c r="I187" s="4" t="str" cm="1">
        <f t="array" ref="I187:K187">_xlfn.XLOOKUP(C187,[1]Vendas!A:A,[1]Vendas!C:E)</f>
        <v>Daniel Pirajá</v>
      </c>
      <c r="J187" s="4">
        <v>83</v>
      </c>
      <c r="K187" s="5">
        <v>42645</v>
      </c>
      <c r="L187" s="4" t="str" cm="1">
        <f t="array" ref="L187:O187">_xlfn.XLOOKUP(J187,[1]Clientes!A:A,[1]Clientes!B:E)</f>
        <v>Cláudio Jorge</v>
      </c>
      <c r="M187" s="4" t="str">
        <v>TO</v>
      </c>
      <c r="N187" s="4" t="str">
        <v>M</v>
      </c>
      <c r="O187" s="4" t="str">
        <v>Gold</v>
      </c>
    </row>
    <row r="188" spans="1:15" s="4" customFormat="1" ht="15" x14ac:dyDescent="0.2">
      <c r="A188" s="1">
        <v>3</v>
      </c>
      <c r="B188" s="1" t="str">
        <f>_xlfn.XLOOKUP(A188,[1]Produtos!A:A,[1]Produtos!B:B)</f>
        <v>Bicicleta Gts Advanced 1.0 Aro 29 Freio Disco Câmbio Traseiro Shimano 24 Marchas</v>
      </c>
      <c r="C188" s="1">
        <v>263</v>
      </c>
      <c r="D188" s="1">
        <v>1</v>
      </c>
      <c r="E188" s="2">
        <v>4255</v>
      </c>
      <c r="F188" s="2">
        <v>4255</v>
      </c>
      <c r="G188" s="3">
        <v>680.80000000000018</v>
      </c>
      <c r="H188" s="3">
        <f>F188-G188</f>
        <v>3574.2</v>
      </c>
      <c r="I188" s="4" t="str" cm="1">
        <f t="array" ref="I188:K188">_xlfn.XLOOKUP(C188,[1]Vendas!A:A,[1]Vendas!C:E)</f>
        <v>Capitolino Bahía</v>
      </c>
      <c r="J188" s="4">
        <v>180</v>
      </c>
      <c r="K188" s="5">
        <v>42617</v>
      </c>
      <c r="L188" s="4" t="str" cm="1">
        <f t="array" ref="L188:O188">_xlfn.XLOOKUP(J188,[1]Clientes!A:A,[1]Clientes!B:E)</f>
        <v>Francisco Medina</v>
      </c>
      <c r="M188" s="4" t="str">
        <v>PA</v>
      </c>
      <c r="N188" s="4" t="str">
        <v>M</v>
      </c>
      <c r="O188" s="4" t="str">
        <v>Silver</v>
      </c>
    </row>
    <row r="189" spans="1:15" s="4" customFormat="1" ht="15" x14ac:dyDescent="0.2">
      <c r="A189" s="1">
        <v>3</v>
      </c>
      <c r="B189" s="1" t="str">
        <f>_xlfn.XLOOKUP(A189,[1]Produtos!A:A,[1]Produtos!B:B)</f>
        <v>Bicicleta Gts Advanced 1.0 Aro 29 Freio Disco Câmbio Traseiro Shimano 24 Marchas</v>
      </c>
      <c r="C189" s="1">
        <v>314</v>
      </c>
      <c r="D189" s="1">
        <v>1</v>
      </c>
      <c r="E189" s="2">
        <v>3255.08</v>
      </c>
      <c r="F189" s="2">
        <v>3255.08</v>
      </c>
      <c r="G189" s="3">
        <v>651.01600000000008</v>
      </c>
      <c r="H189" s="3">
        <f>F189-G189</f>
        <v>2604.0639999999999</v>
      </c>
      <c r="I189" s="4" t="str" cm="1">
        <f t="array" ref="I189:K189">_xlfn.XLOOKUP(C189,[1]Vendas!A:A,[1]Vendas!C:E)</f>
        <v>Armando Lago</v>
      </c>
      <c r="J189" s="4">
        <v>210</v>
      </c>
      <c r="K189" s="5">
        <v>42666</v>
      </c>
      <c r="L189" s="4" t="str" cm="1">
        <f t="array" ref="L189:O189">_xlfn.XLOOKUP(J189,[1]Clientes!A:A,[1]Clientes!B:E)</f>
        <v>Guilhermina Vilaça</v>
      </c>
      <c r="M189" s="4" t="str">
        <v>BA</v>
      </c>
      <c r="N189" s="4" t="str">
        <v>F</v>
      </c>
      <c r="O189" s="4" t="str">
        <v>Silver</v>
      </c>
    </row>
    <row r="190" spans="1:15" s="4" customFormat="1" ht="15" x14ac:dyDescent="0.2">
      <c r="A190" s="1">
        <v>3</v>
      </c>
      <c r="B190" s="1" t="str">
        <f>_xlfn.XLOOKUP(A190,[1]Produtos!A:A,[1]Produtos!B:B)</f>
        <v>Bicicleta Gts Advanced 1.0 Aro 29 Freio Disco Câmbio Traseiro Shimano 24 Marchas</v>
      </c>
      <c r="C190" s="1">
        <v>195</v>
      </c>
      <c r="D190" s="1">
        <v>2</v>
      </c>
      <c r="E190" s="2">
        <v>3616.75</v>
      </c>
      <c r="F190" s="2">
        <v>7233.5</v>
      </c>
      <c r="G190" s="3">
        <v>651.01500000000033</v>
      </c>
      <c r="H190" s="3">
        <f>F190-G190</f>
        <v>6582.4849999999997</v>
      </c>
      <c r="I190" s="4" t="str" cm="1">
        <f t="array" ref="I190:K190">_xlfn.XLOOKUP(C190,[1]Vendas!A:A,[1]Vendas!C:E)</f>
        <v>Jéssica Castelão</v>
      </c>
      <c r="J190" s="4">
        <v>79</v>
      </c>
      <c r="K190" s="5">
        <v>42549</v>
      </c>
      <c r="L190" s="4" t="str" cm="1">
        <f t="array" ref="L190:O190">_xlfn.XLOOKUP(J190,[1]Clientes!A:A,[1]Clientes!B:E)</f>
        <v>Cidália Miera</v>
      </c>
      <c r="M190" s="4" t="str">
        <v>SE</v>
      </c>
      <c r="N190" s="4" t="str">
        <v>F</v>
      </c>
      <c r="O190" s="4" t="str">
        <v>Silver</v>
      </c>
    </row>
    <row r="191" spans="1:15" s="4" customFormat="1" ht="15" x14ac:dyDescent="0.2">
      <c r="A191" s="1">
        <v>3</v>
      </c>
      <c r="B191" s="1" t="str">
        <f>_xlfn.XLOOKUP(A191,[1]Produtos!A:A,[1]Produtos!B:B)</f>
        <v>Bicicleta Gts Advanced 1.0 Aro 29 Freio Disco Câmbio Traseiro Shimano 24 Marchas</v>
      </c>
      <c r="C191" s="1">
        <v>233</v>
      </c>
      <c r="D191" s="1">
        <v>1</v>
      </c>
      <c r="E191" s="2">
        <v>4255</v>
      </c>
      <c r="F191" s="2">
        <v>4255</v>
      </c>
      <c r="G191" s="3">
        <v>595.69999999999982</v>
      </c>
      <c r="H191" s="3">
        <f>F191-G191</f>
        <v>3659.3</v>
      </c>
      <c r="I191" s="4" t="str" cm="1">
        <f t="array" ref="I191:K191">_xlfn.XLOOKUP(C191,[1]Vendas!A:A,[1]Vendas!C:E)</f>
        <v>Capitolino Bahía</v>
      </c>
      <c r="J191" s="4">
        <v>32</v>
      </c>
      <c r="K191" s="5">
        <v>42591</v>
      </c>
      <c r="L191" s="4" t="str" cm="1">
        <f t="array" ref="L191:O191">_xlfn.XLOOKUP(J191,[1]Clientes!A:A,[1]Clientes!B:E)</f>
        <v>Antónia Canhão</v>
      </c>
      <c r="M191" s="4" t="str">
        <v>SC</v>
      </c>
      <c r="N191" s="4" t="str">
        <v>F</v>
      </c>
      <c r="O191" s="4" t="str">
        <v>Silver</v>
      </c>
    </row>
    <row r="192" spans="1:15" s="4" customFormat="1" ht="15" x14ac:dyDescent="0.2">
      <c r="A192" s="1">
        <v>3</v>
      </c>
      <c r="B192" s="1" t="str">
        <f>_xlfn.XLOOKUP(A192,[1]Produtos!A:A,[1]Produtos!B:B)</f>
        <v>Bicicleta Gts Advanced 1.0 Aro 29 Freio Disco Câmbio Traseiro Shimano 24 Marchas</v>
      </c>
      <c r="C192" s="1">
        <v>250</v>
      </c>
      <c r="D192" s="1">
        <v>1</v>
      </c>
      <c r="E192" s="2">
        <v>4255</v>
      </c>
      <c r="F192" s="2">
        <v>4255</v>
      </c>
      <c r="G192" s="3">
        <v>595.69999999999982</v>
      </c>
      <c r="H192" s="3">
        <f>F192-G192</f>
        <v>3659.3</v>
      </c>
      <c r="I192" s="4" t="str" cm="1">
        <f t="array" ref="I192:K192">_xlfn.XLOOKUP(C192,[1]Vendas!A:A,[1]Vendas!C:E)</f>
        <v>Armando Lago</v>
      </c>
      <c r="J192" s="4">
        <v>79</v>
      </c>
      <c r="K192" s="5">
        <v>42602</v>
      </c>
      <c r="L192" s="4" t="str" cm="1">
        <f t="array" ref="L192:O192">_xlfn.XLOOKUP(J192,[1]Clientes!A:A,[1]Clientes!B:E)</f>
        <v>Cidália Miera</v>
      </c>
      <c r="M192" s="4" t="str">
        <v>SE</v>
      </c>
      <c r="N192" s="4" t="str">
        <v>F</v>
      </c>
      <c r="O192" s="4" t="str">
        <v>Silver</v>
      </c>
    </row>
    <row r="193" spans="1:15" s="4" customFormat="1" ht="15" x14ac:dyDescent="0.2">
      <c r="A193" s="1">
        <v>3</v>
      </c>
      <c r="B193" s="1" t="str">
        <f>_xlfn.XLOOKUP(A193,[1]Produtos!A:A,[1]Produtos!B:B)</f>
        <v>Bicicleta Gts Advanced 1.0 Aro 29 Freio Disco Câmbio Traseiro Shimano 24 Marchas</v>
      </c>
      <c r="C193" s="1">
        <v>252</v>
      </c>
      <c r="D193" s="1">
        <v>1</v>
      </c>
      <c r="E193" s="2">
        <v>4255</v>
      </c>
      <c r="F193" s="2">
        <v>4255</v>
      </c>
      <c r="G193" s="3">
        <v>595.69999999999982</v>
      </c>
      <c r="H193" s="3">
        <f>F193-G193</f>
        <v>3659.3</v>
      </c>
      <c r="I193" s="4" t="str" cm="1">
        <f t="array" ref="I193:K193">_xlfn.XLOOKUP(C193,[1]Vendas!A:A,[1]Vendas!C:E)</f>
        <v>Daniel Pirajá</v>
      </c>
      <c r="J193" s="4">
        <v>84</v>
      </c>
      <c r="K193" s="5">
        <v>42603</v>
      </c>
      <c r="L193" s="4" t="str" cm="1">
        <f t="array" ref="L193:O193">_xlfn.XLOOKUP(J193,[1]Clientes!A:A,[1]Clientes!B:E)</f>
        <v>Cláudio Lopes</v>
      </c>
      <c r="M193" s="4" t="str">
        <v>BA</v>
      </c>
      <c r="N193" s="4" t="str">
        <v>M</v>
      </c>
      <c r="O193" s="4" t="str">
        <v>Silver</v>
      </c>
    </row>
    <row r="194" spans="1:15" s="4" customFormat="1" ht="15" x14ac:dyDescent="0.2">
      <c r="A194" s="1">
        <v>3</v>
      </c>
      <c r="B194" s="1" t="str">
        <f>_xlfn.XLOOKUP(A194,[1]Produtos!A:A,[1]Produtos!B:B)</f>
        <v>Bicicleta Gts Advanced 1.0 Aro 29 Freio Disco Câmbio Traseiro Shimano 24 Marchas</v>
      </c>
      <c r="C194" s="1">
        <v>245</v>
      </c>
      <c r="D194" s="1">
        <v>1</v>
      </c>
      <c r="E194" s="2">
        <v>4255</v>
      </c>
      <c r="F194" s="2">
        <v>4255</v>
      </c>
      <c r="G194" s="3">
        <v>553.14999999999964</v>
      </c>
      <c r="H194" s="3">
        <f>F194-G194</f>
        <v>3701.8500000000004</v>
      </c>
      <c r="I194" s="4" t="str" cm="1">
        <f t="array" ref="I194:K194">_xlfn.XLOOKUP(C194,[1]Vendas!A:A,[1]Vendas!C:E)</f>
        <v>Armando Lago</v>
      </c>
      <c r="J194" s="4">
        <v>100</v>
      </c>
      <c r="K194" s="5">
        <v>42598</v>
      </c>
      <c r="L194" s="4" t="str" cm="1">
        <f t="array" ref="L194:O194">_xlfn.XLOOKUP(J194,[1]Clientes!A:A,[1]Clientes!B:E)</f>
        <v>Cândida Silvestre</v>
      </c>
      <c r="M194" s="4" t="str">
        <v>MG</v>
      </c>
      <c r="N194" s="4" t="str">
        <v>F</v>
      </c>
      <c r="O194" s="4" t="str">
        <v>Silver</v>
      </c>
    </row>
    <row r="195" spans="1:15" s="4" customFormat="1" ht="15" x14ac:dyDescent="0.2">
      <c r="A195" s="1">
        <v>3</v>
      </c>
      <c r="B195" s="1" t="str">
        <f>_xlfn.XLOOKUP(A195,[1]Produtos!A:A,[1]Produtos!B:B)</f>
        <v>Bicicleta Gts Advanced 1.0 Aro 29 Freio Disco Câmbio Traseiro Shimano 24 Marchas</v>
      </c>
      <c r="C195" s="1">
        <v>291</v>
      </c>
      <c r="D195" s="1">
        <v>1</v>
      </c>
      <c r="E195" s="2">
        <v>4255</v>
      </c>
      <c r="F195" s="2">
        <v>4255</v>
      </c>
      <c r="G195" s="3">
        <v>553.14999999999964</v>
      </c>
      <c r="H195" s="3">
        <f>F195-G195</f>
        <v>3701.8500000000004</v>
      </c>
      <c r="I195" s="4" t="str" cm="1">
        <f t="array" ref="I195:K195">_xlfn.XLOOKUP(C195,[1]Vendas!A:A,[1]Vendas!C:E)</f>
        <v>Daniel Pirajá</v>
      </c>
      <c r="J195" s="4">
        <v>106</v>
      </c>
      <c r="K195" s="5">
        <v>42642</v>
      </c>
      <c r="L195" s="4" t="str" cm="1">
        <f t="array" ref="L195:O195">_xlfn.XLOOKUP(J195,[1]Clientes!A:A,[1]Clientes!B:E)</f>
        <v>Davide Fraga</v>
      </c>
      <c r="M195" s="4" t="str">
        <v>SC</v>
      </c>
      <c r="N195" s="4" t="str">
        <v>M</v>
      </c>
      <c r="O195" s="4" t="str">
        <v>Silver</v>
      </c>
    </row>
    <row r="196" spans="1:15" s="4" customFormat="1" ht="15" x14ac:dyDescent="0.2">
      <c r="A196" s="1">
        <v>3</v>
      </c>
      <c r="B196" s="1" t="str">
        <f>_xlfn.XLOOKUP(A196,[1]Produtos!A:A,[1]Produtos!B:B)</f>
        <v>Bicicleta Gts Advanced 1.0 Aro 29 Freio Disco Câmbio Traseiro Shimano 24 Marchas</v>
      </c>
      <c r="C196" s="1">
        <v>240</v>
      </c>
      <c r="D196" s="1">
        <v>1</v>
      </c>
      <c r="E196" s="2">
        <v>3616.75</v>
      </c>
      <c r="F196" s="2">
        <v>3616.75</v>
      </c>
      <c r="G196" s="3">
        <v>542.51249999999982</v>
      </c>
      <c r="H196" s="3">
        <f>F196-G196</f>
        <v>3074.2375000000002</v>
      </c>
      <c r="I196" s="4" t="str" cm="1">
        <f t="array" ref="I196:K196">_xlfn.XLOOKUP(C196,[1]Vendas!A:A,[1]Vendas!C:E)</f>
        <v>Iberê Lacerda</v>
      </c>
      <c r="J196" s="4">
        <v>233</v>
      </c>
      <c r="K196" s="5">
        <v>42594</v>
      </c>
      <c r="L196" s="4" t="str" cm="1">
        <f t="array" ref="L196:O196">_xlfn.XLOOKUP(J196,[1]Clientes!A:A,[1]Clientes!B:E)</f>
        <v>Ilduara Chávez</v>
      </c>
      <c r="M196" s="4" t="str">
        <v>MT</v>
      </c>
      <c r="N196" s="4" t="str">
        <v>F</v>
      </c>
      <c r="O196" s="4" t="str">
        <v>Silver</v>
      </c>
    </row>
    <row r="197" spans="1:15" s="4" customFormat="1" ht="15" x14ac:dyDescent="0.2">
      <c r="A197" s="1">
        <v>3</v>
      </c>
      <c r="B197" s="1" t="str">
        <f>_xlfn.XLOOKUP(A197,[1]Produtos!A:A,[1]Produtos!B:B)</f>
        <v>Bicicleta Gts Advanced 1.0 Aro 29 Freio Disco Câmbio Traseiro Shimano 24 Marchas</v>
      </c>
      <c r="C197" s="1">
        <v>241</v>
      </c>
      <c r="D197" s="1">
        <v>1</v>
      </c>
      <c r="E197" s="2">
        <v>3829.5</v>
      </c>
      <c r="F197" s="2">
        <v>3829.5</v>
      </c>
      <c r="G197" s="3">
        <v>536.13000000000011</v>
      </c>
      <c r="H197" s="3">
        <f>F197-G197</f>
        <v>3293.37</v>
      </c>
      <c r="I197" s="4" t="str" cm="1">
        <f t="array" ref="I197:K197">_xlfn.XLOOKUP(C197,[1]Vendas!A:A,[1]Vendas!C:E)</f>
        <v>Daniel Pirajá</v>
      </c>
      <c r="J197" s="4">
        <v>115</v>
      </c>
      <c r="K197" s="5">
        <v>42594</v>
      </c>
      <c r="L197" s="4" t="str" cm="1">
        <f t="array" ref="L197:O197">_xlfn.XLOOKUP(J197,[1]Clientes!A:A,[1]Clientes!B:E)</f>
        <v>Dinarte Marino</v>
      </c>
      <c r="M197" s="4" t="str">
        <v>MS</v>
      </c>
      <c r="N197" s="4" t="str">
        <v>F</v>
      </c>
      <c r="O197" s="4" t="str">
        <v>Silver</v>
      </c>
    </row>
    <row r="198" spans="1:15" s="4" customFormat="1" ht="15" x14ac:dyDescent="0.2">
      <c r="A198" s="1">
        <v>3</v>
      </c>
      <c r="B198" s="1" t="str">
        <f>_xlfn.XLOOKUP(A198,[1]Produtos!A:A,[1]Produtos!B:B)</f>
        <v>Bicicleta Gts Advanced 1.0 Aro 29 Freio Disco Câmbio Traseiro Shimano 24 Marchas</v>
      </c>
      <c r="C198" s="1">
        <v>264</v>
      </c>
      <c r="D198" s="1">
        <v>1</v>
      </c>
      <c r="E198" s="2">
        <v>4255</v>
      </c>
      <c r="F198" s="2">
        <v>4255</v>
      </c>
      <c r="G198" s="3">
        <v>510.60000000000036</v>
      </c>
      <c r="H198" s="3">
        <f>F198-G198</f>
        <v>3744.3999999999996</v>
      </c>
      <c r="I198" s="4" t="str" cm="1">
        <f t="array" ref="I198:K198">_xlfn.XLOOKUP(C198,[1]Vendas!A:A,[1]Vendas!C:E)</f>
        <v>Armando Lago</v>
      </c>
      <c r="J198" s="4">
        <v>187</v>
      </c>
      <c r="K198" s="5">
        <v>42618</v>
      </c>
      <c r="L198" s="4" t="str" cm="1">
        <f t="array" ref="L198:O198">_xlfn.XLOOKUP(J198,[1]Clientes!A:A,[1]Clientes!B:E)</f>
        <v>Gertrudes Rabello</v>
      </c>
      <c r="M198" s="4" t="str">
        <v>SC</v>
      </c>
      <c r="N198" s="4" t="str">
        <v>F</v>
      </c>
      <c r="O198" s="4" t="str">
        <v>Silver</v>
      </c>
    </row>
    <row r="199" spans="1:15" s="4" customFormat="1" ht="15" x14ac:dyDescent="0.2">
      <c r="A199" s="1">
        <v>3</v>
      </c>
      <c r="B199" s="1" t="str">
        <f>_xlfn.XLOOKUP(A199,[1]Produtos!A:A,[1]Produtos!B:B)</f>
        <v>Bicicleta Gts Advanced 1.0 Aro 29 Freio Disco Câmbio Traseiro Shimano 24 Marchas</v>
      </c>
      <c r="C199" s="1">
        <v>287</v>
      </c>
      <c r="D199" s="1">
        <v>1</v>
      </c>
      <c r="E199" s="2">
        <v>4255</v>
      </c>
      <c r="F199" s="2">
        <v>4255</v>
      </c>
      <c r="G199" s="3">
        <v>510.60000000000036</v>
      </c>
      <c r="H199" s="3">
        <f>F199-G199</f>
        <v>3744.3999999999996</v>
      </c>
      <c r="I199" s="4" t="str" cm="1">
        <f t="array" ref="I199:K199">_xlfn.XLOOKUP(C199,[1]Vendas!A:A,[1]Vendas!C:E)</f>
        <v>Tobias Furtado</v>
      </c>
      <c r="J199" s="4">
        <v>42</v>
      </c>
      <c r="K199" s="5">
        <v>42639</v>
      </c>
      <c r="L199" s="4" t="str" cm="1">
        <f t="array" ref="L199:O199">_xlfn.XLOOKUP(J199,[1]Clientes!A:A,[1]Clientes!B:E)</f>
        <v>Artur Macedo</v>
      </c>
      <c r="M199" s="4" t="str">
        <v>SE</v>
      </c>
      <c r="N199" s="4" t="str">
        <v>M</v>
      </c>
      <c r="O199" s="4" t="str">
        <v>Silver</v>
      </c>
    </row>
    <row r="200" spans="1:15" s="4" customFormat="1" ht="15" x14ac:dyDescent="0.2">
      <c r="A200" s="1">
        <v>3</v>
      </c>
      <c r="B200" s="1" t="str">
        <f>_xlfn.XLOOKUP(A200,[1]Produtos!A:A,[1]Produtos!B:B)</f>
        <v>Bicicleta Gts Advanced 1.0 Aro 29 Freio Disco Câmbio Traseiro Shimano 24 Marchas</v>
      </c>
      <c r="C200" s="1">
        <v>280</v>
      </c>
      <c r="D200" s="1">
        <v>1</v>
      </c>
      <c r="E200" s="2">
        <v>3255.08</v>
      </c>
      <c r="F200" s="2">
        <v>3255.08</v>
      </c>
      <c r="G200" s="3">
        <v>488.26199999999972</v>
      </c>
      <c r="H200" s="3">
        <f>F200-G200</f>
        <v>2766.8180000000002</v>
      </c>
      <c r="I200" s="4" t="str" cm="1">
        <f t="array" ref="I200:K200">_xlfn.XLOOKUP(C200,[1]Vendas!A:A,[1]Vendas!C:E)</f>
        <v>Simão Rivero</v>
      </c>
      <c r="J200" s="4">
        <v>232</v>
      </c>
      <c r="K200" s="5">
        <v>42635</v>
      </c>
      <c r="L200" s="4" t="str" cm="1">
        <f t="array" ref="L200:O200">_xlfn.XLOOKUP(J200,[1]Clientes!A:A,[1]Clientes!B:E)</f>
        <v>Ifigénia Pires</v>
      </c>
      <c r="M200" s="4" t="str">
        <v>PA</v>
      </c>
      <c r="N200" s="4" t="str">
        <v>F</v>
      </c>
      <c r="O200" s="4" t="str">
        <v>Silver</v>
      </c>
    </row>
    <row r="201" spans="1:15" s="4" customFormat="1" ht="15" x14ac:dyDescent="0.2">
      <c r="A201" s="1">
        <v>3</v>
      </c>
      <c r="B201" s="1" t="str">
        <f>_xlfn.XLOOKUP(A201,[1]Produtos!A:A,[1]Produtos!B:B)</f>
        <v>Bicicleta Gts Advanced 1.0 Aro 29 Freio Disco Câmbio Traseiro Shimano 24 Marchas</v>
      </c>
      <c r="C201" s="1">
        <v>238</v>
      </c>
      <c r="D201" s="1">
        <v>1</v>
      </c>
      <c r="E201" s="2">
        <v>3616.75</v>
      </c>
      <c r="F201" s="2">
        <v>3616.75</v>
      </c>
      <c r="G201" s="3">
        <v>470.17749999999978</v>
      </c>
      <c r="H201" s="3">
        <f>F201-G201</f>
        <v>3146.5725000000002</v>
      </c>
      <c r="I201" s="4" t="str" cm="1">
        <f t="array" ref="I201:K201">_xlfn.XLOOKUP(C201,[1]Vendas!A:A,[1]Vendas!C:E)</f>
        <v>Daniel Pirajá</v>
      </c>
      <c r="J201" s="4">
        <v>185</v>
      </c>
      <c r="K201" s="5">
        <v>42593</v>
      </c>
      <c r="L201" s="4" t="str" cm="1">
        <f t="array" ref="L201:O201">_xlfn.XLOOKUP(J201,[1]Clientes!A:A,[1]Clientes!B:E)</f>
        <v>Gertrudes Hidalgo</v>
      </c>
      <c r="M201" s="4" t="str">
        <v>PA</v>
      </c>
      <c r="N201" s="4" t="str">
        <v>F</v>
      </c>
      <c r="O201" s="4" t="str">
        <v>Silver</v>
      </c>
    </row>
    <row r="202" spans="1:15" s="4" customFormat="1" ht="15" x14ac:dyDescent="0.2">
      <c r="A202" s="1">
        <v>3</v>
      </c>
      <c r="B202" s="1" t="str">
        <f>_xlfn.XLOOKUP(A202,[1]Produtos!A:A,[1]Produtos!B:B)</f>
        <v>Bicicleta Gts Advanced 1.0 Aro 29 Freio Disco Câmbio Traseiro Shimano 24 Marchas</v>
      </c>
      <c r="C202" s="1">
        <v>256</v>
      </c>
      <c r="D202" s="1">
        <v>1</v>
      </c>
      <c r="E202" s="2">
        <v>3616.75</v>
      </c>
      <c r="F202" s="2">
        <v>3616.75</v>
      </c>
      <c r="G202" s="3">
        <v>470.17749999999978</v>
      </c>
      <c r="H202" s="3">
        <f>F202-G202</f>
        <v>3146.5725000000002</v>
      </c>
      <c r="I202" s="4" t="str" cm="1">
        <f t="array" ref="I202:K202">_xlfn.XLOOKUP(C202,[1]Vendas!A:A,[1]Vendas!C:E)</f>
        <v>Daniel Pirajá</v>
      </c>
      <c r="J202" s="4">
        <v>63</v>
      </c>
      <c r="K202" s="5">
        <v>42605</v>
      </c>
      <c r="L202" s="4" t="str" cm="1">
        <f t="array" ref="L202:O202">_xlfn.XLOOKUP(J202,[1]Clientes!A:A,[1]Clientes!B:E)</f>
        <v>Capitolina Valadares</v>
      </c>
      <c r="M202" s="4" t="str">
        <v>GO</v>
      </c>
      <c r="N202" s="4" t="str">
        <v>F</v>
      </c>
      <c r="O202" s="4" t="str">
        <v>Silver</v>
      </c>
    </row>
    <row r="203" spans="1:15" s="4" customFormat="1" ht="15" x14ac:dyDescent="0.2">
      <c r="A203" s="1">
        <v>3</v>
      </c>
      <c r="B203" s="1" t="str">
        <f>_xlfn.XLOOKUP(A203,[1]Produtos!A:A,[1]Produtos!B:B)</f>
        <v>Bicicleta Gts Advanced 1.0 Aro 29 Freio Disco Câmbio Traseiro Shimano 24 Marchas</v>
      </c>
      <c r="C203" s="1">
        <v>248</v>
      </c>
      <c r="D203" s="1">
        <v>1</v>
      </c>
      <c r="E203" s="2">
        <v>3829.5</v>
      </c>
      <c r="F203" s="2">
        <v>3829.5</v>
      </c>
      <c r="G203" s="3">
        <v>459.53999999999996</v>
      </c>
      <c r="H203" s="3">
        <f>F203-G203</f>
        <v>3369.96</v>
      </c>
      <c r="I203" s="4" t="str" cm="1">
        <f t="array" ref="I203:K203">_xlfn.XLOOKUP(C203,[1]Vendas!A:A,[1]Vendas!C:E)</f>
        <v>Iberê Lacerda</v>
      </c>
      <c r="J203" s="4">
        <v>32</v>
      </c>
      <c r="K203" s="5">
        <v>42600</v>
      </c>
      <c r="L203" s="4" t="str" cm="1">
        <f t="array" ref="L203:O203">_xlfn.XLOOKUP(J203,[1]Clientes!A:A,[1]Clientes!B:E)</f>
        <v>Antónia Canhão</v>
      </c>
      <c r="M203" s="4" t="str">
        <v>SC</v>
      </c>
      <c r="N203" s="4" t="str">
        <v>F</v>
      </c>
      <c r="O203" s="4" t="str">
        <v>Silver</v>
      </c>
    </row>
    <row r="204" spans="1:15" s="4" customFormat="1" ht="15" x14ac:dyDescent="0.2">
      <c r="A204" s="1">
        <v>3</v>
      </c>
      <c r="B204" s="1" t="str">
        <f>_xlfn.XLOOKUP(A204,[1]Produtos!A:A,[1]Produtos!B:B)</f>
        <v>Bicicleta Gts Advanced 1.0 Aro 29 Freio Disco Câmbio Traseiro Shimano 24 Marchas</v>
      </c>
      <c r="C204" s="1">
        <v>225</v>
      </c>
      <c r="D204" s="1">
        <v>1</v>
      </c>
      <c r="E204" s="2">
        <v>4255</v>
      </c>
      <c r="F204" s="2">
        <v>4255</v>
      </c>
      <c r="G204" s="3">
        <v>425.5</v>
      </c>
      <c r="H204" s="3">
        <f>F204-G204</f>
        <v>3829.5</v>
      </c>
      <c r="I204" s="4" t="str" cm="1">
        <f t="array" ref="I204:K204">_xlfn.XLOOKUP(C204,[1]Vendas!A:A,[1]Vendas!C:E)</f>
        <v>Daniel Pirajá</v>
      </c>
      <c r="J204" s="4">
        <v>79</v>
      </c>
      <c r="K204" s="5">
        <v>42578</v>
      </c>
      <c r="L204" s="4" t="str" cm="1">
        <f t="array" ref="L204:O204">_xlfn.XLOOKUP(J204,[1]Clientes!A:A,[1]Clientes!B:E)</f>
        <v>Cidália Miera</v>
      </c>
      <c r="M204" s="4" t="str">
        <v>SE</v>
      </c>
      <c r="N204" s="4" t="str">
        <v>F</v>
      </c>
      <c r="O204" s="4" t="str">
        <v>Silver</v>
      </c>
    </row>
    <row r="205" spans="1:15" s="4" customFormat="1" ht="15" x14ac:dyDescent="0.2">
      <c r="A205" s="1">
        <v>3</v>
      </c>
      <c r="B205" s="1" t="str">
        <f>_xlfn.XLOOKUP(A205,[1]Produtos!A:A,[1]Produtos!B:B)</f>
        <v>Bicicleta Gts Advanced 1.0 Aro 29 Freio Disco Câmbio Traseiro Shimano 24 Marchas</v>
      </c>
      <c r="C205" s="1">
        <v>227</v>
      </c>
      <c r="D205" s="1">
        <v>1</v>
      </c>
      <c r="E205" s="2">
        <v>4255</v>
      </c>
      <c r="F205" s="2">
        <v>4255</v>
      </c>
      <c r="G205" s="3">
        <v>425.5</v>
      </c>
      <c r="H205" s="3">
        <f>F205-G205</f>
        <v>3829.5</v>
      </c>
      <c r="I205" s="4" t="str" cm="1">
        <f t="array" ref="I205:K205">_xlfn.XLOOKUP(C205,[1]Vendas!A:A,[1]Vendas!C:E)</f>
        <v>Simão Rivero</v>
      </c>
      <c r="J205" s="4">
        <v>233</v>
      </c>
      <c r="K205" s="5">
        <v>42579</v>
      </c>
      <c r="L205" s="4" t="str" cm="1">
        <f t="array" ref="L205:O205">_xlfn.XLOOKUP(J205,[1]Clientes!A:A,[1]Clientes!B:E)</f>
        <v>Ilduara Chávez</v>
      </c>
      <c r="M205" s="4" t="str">
        <v>MT</v>
      </c>
      <c r="N205" s="4" t="str">
        <v>F</v>
      </c>
      <c r="O205" s="4" t="str">
        <v>Silver</v>
      </c>
    </row>
    <row r="206" spans="1:15" s="4" customFormat="1" ht="15" x14ac:dyDescent="0.2">
      <c r="A206" s="1">
        <v>3</v>
      </c>
      <c r="B206" s="1" t="str">
        <f>_xlfn.XLOOKUP(A206,[1]Produtos!A:A,[1]Produtos!B:B)</f>
        <v>Bicicleta Gts Advanced 1.0 Aro 29 Freio Disco Câmbio Traseiro Shimano 24 Marchas</v>
      </c>
      <c r="C206" s="1">
        <v>257</v>
      </c>
      <c r="D206" s="1">
        <v>1</v>
      </c>
      <c r="E206" s="2">
        <v>3829.5</v>
      </c>
      <c r="F206" s="2">
        <v>3829.5</v>
      </c>
      <c r="G206" s="3">
        <v>421.24499999999989</v>
      </c>
      <c r="H206" s="3">
        <f>F206-G206</f>
        <v>3408.2550000000001</v>
      </c>
      <c r="I206" s="4" t="str" cm="1">
        <f t="array" ref="I206:K206">_xlfn.XLOOKUP(C206,[1]Vendas!A:A,[1]Vendas!C:E)</f>
        <v>Tobias Furtado</v>
      </c>
      <c r="J206" s="4">
        <v>188</v>
      </c>
      <c r="K206" s="5">
        <v>42607</v>
      </c>
      <c r="L206" s="4" t="str" cm="1">
        <f t="array" ref="L206:O206">_xlfn.XLOOKUP(J206,[1]Clientes!A:A,[1]Clientes!B:E)</f>
        <v>Gilberto Moutinho</v>
      </c>
      <c r="M206" s="4" t="str">
        <v>PB</v>
      </c>
      <c r="N206" s="4" t="str">
        <v>M</v>
      </c>
      <c r="O206" s="4" t="str">
        <v>Silver</v>
      </c>
    </row>
    <row r="207" spans="1:15" s="4" customFormat="1" ht="15" x14ac:dyDescent="0.2">
      <c r="A207" s="1">
        <v>3</v>
      </c>
      <c r="B207" s="1" t="str">
        <f>_xlfn.XLOOKUP(A207,[1]Produtos!A:A,[1]Produtos!B:B)</f>
        <v>Bicicleta Gts Advanced 1.0 Aro 29 Freio Disco Câmbio Traseiro Shimano 24 Marchas</v>
      </c>
      <c r="C207" s="1">
        <v>145</v>
      </c>
      <c r="D207" s="1">
        <v>2</v>
      </c>
      <c r="E207" s="2">
        <v>3616.75</v>
      </c>
      <c r="F207" s="2">
        <v>7233.5</v>
      </c>
      <c r="G207" s="3">
        <v>361.67500000000018</v>
      </c>
      <c r="H207" s="3">
        <f>F207-G207</f>
        <v>6871.8249999999998</v>
      </c>
      <c r="I207" s="4" t="str" cm="1">
        <f t="array" ref="I207:K207">_xlfn.XLOOKUP(C207,[1]Vendas!A:A,[1]Vendas!C:E)</f>
        <v>Capitolino Bahía</v>
      </c>
      <c r="J207" s="4">
        <v>192</v>
      </c>
      <c r="K207" s="5">
        <v>42496</v>
      </c>
      <c r="L207" s="4" t="str" cm="1">
        <f t="array" ref="L207:O207">_xlfn.XLOOKUP(J207,[1]Clientes!A:A,[1]Clientes!B:E)</f>
        <v>Gisela Candeias</v>
      </c>
      <c r="M207" s="4" t="str">
        <v>SC</v>
      </c>
      <c r="N207" s="4" t="str">
        <v>F</v>
      </c>
      <c r="O207" s="4" t="str">
        <v>Silver</v>
      </c>
    </row>
    <row r="208" spans="1:15" s="4" customFormat="1" ht="15" x14ac:dyDescent="0.2">
      <c r="A208" s="1">
        <v>3</v>
      </c>
      <c r="B208" s="1" t="str">
        <f>_xlfn.XLOOKUP(A208,[1]Produtos!A:A,[1]Produtos!B:B)</f>
        <v>Bicicleta Gts Advanced 1.0 Aro 29 Freio Disco Câmbio Traseiro Shimano 24 Marchas</v>
      </c>
      <c r="C208" s="1">
        <v>216</v>
      </c>
      <c r="D208" s="1">
        <v>1</v>
      </c>
      <c r="E208" s="2">
        <v>3616.75</v>
      </c>
      <c r="F208" s="2">
        <v>3616.75</v>
      </c>
      <c r="G208" s="3">
        <v>361.67500000000018</v>
      </c>
      <c r="H208" s="3">
        <f>F208-G208</f>
        <v>3255.0749999999998</v>
      </c>
      <c r="I208" s="4" t="str" cm="1">
        <f t="array" ref="I208:K208">_xlfn.XLOOKUP(C208,[1]Vendas!A:A,[1]Vendas!C:E)</f>
        <v>Godo Capiperibe</v>
      </c>
      <c r="J208" s="4">
        <v>100</v>
      </c>
      <c r="K208" s="5">
        <v>42568</v>
      </c>
      <c r="L208" s="4" t="str" cm="1">
        <f t="array" ref="L208:O208">_xlfn.XLOOKUP(J208,[1]Clientes!A:A,[1]Clientes!B:E)</f>
        <v>Cândida Silvestre</v>
      </c>
      <c r="M208" s="4" t="str">
        <v>MG</v>
      </c>
      <c r="N208" s="4" t="str">
        <v>F</v>
      </c>
      <c r="O208" s="4" t="str">
        <v>Silver</v>
      </c>
    </row>
    <row r="209" spans="1:15" s="4" customFormat="1" ht="15" x14ac:dyDescent="0.2">
      <c r="A209" s="1">
        <v>3</v>
      </c>
      <c r="B209" s="1" t="str">
        <f>_xlfn.XLOOKUP(A209,[1]Produtos!A:A,[1]Produtos!B:B)</f>
        <v>Bicicleta Gts Advanced 1.0 Aro 29 Freio Disco Câmbio Traseiro Shimano 24 Marchas</v>
      </c>
      <c r="C209" s="1">
        <v>131</v>
      </c>
      <c r="D209" s="1">
        <v>2</v>
      </c>
      <c r="E209" s="2">
        <v>3829.5</v>
      </c>
      <c r="F209" s="2">
        <v>7659</v>
      </c>
      <c r="G209" s="3">
        <v>306.35999999999967</v>
      </c>
      <c r="H209" s="3">
        <f>F209-G209</f>
        <v>7352.64</v>
      </c>
      <c r="I209" s="4" t="str" cm="1">
        <f t="array" ref="I209:K209">_xlfn.XLOOKUP(C209,[1]Vendas!A:A,[1]Vendas!C:E)</f>
        <v>Napoleão Méndez</v>
      </c>
      <c r="J209" s="4">
        <v>218</v>
      </c>
      <c r="K209" s="5">
        <v>42485</v>
      </c>
      <c r="L209" s="4" t="str" cm="1">
        <f t="array" ref="L209:O209">_xlfn.XLOOKUP(J209,[1]Clientes!A:A,[1]Clientes!B:E)</f>
        <v>Hermígio Villaverde</v>
      </c>
      <c r="M209" s="4" t="str">
        <v>MA</v>
      </c>
      <c r="N209" s="4" t="str">
        <v>M</v>
      </c>
      <c r="O209" s="4" t="str">
        <v>Silver</v>
      </c>
    </row>
    <row r="210" spans="1:15" s="4" customFormat="1" ht="15" x14ac:dyDescent="0.2">
      <c r="A210" s="1">
        <v>3</v>
      </c>
      <c r="B210" s="1" t="str">
        <f>_xlfn.XLOOKUP(A210,[1]Produtos!A:A,[1]Produtos!B:B)</f>
        <v>Bicicleta Gts Advanced 1.0 Aro 29 Freio Disco Câmbio Traseiro Shimano 24 Marchas</v>
      </c>
      <c r="C210" s="1">
        <v>185</v>
      </c>
      <c r="D210" s="1">
        <v>1</v>
      </c>
      <c r="E210" s="2">
        <v>3829.5</v>
      </c>
      <c r="F210" s="2">
        <v>3829.5</v>
      </c>
      <c r="G210" s="3">
        <v>306.35999999999967</v>
      </c>
      <c r="H210" s="3">
        <f>F210-G210</f>
        <v>3523.1400000000003</v>
      </c>
      <c r="I210" s="4" t="str" cm="1">
        <f t="array" ref="I210:K210">_xlfn.XLOOKUP(C210,[1]Vendas!A:A,[1]Vendas!C:E)</f>
        <v>Simão Rivero</v>
      </c>
      <c r="J210" s="4">
        <v>115</v>
      </c>
      <c r="K210" s="5">
        <v>42538</v>
      </c>
      <c r="L210" s="4" t="str" cm="1">
        <f t="array" ref="L210:O210">_xlfn.XLOOKUP(J210,[1]Clientes!A:A,[1]Clientes!B:E)</f>
        <v>Dinarte Marino</v>
      </c>
      <c r="M210" s="4" t="str">
        <v>MS</v>
      </c>
      <c r="N210" s="4" t="str">
        <v>F</v>
      </c>
      <c r="O210" s="4" t="str">
        <v>Silver</v>
      </c>
    </row>
    <row r="211" spans="1:15" s="4" customFormat="1" ht="15" x14ac:dyDescent="0.2">
      <c r="A211" s="1">
        <v>3</v>
      </c>
      <c r="B211" s="1" t="str">
        <f>_xlfn.XLOOKUP(A211,[1]Produtos!A:A,[1]Produtos!B:B)</f>
        <v>Bicicleta Gts Advanced 1.0 Aro 29 Freio Disco Câmbio Traseiro Shimano 24 Marchas</v>
      </c>
      <c r="C211" s="1">
        <v>177</v>
      </c>
      <c r="D211" s="1">
        <v>1</v>
      </c>
      <c r="E211" s="2">
        <v>3255.08</v>
      </c>
      <c r="F211" s="2">
        <v>3255.08</v>
      </c>
      <c r="G211" s="3">
        <v>292.95719999999983</v>
      </c>
      <c r="H211" s="3">
        <f>F211-G211</f>
        <v>2962.1228000000001</v>
      </c>
      <c r="I211" s="4" t="str" cm="1">
        <f t="array" ref="I211:K211">_xlfn.XLOOKUP(C211,[1]Vendas!A:A,[1]Vendas!C:E)</f>
        <v>Tobias Furtado</v>
      </c>
      <c r="J211" s="4">
        <v>233</v>
      </c>
      <c r="K211" s="5">
        <v>42533</v>
      </c>
      <c r="L211" s="4" t="str" cm="1">
        <f t="array" ref="L211:O211">_xlfn.XLOOKUP(J211,[1]Clientes!A:A,[1]Clientes!B:E)</f>
        <v>Ilduara Chávez</v>
      </c>
      <c r="M211" s="4" t="str">
        <v>MT</v>
      </c>
      <c r="N211" s="4" t="str">
        <v>F</v>
      </c>
      <c r="O211" s="4" t="str">
        <v>Silver</v>
      </c>
    </row>
    <row r="212" spans="1:15" s="4" customFormat="1" ht="15" x14ac:dyDescent="0.2">
      <c r="A212" s="1">
        <v>3</v>
      </c>
      <c r="B212" s="1" t="str">
        <f>_xlfn.XLOOKUP(A212,[1]Produtos!A:A,[1]Produtos!B:B)</f>
        <v>Bicicleta Gts Advanced 1.0 Aro 29 Freio Disco Câmbio Traseiro Shimano 24 Marchas</v>
      </c>
      <c r="C212" s="1">
        <v>236</v>
      </c>
      <c r="D212" s="1">
        <v>1</v>
      </c>
      <c r="E212" s="2">
        <v>2893.4</v>
      </c>
      <c r="F212" s="2">
        <v>2893.4</v>
      </c>
      <c r="G212" s="3">
        <v>289.34000000000015</v>
      </c>
      <c r="H212" s="3">
        <f>F212-G212</f>
        <v>2604.06</v>
      </c>
      <c r="I212" s="4" t="str" cm="1">
        <f t="array" ref="I212:K212">_xlfn.XLOOKUP(C212,[1]Vendas!A:A,[1]Vendas!C:E)</f>
        <v>Daniel Pirajá</v>
      </c>
      <c r="J212" s="4">
        <v>31</v>
      </c>
      <c r="K212" s="5">
        <v>42592</v>
      </c>
      <c r="L212" s="4" t="str" cm="1">
        <f t="array" ref="L212:O212">_xlfn.XLOOKUP(J212,[1]Clientes!A:A,[1]Clientes!B:E)</f>
        <v>Antão Corte-Real</v>
      </c>
      <c r="M212" s="4" t="str">
        <v>ES</v>
      </c>
      <c r="N212" s="4" t="str">
        <v>M</v>
      </c>
      <c r="O212" s="4" t="str">
        <v>Silver</v>
      </c>
    </row>
    <row r="213" spans="1:15" s="4" customFormat="1" ht="15" x14ac:dyDescent="0.2">
      <c r="A213" s="1">
        <v>3</v>
      </c>
      <c r="B213" s="1" t="str">
        <f>_xlfn.XLOOKUP(A213,[1]Produtos!A:A,[1]Produtos!B:B)</f>
        <v>Bicicleta Gts Advanced 1.0 Aro 29 Freio Disco Câmbio Traseiro Shimano 24 Marchas</v>
      </c>
      <c r="C213" s="1">
        <v>198</v>
      </c>
      <c r="D213" s="1">
        <v>1</v>
      </c>
      <c r="E213" s="2">
        <v>3829.5</v>
      </c>
      <c r="F213" s="2">
        <v>3829.5</v>
      </c>
      <c r="G213" s="3">
        <v>268.0649999999996</v>
      </c>
      <c r="H213" s="3">
        <f>F213-G213</f>
        <v>3561.4350000000004</v>
      </c>
      <c r="I213" s="4" t="str" cm="1">
        <f t="array" ref="I213:K213">_xlfn.XLOOKUP(C213,[1]Vendas!A:A,[1]Vendas!C:E)</f>
        <v>Capitolino Bahía</v>
      </c>
      <c r="J213" s="4">
        <v>233</v>
      </c>
      <c r="K213" s="5">
        <v>42554</v>
      </c>
      <c r="L213" s="4" t="str" cm="1">
        <f t="array" ref="L213:O213">_xlfn.XLOOKUP(J213,[1]Clientes!A:A,[1]Clientes!B:E)</f>
        <v>Ilduara Chávez</v>
      </c>
      <c r="M213" s="4" t="str">
        <v>MT</v>
      </c>
      <c r="N213" s="4" t="str">
        <v>F</v>
      </c>
      <c r="O213" s="4" t="str">
        <v>Silver</v>
      </c>
    </row>
    <row r="214" spans="1:15" s="4" customFormat="1" ht="15" x14ac:dyDescent="0.2">
      <c r="A214" s="1">
        <v>3</v>
      </c>
      <c r="B214" s="1" t="str">
        <f>_xlfn.XLOOKUP(A214,[1]Produtos!A:A,[1]Produtos!B:B)</f>
        <v>Bicicleta Gts Advanced 1.0 Aro 29 Freio Disco Câmbio Traseiro Shimano 24 Marchas</v>
      </c>
      <c r="C214" s="1">
        <v>120</v>
      </c>
      <c r="D214" s="1">
        <v>1</v>
      </c>
      <c r="E214" s="2">
        <v>4255</v>
      </c>
      <c r="F214" s="2">
        <v>4255</v>
      </c>
      <c r="G214" s="3">
        <v>255.30000000000018</v>
      </c>
      <c r="H214" s="3">
        <f>F214-G214</f>
        <v>3999.7</v>
      </c>
      <c r="I214" s="4" t="str" cm="1">
        <f t="array" ref="I214:K214">_xlfn.XLOOKUP(C214,[1]Vendas!A:A,[1]Vendas!C:E)</f>
        <v>Jéssica Castelão</v>
      </c>
      <c r="J214" s="4">
        <v>47</v>
      </c>
      <c r="K214" s="5">
        <v>42477</v>
      </c>
      <c r="L214" s="4" t="str" cm="1">
        <f t="array" ref="L214:O214">_xlfn.XLOOKUP(J214,[1]Clientes!A:A,[1]Clientes!B:E)</f>
        <v>Belmira Colaço</v>
      </c>
      <c r="M214" s="4" t="str">
        <v>RJ</v>
      </c>
      <c r="N214" s="4" t="str">
        <v>F</v>
      </c>
      <c r="O214" s="4" t="str">
        <v>Silver</v>
      </c>
    </row>
    <row r="215" spans="1:15" s="4" customFormat="1" ht="15" x14ac:dyDescent="0.2">
      <c r="A215" s="1">
        <v>3</v>
      </c>
      <c r="B215" s="1" t="str">
        <f>_xlfn.XLOOKUP(A215,[1]Produtos!A:A,[1]Produtos!B:B)</f>
        <v>Bicicleta Gts Advanced 1.0 Aro 29 Freio Disco Câmbio Traseiro Shimano 24 Marchas</v>
      </c>
      <c r="C215" s="1">
        <v>160</v>
      </c>
      <c r="D215" s="1">
        <v>1</v>
      </c>
      <c r="E215" s="2">
        <v>3616.75</v>
      </c>
      <c r="F215" s="2">
        <v>3616.75</v>
      </c>
      <c r="G215" s="3">
        <v>253.17250000000013</v>
      </c>
      <c r="H215" s="3">
        <f>F215-G215</f>
        <v>3363.5774999999999</v>
      </c>
      <c r="I215" s="4" t="str" cm="1">
        <f t="array" ref="I215:K215">_xlfn.XLOOKUP(C215,[1]Vendas!A:A,[1]Vendas!C:E)</f>
        <v>Daniel Pirajá</v>
      </c>
      <c r="J215" s="4">
        <v>249</v>
      </c>
      <c r="K215" s="5">
        <v>42509</v>
      </c>
      <c r="L215" s="4" t="str" cm="1">
        <f t="array" ref="L215:O215">_xlfn.XLOOKUP(J215,[1]Clientes!A:A,[1]Clientes!B:E)</f>
        <v>Joaquim Mieiro</v>
      </c>
      <c r="M215" s="4" t="str">
        <v>TO</v>
      </c>
      <c r="N215" s="4" t="str">
        <v>M</v>
      </c>
      <c r="O215" s="4" t="str">
        <v>Silver</v>
      </c>
    </row>
    <row r="216" spans="1:15" s="4" customFormat="1" ht="15" x14ac:dyDescent="0.2">
      <c r="A216" s="1">
        <v>3</v>
      </c>
      <c r="B216" s="1" t="str">
        <f>_xlfn.XLOOKUP(A216,[1]Produtos!A:A,[1]Produtos!B:B)</f>
        <v>Bicicleta Gts Advanced 1.0 Aro 29 Freio Disco Câmbio Traseiro Shimano 24 Marchas</v>
      </c>
      <c r="C216" s="1">
        <v>130</v>
      </c>
      <c r="D216" s="1">
        <v>2</v>
      </c>
      <c r="E216" s="2">
        <v>2893.4</v>
      </c>
      <c r="F216" s="2">
        <v>5786.8</v>
      </c>
      <c r="G216" s="3">
        <v>231.47199999999975</v>
      </c>
      <c r="H216" s="3">
        <f>F216-G216</f>
        <v>5555.3280000000004</v>
      </c>
      <c r="I216" s="4" t="str" cm="1">
        <f t="array" ref="I216:K216">_xlfn.XLOOKUP(C216,[1]Vendas!A:A,[1]Vendas!C:E)</f>
        <v>Jéssica Castelão</v>
      </c>
      <c r="J216" s="4">
        <v>218</v>
      </c>
      <c r="K216" s="5">
        <v>42483</v>
      </c>
      <c r="L216" s="4" t="str" cm="1">
        <f t="array" ref="L216:O216">_xlfn.XLOOKUP(J216,[1]Clientes!A:A,[1]Clientes!B:E)</f>
        <v>Hermígio Villaverde</v>
      </c>
      <c r="M216" s="4" t="str">
        <v>MA</v>
      </c>
      <c r="N216" s="4" t="str">
        <v>M</v>
      </c>
      <c r="O216" s="4" t="str">
        <v>Silver</v>
      </c>
    </row>
    <row r="217" spans="1:15" s="4" customFormat="1" ht="15" x14ac:dyDescent="0.2">
      <c r="A217" s="1">
        <v>3</v>
      </c>
      <c r="B217" s="1" t="str">
        <f>_xlfn.XLOOKUP(A217,[1]Produtos!A:A,[1]Produtos!B:B)</f>
        <v>Bicicleta Gts Advanced 1.0 Aro 29 Freio Disco Câmbio Traseiro Shimano 24 Marchas</v>
      </c>
      <c r="C217" s="1">
        <v>183</v>
      </c>
      <c r="D217" s="1">
        <v>1</v>
      </c>
      <c r="E217" s="2">
        <v>3255.08</v>
      </c>
      <c r="F217" s="2">
        <v>3255.08</v>
      </c>
      <c r="G217" s="3">
        <v>227.85559999999987</v>
      </c>
      <c r="H217" s="3">
        <f>F217-G217</f>
        <v>3027.2244000000001</v>
      </c>
      <c r="I217" s="4" t="str" cm="1">
        <f t="array" ref="I217:K217">_xlfn.XLOOKUP(C217,[1]Vendas!A:A,[1]Vendas!C:E)</f>
        <v>Iberê Lacerda</v>
      </c>
      <c r="J217" s="4">
        <v>31</v>
      </c>
      <c r="K217" s="5">
        <v>42537</v>
      </c>
      <c r="L217" s="4" t="str" cm="1">
        <f t="array" ref="L217:O217">_xlfn.XLOOKUP(J217,[1]Clientes!A:A,[1]Clientes!B:E)</f>
        <v>Antão Corte-Real</v>
      </c>
      <c r="M217" s="4" t="str">
        <v>ES</v>
      </c>
      <c r="N217" s="4" t="str">
        <v>M</v>
      </c>
      <c r="O217" s="4" t="str">
        <v>Silver</v>
      </c>
    </row>
    <row r="218" spans="1:15" s="4" customFormat="1" ht="15" x14ac:dyDescent="0.2">
      <c r="A218" s="1">
        <v>3</v>
      </c>
      <c r="B218" s="1" t="str">
        <f>_xlfn.XLOOKUP(A218,[1]Produtos!A:A,[1]Produtos!B:B)</f>
        <v>Bicicleta Gts Advanced 1.0 Aro 29 Freio Disco Câmbio Traseiro Shimano 24 Marchas</v>
      </c>
      <c r="C218" s="1">
        <v>80</v>
      </c>
      <c r="D218" s="1">
        <v>2</v>
      </c>
      <c r="E218" s="2">
        <v>3616.75</v>
      </c>
      <c r="F218" s="2">
        <v>7233.5</v>
      </c>
      <c r="G218" s="3">
        <v>217.00500000000011</v>
      </c>
      <c r="H218" s="3">
        <f>F218-G218</f>
        <v>7016.4949999999999</v>
      </c>
      <c r="I218" s="4" t="str" cm="1">
        <f t="array" ref="I218:K218">_xlfn.XLOOKUP(C218,[1]Vendas!A:A,[1]Vendas!C:E)</f>
        <v>Iberê Lacerda</v>
      </c>
      <c r="J218" s="4">
        <v>54</v>
      </c>
      <c r="K218" s="5">
        <v>42433</v>
      </c>
      <c r="L218" s="4" t="str" cm="1">
        <f t="array" ref="L218:O218">_xlfn.XLOOKUP(J218,[1]Clientes!A:A,[1]Clientes!B:E)</f>
        <v>Brenda Serralheiro</v>
      </c>
      <c r="M218" s="4" t="str">
        <v>PA</v>
      </c>
      <c r="N218" s="4" t="str">
        <v>F</v>
      </c>
      <c r="O218" s="4" t="str">
        <v>Silver</v>
      </c>
    </row>
    <row r="219" spans="1:15" s="4" customFormat="1" ht="15" x14ac:dyDescent="0.2">
      <c r="A219" s="1">
        <v>3</v>
      </c>
      <c r="B219" s="1" t="str">
        <f>_xlfn.XLOOKUP(A219,[1]Produtos!A:A,[1]Produtos!B:B)</f>
        <v>Bicicleta Gts Advanced 1.0 Aro 29 Freio Disco Câmbio Traseiro Shimano 24 Marchas</v>
      </c>
      <c r="C219" s="1">
        <v>114</v>
      </c>
      <c r="D219" s="1">
        <v>1</v>
      </c>
      <c r="E219" s="2">
        <v>3829.5</v>
      </c>
      <c r="F219" s="2">
        <v>3829.5</v>
      </c>
      <c r="G219" s="3">
        <v>191.47499999999991</v>
      </c>
      <c r="H219" s="3">
        <f>F219-G219</f>
        <v>3638.0250000000001</v>
      </c>
      <c r="I219" s="4" t="str" cm="1">
        <f t="array" ref="I219:K219">_xlfn.XLOOKUP(C219,[1]Vendas!A:A,[1]Vendas!C:E)</f>
        <v>Hélio Liberato</v>
      </c>
      <c r="J219" s="4">
        <v>191</v>
      </c>
      <c r="K219" s="5">
        <v>42473</v>
      </c>
      <c r="L219" s="4" t="str" cm="1">
        <f t="array" ref="L219:O219">_xlfn.XLOOKUP(J219,[1]Clientes!A:A,[1]Clientes!B:E)</f>
        <v>Gisela Bahia</v>
      </c>
      <c r="M219" s="4" t="str">
        <v>SP</v>
      </c>
      <c r="N219" s="4" t="str">
        <v>F</v>
      </c>
      <c r="O219" s="4" t="str">
        <v>Silver</v>
      </c>
    </row>
    <row r="220" spans="1:15" s="4" customFormat="1" ht="15" x14ac:dyDescent="0.2">
      <c r="A220" s="1">
        <v>3</v>
      </c>
      <c r="B220" s="1" t="str">
        <f>_xlfn.XLOOKUP(A220,[1]Produtos!A:A,[1]Produtos!B:B)</f>
        <v>Bicicleta Gts Advanced 1.0 Aro 29 Freio Disco Câmbio Traseiro Shimano 24 Marchas</v>
      </c>
      <c r="C220" s="1">
        <v>123</v>
      </c>
      <c r="D220" s="1">
        <v>1</v>
      </c>
      <c r="E220" s="2">
        <v>3829.5</v>
      </c>
      <c r="F220" s="2">
        <v>3829.5</v>
      </c>
      <c r="G220" s="3">
        <v>191.47499999999991</v>
      </c>
      <c r="H220" s="3">
        <f>F220-G220</f>
        <v>3638.0250000000001</v>
      </c>
      <c r="I220" s="4" t="str" cm="1">
        <f t="array" ref="I220:K220">_xlfn.XLOOKUP(C220,[1]Vendas!A:A,[1]Vendas!C:E)</f>
        <v>Simão Rivero</v>
      </c>
      <c r="J220" s="4">
        <v>58</v>
      </c>
      <c r="K220" s="5">
        <v>42478</v>
      </c>
      <c r="L220" s="4" t="str" cm="1">
        <f t="array" ref="L220:O220">_xlfn.XLOOKUP(J220,[1]Clientes!A:A,[1]Clientes!B:E)</f>
        <v>Brígida Gusmão</v>
      </c>
      <c r="M220" s="4" t="str">
        <v>DF</v>
      </c>
      <c r="N220" s="4" t="str">
        <v>F</v>
      </c>
      <c r="O220" s="4" t="str">
        <v>Silver</v>
      </c>
    </row>
    <row r="221" spans="1:15" s="4" customFormat="1" ht="15" x14ac:dyDescent="0.2">
      <c r="A221" s="1">
        <v>3</v>
      </c>
      <c r="B221" s="1" t="str">
        <f>_xlfn.XLOOKUP(A221,[1]Produtos!A:A,[1]Produtos!B:B)</f>
        <v>Bicicleta Gts Advanced 1.0 Aro 29 Freio Disco Câmbio Traseiro Shimano 24 Marchas</v>
      </c>
      <c r="C221" s="1">
        <v>79</v>
      </c>
      <c r="D221" s="1">
        <v>1</v>
      </c>
      <c r="E221" s="2">
        <v>3616.75</v>
      </c>
      <c r="F221" s="2">
        <v>3616.75</v>
      </c>
      <c r="G221" s="3">
        <v>180.83750000000009</v>
      </c>
      <c r="H221" s="3">
        <f>F221-G221</f>
        <v>3435.9124999999999</v>
      </c>
      <c r="I221" s="4" t="str" cm="1">
        <f t="array" ref="I221:K221">_xlfn.XLOOKUP(C221,[1]Vendas!A:A,[1]Vendas!C:E)</f>
        <v>Godo Capiperibe</v>
      </c>
      <c r="J221" s="4">
        <v>120</v>
      </c>
      <c r="K221" s="5">
        <v>42433</v>
      </c>
      <c r="L221" s="4" t="str" cm="1">
        <f t="array" ref="L221:O221">_xlfn.XLOOKUP(J221,[1]Clientes!A:A,[1]Clientes!B:E)</f>
        <v>Diogo Simón</v>
      </c>
      <c r="M221" s="4" t="str">
        <v>BA</v>
      </c>
      <c r="N221" s="4" t="str">
        <v>M</v>
      </c>
      <c r="O221" s="4" t="str">
        <v>Silver</v>
      </c>
    </row>
    <row r="222" spans="1:15" s="4" customFormat="1" ht="15" x14ac:dyDescent="0.2">
      <c r="A222" s="1">
        <v>3</v>
      </c>
      <c r="B222" s="1" t="str">
        <f>_xlfn.XLOOKUP(A222,[1]Produtos!A:A,[1]Produtos!B:B)</f>
        <v>Bicicleta Gts Advanced 1.0 Aro 29 Freio Disco Câmbio Traseiro Shimano 24 Marchas</v>
      </c>
      <c r="C222" s="1">
        <v>141</v>
      </c>
      <c r="D222" s="1">
        <v>1</v>
      </c>
      <c r="E222" s="2">
        <v>3616.75</v>
      </c>
      <c r="F222" s="2">
        <v>3616.75</v>
      </c>
      <c r="G222" s="3">
        <v>180.83750000000009</v>
      </c>
      <c r="H222" s="3">
        <f>F222-G222</f>
        <v>3435.9124999999999</v>
      </c>
      <c r="I222" s="4" t="str" cm="1">
        <f t="array" ref="I222:K222">_xlfn.XLOOKUP(C222,[1]Vendas!A:A,[1]Vendas!C:E)</f>
        <v>Tobias Furtado</v>
      </c>
      <c r="J222" s="4">
        <v>191</v>
      </c>
      <c r="K222" s="5">
        <v>42495</v>
      </c>
      <c r="L222" s="4" t="str" cm="1">
        <f t="array" ref="L222:O222">_xlfn.XLOOKUP(J222,[1]Clientes!A:A,[1]Clientes!B:E)</f>
        <v>Gisela Bahia</v>
      </c>
      <c r="M222" s="4" t="str">
        <v>SP</v>
      </c>
      <c r="N222" s="4" t="str">
        <v>F</v>
      </c>
      <c r="O222" s="4" t="str">
        <v>Silver</v>
      </c>
    </row>
    <row r="223" spans="1:15" s="4" customFormat="1" ht="15" x14ac:dyDescent="0.2">
      <c r="A223" s="1">
        <v>3</v>
      </c>
      <c r="B223" s="1" t="str">
        <f>_xlfn.XLOOKUP(A223,[1]Produtos!A:A,[1]Produtos!B:B)</f>
        <v>Bicicleta Gts Advanced 1.0 Aro 29 Freio Disco Câmbio Traseiro Shimano 24 Marchas</v>
      </c>
      <c r="C223" s="1">
        <v>151</v>
      </c>
      <c r="D223" s="1">
        <v>1</v>
      </c>
      <c r="E223" s="2">
        <v>4255</v>
      </c>
      <c r="F223" s="2">
        <v>4255</v>
      </c>
      <c r="G223" s="3">
        <v>127.64999999999964</v>
      </c>
      <c r="H223" s="3">
        <f>F223-G223</f>
        <v>4127.3500000000004</v>
      </c>
      <c r="I223" s="4" t="str" cm="1">
        <f t="array" ref="I223:K223">_xlfn.XLOOKUP(C223,[1]Vendas!A:A,[1]Vendas!C:E)</f>
        <v>Hélio Liberato</v>
      </c>
      <c r="J223" s="4">
        <v>105</v>
      </c>
      <c r="K223" s="5">
        <v>42503</v>
      </c>
      <c r="L223" s="4" t="str" cm="1">
        <f t="array" ref="L223:O223">_xlfn.XLOOKUP(J223,[1]Clientes!A:A,[1]Clientes!B:E)</f>
        <v>Davide Alcántara</v>
      </c>
      <c r="M223" s="4" t="str">
        <v>MA</v>
      </c>
      <c r="N223" s="4" t="str">
        <v>M</v>
      </c>
      <c r="O223" s="4" t="str">
        <v>Silver</v>
      </c>
    </row>
    <row r="224" spans="1:15" s="4" customFormat="1" ht="15" x14ac:dyDescent="0.2">
      <c r="A224" s="1">
        <v>3</v>
      </c>
      <c r="B224" s="1" t="str">
        <f>_xlfn.XLOOKUP(A224,[1]Produtos!A:A,[1]Produtos!B:B)</f>
        <v>Bicicleta Gts Advanced 1.0 Aro 29 Freio Disco Câmbio Traseiro Shimano 24 Marchas</v>
      </c>
      <c r="C224" s="1">
        <v>171</v>
      </c>
      <c r="D224" s="1">
        <v>1</v>
      </c>
      <c r="E224" s="2">
        <v>3616.75</v>
      </c>
      <c r="F224" s="2">
        <v>3616.75</v>
      </c>
      <c r="G224" s="3">
        <v>108.50250000000005</v>
      </c>
      <c r="H224" s="3">
        <f>F224-G224</f>
        <v>3508.2474999999999</v>
      </c>
      <c r="I224" s="4" t="str" cm="1">
        <f t="array" ref="I224:K224">_xlfn.XLOOKUP(C224,[1]Vendas!A:A,[1]Vendas!C:E)</f>
        <v>Tobias Furtado</v>
      </c>
      <c r="J224" s="4">
        <v>115</v>
      </c>
      <c r="K224" s="5">
        <v>42520</v>
      </c>
      <c r="L224" s="4" t="str" cm="1">
        <f t="array" ref="L224:O224">_xlfn.XLOOKUP(J224,[1]Clientes!A:A,[1]Clientes!B:E)</f>
        <v>Dinarte Marino</v>
      </c>
      <c r="M224" s="4" t="str">
        <v>MS</v>
      </c>
      <c r="N224" s="4" t="str">
        <v>F</v>
      </c>
      <c r="O224" s="4" t="str">
        <v>Silver</v>
      </c>
    </row>
    <row r="225" spans="1:15" s="4" customFormat="1" ht="15" x14ac:dyDescent="0.2">
      <c r="A225" s="1">
        <v>3</v>
      </c>
      <c r="B225" s="1" t="str">
        <f>_xlfn.XLOOKUP(A225,[1]Produtos!A:A,[1]Produtos!B:B)</f>
        <v>Bicicleta Gts Advanced 1.0 Aro 29 Freio Disco Câmbio Traseiro Shimano 24 Marchas</v>
      </c>
      <c r="C225" s="1">
        <v>94</v>
      </c>
      <c r="D225" s="1">
        <v>1</v>
      </c>
      <c r="E225" s="2">
        <v>4255</v>
      </c>
      <c r="F225" s="2">
        <v>4255</v>
      </c>
      <c r="G225" s="3">
        <v>85.100000000000364</v>
      </c>
      <c r="H225" s="3">
        <f>F225-G225</f>
        <v>4169.8999999999996</v>
      </c>
      <c r="I225" s="4" t="str" cm="1">
        <f t="array" ref="I225:K225">_xlfn.XLOOKUP(C225,[1]Vendas!A:A,[1]Vendas!C:E)</f>
        <v>Napoleão Méndez</v>
      </c>
      <c r="J225" s="4">
        <v>31</v>
      </c>
      <c r="K225" s="5">
        <v>42447</v>
      </c>
      <c r="L225" s="4" t="str" cm="1">
        <f t="array" ref="L225:O225">_xlfn.XLOOKUP(J225,[1]Clientes!A:A,[1]Clientes!B:E)</f>
        <v>Antão Corte-Real</v>
      </c>
      <c r="M225" s="4" t="str">
        <v>ES</v>
      </c>
      <c r="N225" s="4" t="str">
        <v>M</v>
      </c>
      <c r="O225" s="4" t="str">
        <v>Silver</v>
      </c>
    </row>
    <row r="226" spans="1:15" s="4" customFormat="1" ht="15" x14ac:dyDescent="0.2">
      <c r="A226" s="1">
        <v>3</v>
      </c>
      <c r="B226" s="1" t="str">
        <f>_xlfn.XLOOKUP(A226,[1]Produtos!A:A,[1]Produtos!B:B)</f>
        <v>Bicicleta Gts Advanced 1.0 Aro 29 Freio Disco Câmbio Traseiro Shimano 24 Marchas</v>
      </c>
      <c r="C226" s="1">
        <v>134</v>
      </c>
      <c r="D226" s="1">
        <v>1</v>
      </c>
      <c r="E226" s="2">
        <v>3829.5</v>
      </c>
      <c r="F226" s="2">
        <v>3829.5</v>
      </c>
      <c r="G226" s="3">
        <v>76.590000000000146</v>
      </c>
      <c r="H226" s="3">
        <f>F226-G226</f>
        <v>3752.91</v>
      </c>
      <c r="I226" s="4" t="str" cm="1">
        <f t="array" ref="I226:K226">_xlfn.XLOOKUP(C226,[1]Vendas!A:A,[1]Vendas!C:E)</f>
        <v>Hélio Liberato</v>
      </c>
      <c r="J226" s="4">
        <v>218</v>
      </c>
      <c r="K226" s="5">
        <v>42489</v>
      </c>
      <c r="L226" s="4" t="str" cm="1">
        <f t="array" ref="L226:O226">_xlfn.XLOOKUP(J226,[1]Clientes!A:A,[1]Clientes!B:E)</f>
        <v>Hermígio Villaverde</v>
      </c>
      <c r="M226" s="4" t="str">
        <v>MA</v>
      </c>
      <c r="N226" s="4" t="str">
        <v>M</v>
      </c>
      <c r="O226" s="4" t="str">
        <v>Silver</v>
      </c>
    </row>
    <row r="227" spans="1:15" s="4" customFormat="1" ht="15" x14ac:dyDescent="0.2">
      <c r="A227" s="1">
        <v>3</v>
      </c>
      <c r="B227" s="1" t="str">
        <f>_xlfn.XLOOKUP(A227,[1]Produtos!A:A,[1]Produtos!B:B)</f>
        <v>Bicicleta Gts Advanced 1.0 Aro 29 Freio Disco Câmbio Traseiro Shimano 24 Marchas</v>
      </c>
      <c r="C227" s="1">
        <v>5</v>
      </c>
      <c r="D227" s="1">
        <v>2</v>
      </c>
      <c r="E227" s="2">
        <v>3255.08</v>
      </c>
      <c r="F227" s="2">
        <v>6510.16</v>
      </c>
      <c r="G227" s="3">
        <v>65.101599999999962</v>
      </c>
      <c r="H227" s="3">
        <f>F227-G227</f>
        <v>6445.0583999999999</v>
      </c>
      <c r="I227" s="4" t="str" cm="1">
        <f t="array" ref="I227:K227">_xlfn.XLOOKUP(C227,[1]Vendas!A:A,[1]Vendas!C:E)</f>
        <v>Napoleão Méndez</v>
      </c>
      <c r="J227" s="4">
        <v>120</v>
      </c>
      <c r="K227" s="5">
        <v>42372</v>
      </c>
      <c r="L227" s="4" t="str" cm="1">
        <f t="array" ref="L227:O227">_xlfn.XLOOKUP(J227,[1]Clientes!A:A,[1]Clientes!B:E)</f>
        <v>Diogo Simón</v>
      </c>
      <c r="M227" s="4" t="str">
        <v>BA</v>
      </c>
      <c r="N227" s="4" t="str">
        <v>M</v>
      </c>
      <c r="O227" s="4" t="str">
        <v>Silver</v>
      </c>
    </row>
    <row r="228" spans="1:15" s="4" customFormat="1" ht="15" x14ac:dyDescent="0.2">
      <c r="A228" s="1">
        <v>3</v>
      </c>
      <c r="B228" s="1" t="str">
        <f>_xlfn.XLOOKUP(A228,[1]Produtos!A:A,[1]Produtos!B:B)</f>
        <v>Bicicleta Gts Advanced 1.0 Aro 29 Freio Disco Câmbio Traseiro Shimano 24 Marchas</v>
      </c>
      <c r="C228" s="1">
        <v>37</v>
      </c>
      <c r="D228" s="1">
        <v>2</v>
      </c>
      <c r="E228" s="2">
        <v>3255.08</v>
      </c>
      <c r="F228" s="2">
        <v>6510.16</v>
      </c>
      <c r="G228" s="3">
        <v>65.101599999999962</v>
      </c>
      <c r="H228" s="3">
        <f>F228-G228</f>
        <v>6445.0583999999999</v>
      </c>
      <c r="I228" s="4" t="str" cm="1">
        <f t="array" ref="I228:K228">_xlfn.XLOOKUP(C228,[1]Vendas!A:A,[1]Vendas!C:E)</f>
        <v>Jéssica Castelão</v>
      </c>
      <c r="J228" s="4">
        <v>192</v>
      </c>
      <c r="K228" s="5">
        <v>42396</v>
      </c>
      <c r="L228" s="4" t="str" cm="1">
        <f t="array" ref="L228:O228">_xlfn.XLOOKUP(J228,[1]Clientes!A:A,[1]Clientes!B:E)</f>
        <v>Gisela Candeias</v>
      </c>
      <c r="M228" s="4" t="str">
        <v>SC</v>
      </c>
      <c r="N228" s="4" t="str">
        <v>F</v>
      </c>
      <c r="O228" s="4" t="str">
        <v>Silver</v>
      </c>
    </row>
    <row r="229" spans="1:15" s="4" customFormat="1" ht="15" x14ac:dyDescent="0.2">
      <c r="A229" s="1">
        <v>3</v>
      </c>
      <c r="B229" s="1" t="str">
        <f>_xlfn.XLOOKUP(A229,[1]Produtos!A:A,[1]Produtos!B:B)</f>
        <v>Bicicleta Gts Advanced 1.0 Aro 29 Freio Disco Câmbio Traseiro Shimano 24 Marchas</v>
      </c>
      <c r="C229" s="1">
        <v>62</v>
      </c>
      <c r="D229" s="1">
        <v>1</v>
      </c>
      <c r="E229" s="2">
        <v>3616.75</v>
      </c>
      <c r="F229" s="2">
        <v>3616.75</v>
      </c>
      <c r="G229" s="3">
        <v>36.167500000000018</v>
      </c>
      <c r="H229" s="3">
        <f>F229-G229</f>
        <v>3580.5825</v>
      </c>
      <c r="I229" s="4" t="str" cm="1">
        <f t="array" ref="I229:K229">_xlfn.XLOOKUP(C229,[1]Vendas!A:A,[1]Vendas!C:E)</f>
        <v>Tobias Furtado</v>
      </c>
      <c r="J229" s="4">
        <v>74</v>
      </c>
      <c r="K229" s="5">
        <v>42419</v>
      </c>
      <c r="L229" s="4" t="str" cm="1">
        <f t="array" ref="L229:O229">_xlfn.XLOOKUP(J229,[1]Clientes!A:A,[1]Clientes!B:E)</f>
        <v>Cecília Carlos</v>
      </c>
      <c r="M229" s="4" t="str">
        <v>AP</v>
      </c>
      <c r="N229" s="4" t="str">
        <v>F</v>
      </c>
      <c r="O229" s="4" t="str">
        <v>Silver</v>
      </c>
    </row>
    <row r="230" spans="1:15" s="4" customFormat="1" ht="15" x14ac:dyDescent="0.2">
      <c r="A230" s="1">
        <v>3</v>
      </c>
      <c r="B230" s="1" t="str">
        <f>_xlfn.XLOOKUP(A230,[1]Produtos!A:A,[1]Produtos!B:B)</f>
        <v>Bicicleta Gts Advanced 1.0 Aro 29 Freio Disco Câmbio Traseiro Shimano 24 Marchas</v>
      </c>
      <c r="C230" s="1">
        <v>68</v>
      </c>
      <c r="D230" s="1">
        <v>1</v>
      </c>
      <c r="E230" s="2">
        <v>3616.75</v>
      </c>
      <c r="F230" s="2">
        <v>3616.75</v>
      </c>
      <c r="G230" s="3">
        <v>36.167500000000018</v>
      </c>
      <c r="H230" s="3">
        <f>F230-G230</f>
        <v>3580.5825</v>
      </c>
      <c r="I230" s="4" t="str" cm="1">
        <f t="array" ref="I230:K230">_xlfn.XLOOKUP(C230,[1]Vendas!A:A,[1]Vendas!C:E)</f>
        <v>Hélio Liberato</v>
      </c>
      <c r="J230" s="4">
        <v>31</v>
      </c>
      <c r="K230" s="5">
        <v>42424</v>
      </c>
      <c r="L230" s="4" t="str" cm="1">
        <f t="array" ref="L230:O230">_xlfn.XLOOKUP(J230,[1]Clientes!A:A,[1]Clientes!B:E)</f>
        <v>Antão Corte-Real</v>
      </c>
      <c r="M230" s="4" t="str">
        <v>ES</v>
      </c>
      <c r="N230" s="4" t="str">
        <v>M</v>
      </c>
      <c r="O230" s="4" t="str">
        <v>Silver</v>
      </c>
    </row>
    <row r="231" spans="1:15" s="4" customFormat="1" ht="15" x14ac:dyDescent="0.2">
      <c r="A231" s="1">
        <v>3</v>
      </c>
      <c r="B231" s="1" t="str">
        <f>_xlfn.XLOOKUP(A231,[1]Produtos!A:A,[1]Produtos!B:B)</f>
        <v>Bicicleta Gts Advanced 1.0 Aro 29 Freio Disco Câmbio Traseiro Shimano 24 Marchas</v>
      </c>
      <c r="C231" s="1">
        <v>96</v>
      </c>
      <c r="D231" s="1">
        <v>1</v>
      </c>
      <c r="E231" s="2">
        <v>3616.75</v>
      </c>
      <c r="F231" s="2">
        <v>3616.75</v>
      </c>
      <c r="G231" s="3">
        <v>36.167500000000018</v>
      </c>
      <c r="H231" s="3">
        <f>F231-G231</f>
        <v>3580.5825</v>
      </c>
      <c r="I231" s="4" t="str" cm="1">
        <f t="array" ref="I231:K231">_xlfn.XLOOKUP(C231,[1]Vendas!A:A,[1]Vendas!C:E)</f>
        <v>Tobias Furtado</v>
      </c>
      <c r="J231" s="4">
        <v>27</v>
      </c>
      <c r="K231" s="5">
        <v>42448</v>
      </c>
      <c r="L231" s="4" t="str" cm="1">
        <f t="array" ref="L231:O231">_xlfn.XLOOKUP(J231,[1]Clientes!A:A,[1]Clientes!B:E)</f>
        <v>Anna Beça</v>
      </c>
      <c r="M231" s="4" t="str">
        <v>AP</v>
      </c>
      <c r="N231" s="4" t="str">
        <v>F</v>
      </c>
      <c r="O231" s="4" t="str">
        <v>Silver</v>
      </c>
    </row>
    <row r="232" spans="1:15" s="4" customFormat="1" ht="15" x14ac:dyDescent="0.2">
      <c r="A232" s="1">
        <v>3</v>
      </c>
      <c r="B232" s="1" t="str">
        <f>_xlfn.XLOOKUP(A232,[1]Produtos!A:A,[1]Produtos!B:B)</f>
        <v>Bicicleta Gts Advanced 1.0 Aro 29 Freio Disco Câmbio Traseiro Shimano 24 Marchas</v>
      </c>
      <c r="C232" s="1">
        <v>15</v>
      </c>
      <c r="D232" s="1">
        <v>1</v>
      </c>
      <c r="E232" s="2">
        <v>3255.08</v>
      </c>
      <c r="F232" s="2">
        <v>3255.08</v>
      </c>
      <c r="G232" s="3">
        <v>32.550799999999981</v>
      </c>
      <c r="H232" s="3">
        <f>F232-G232</f>
        <v>3222.5291999999999</v>
      </c>
      <c r="I232" s="4" t="str" cm="1">
        <f t="array" ref="I232:K232">_xlfn.XLOOKUP(C232,[1]Vendas!A:A,[1]Vendas!C:E)</f>
        <v>Godo Capiperibe</v>
      </c>
      <c r="J232" s="4">
        <v>249</v>
      </c>
      <c r="K232" s="5">
        <v>42381</v>
      </c>
      <c r="L232" s="4" t="str" cm="1">
        <f t="array" ref="L232:O232">_xlfn.XLOOKUP(J232,[1]Clientes!A:A,[1]Clientes!B:E)</f>
        <v>Joaquim Mieiro</v>
      </c>
      <c r="M232" s="4" t="str">
        <v>TO</v>
      </c>
      <c r="N232" s="4" t="str">
        <v>M</v>
      </c>
      <c r="O232" s="4" t="str">
        <v>Silver</v>
      </c>
    </row>
    <row r="233" spans="1:15" s="4" customFormat="1" ht="15" x14ac:dyDescent="0.2">
      <c r="A233" s="1">
        <v>3</v>
      </c>
      <c r="B233" s="1" t="str">
        <f>_xlfn.XLOOKUP(A233,[1]Produtos!A:A,[1]Produtos!B:B)</f>
        <v>Bicicleta Gts Advanced 1.0 Aro 29 Freio Disco Câmbio Traseiro Shimano 24 Marchas</v>
      </c>
      <c r="C233" s="1">
        <v>27</v>
      </c>
      <c r="D233" s="1">
        <v>1</v>
      </c>
      <c r="E233" s="2">
        <v>3255.08</v>
      </c>
      <c r="F233" s="2">
        <v>3255.08</v>
      </c>
      <c r="G233" s="3">
        <v>32.550799999999981</v>
      </c>
      <c r="H233" s="3">
        <f>F233-G233</f>
        <v>3222.5291999999999</v>
      </c>
      <c r="I233" s="4" t="str" cm="1">
        <f t="array" ref="I233:K233">_xlfn.XLOOKUP(C233,[1]Vendas!A:A,[1]Vendas!C:E)</f>
        <v>Simão Rivero</v>
      </c>
      <c r="J233" s="4">
        <v>233</v>
      </c>
      <c r="K233" s="5">
        <v>42390</v>
      </c>
      <c r="L233" s="4" t="str" cm="1">
        <f t="array" ref="L233:O233">_xlfn.XLOOKUP(J233,[1]Clientes!A:A,[1]Clientes!B:E)</f>
        <v>Ilduara Chávez</v>
      </c>
      <c r="M233" s="4" t="str">
        <v>MT</v>
      </c>
      <c r="N233" s="4" t="str">
        <v>F</v>
      </c>
      <c r="O233" s="4" t="str">
        <v>Silver</v>
      </c>
    </row>
    <row r="234" spans="1:15" s="4" customFormat="1" ht="15" x14ac:dyDescent="0.2">
      <c r="A234" s="1">
        <v>3</v>
      </c>
      <c r="B234" s="1" t="str">
        <f>_xlfn.XLOOKUP(A234,[1]Produtos!A:A,[1]Produtos!B:B)</f>
        <v>Bicicleta Gts Advanced 1.0 Aro 29 Freio Disco Câmbio Traseiro Shimano 24 Marchas</v>
      </c>
      <c r="C234" s="1">
        <v>147</v>
      </c>
      <c r="D234" s="1">
        <v>1</v>
      </c>
      <c r="E234" s="2">
        <v>78.2</v>
      </c>
      <c r="F234" s="2">
        <v>78.2</v>
      </c>
      <c r="G234" s="3">
        <v>4.6919999999999931</v>
      </c>
      <c r="H234" s="3">
        <f>F234-G234</f>
        <v>73.50800000000001</v>
      </c>
      <c r="I234" s="4" t="str" cm="1">
        <f t="array" ref="I234:K234">_xlfn.XLOOKUP(C234,[1]Vendas!A:A,[1]Vendas!C:E)</f>
        <v>Godo Capiperibe</v>
      </c>
      <c r="J234" s="4">
        <v>15</v>
      </c>
      <c r="K234" s="5">
        <v>42498</v>
      </c>
      <c r="L234" s="4" t="str" cm="1">
        <f t="array" ref="L234:O234">_xlfn.XLOOKUP(J234,[1]Clientes!A:A,[1]Clientes!B:E)</f>
        <v>Alexandra Tabares</v>
      </c>
      <c r="M234" s="4" t="str">
        <v>MG</v>
      </c>
      <c r="N234" s="4" t="str">
        <v>F</v>
      </c>
      <c r="O234" s="4" t="str">
        <v>Silver</v>
      </c>
    </row>
    <row r="235" spans="1:15" s="4" customFormat="1" ht="15" x14ac:dyDescent="0.2">
      <c r="A235" s="1">
        <v>3</v>
      </c>
      <c r="B235" s="1" t="str">
        <f>_xlfn.XLOOKUP(A235,[1]Produtos!A:A,[1]Produtos!B:B)</f>
        <v>Bicicleta Gts Advanced 1.0 Aro 29 Freio Disco Câmbio Traseiro Shimano 24 Marchas</v>
      </c>
      <c r="C235" s="1">
        <v>18</v>
      </c>
      <c r="D235" s="1">
        <v>2</v>
      </c>
      <c r="E235" s="2">
        <v>3616.75</v>
      </c>
      <c r="F235" s="2">
        <v>7233.5</v>
      </c>
      <c r="G235" s="3">
        <v>0</v>
      </c>
      <c r="H235" s="3">
        <f>F235-G235</f>
        <v>7233.5</v>
      </c>
      <c r="I235" s="4" t="str" cm="1">
        <f t="array" ref="I235:K235">_xlfn.XLOOKUP(C235,[1]Vendas!A:A,[1]Vendas!C:E)</f>
        <v>Tobias Furtado</v>
      </c>
      <c r="J235" s="4">
        <v>136</v>
      </c>
      <c r="K235" s="5">
        <v>42383</v>
      </c>
      <c r="L235" s="4" t="str" cm="1">
        <f t="array" ref="L235:O235">_xlfn.XLOOKUP(J235,[1]Clientes!A:A,[1]Clientes!B:E)</f>
        <v>Elsa Barreto</v>
      </c>
      <c r="M235" s="4" t="str">
        <v>MA</v>
      </c>
      <c r="N235" s="4" t="str">
        <v>F</v>
      </c>
      <c r="O235" s="4" t="str">
        <v>Silver</v>
      </c>
    </row>
    <row r="236" spans="1:15" s="4" customFormat="1" ht="15" x14ac:dyDescent="0.2">
      <c r="A236" s="1">
        <v>3</v>
      </c>
      <c r="B236" s="1" t="str">
        <f>_xlfn.XLOOKUP(A236,[1]Produtos!A:A,[1]Produtos!B:B)</f>
        <v>Bicicleta Gts Advanced 1.0 Aro 29 Freio Disco Câmbio Traseiro Shimano 24 Marchas</v>
      </c>
      <c r="C236" s="1">
        <v>48</v>
      </c>
      <c r="D236" s="1">
        <v>2</v>
      </c>
      <c r="E236" s="2">
        <v>2893.4</v>
      </c>
      <c r="F236" s="2">
        <v>5786.8</v>
      </c>
      <c r="G236" s="3">
        <v>0</v>
      </c>
      <c r="H236" s="3">
        <f>F236-G236</f>
        <v>5786.8</v>
      </c>
      <c r="I236" s="4" t="str" cm="1">
        <f t="array" ref="I236:K236">_xlfn.XLOOKUP(C236,[1]Vendas!A:A,[1]Vendas!C:E)</f>
        <v>Tobias Furtado</v>
      </c>
      <c r="J236" s="4">
        <v>173</v>
      </c>
      <c r="K236" s="5">
        <v>42408</v>
      </c>
      <c r="L236" s="4" t="str" cm="1">
        <f t="array" ref="L236:O236">_xlfn.XLOOKUP(J236,[1]Clientes!A:A,[1]Clientes!B:E)</f>
        <v>Florinda Assunção</v>
      </c>
      <c r="M236" s="4" t="str">
        <v>PI</v>
      </c>
      <c r="N236" s="4" t="str">
        <v>F</v>
      </c>
      <c r="O236" s="4" t="str">
        <v>Silver</v>
      </c>
    </row>
    <row r="237" spans="1:15" s="4" customFormat="1" ht="15" x14ac:dyDescent="0.2">
      <c r="A237" s="1">
        <v>3</v>
      </c>
      <c r="B237" s="1" t="str">
        <f>_xlfn.XLOOKUP(A237,[1]Produtos!A:A,[1]Produtos!B:B)</f>
        <v>Bicicleta Gts Advanced 1.0 Aro 29 Freio Disco Câmbio Traseiro Shimano 24 Marchas</v>
      </c>
      <c r="C237" s="1">
        <v>42</v>
      </c>
      <c r="D237" s="1">
        <v>1</v>
      </c>
      <c r="E237" s="2">
        <v>3829.5</v>
      </c>
      <c r="F237" s="2">
        <v>3829.5</v>
      </c>
      <c r="G237" s="3">
        <v>0</v>
      </c>
      <c r="H237" s="3">
        <f>F237-G237</f>
        <v>3829.5</v>
      </c>
      <c r="I237" s="4" t="str" cm="1">
        <f t="array" ref="I237:K237">_xlfn.XLOOKUP(C237,[1]Vendas!A:A,[1]Vendas!C:E)</f>
        <v>Armando Lago</v>
      </c>
      <c r="J237" s="4">
        <v>105</v>
      </c>
      <c r="K237" s="5">
        <v>42399</v>
      </c>
      <c r="L237" s="4" t="str" cm="1">
        <f t="array" ref="L237:O237">_xlfn.XLOOKUP(J237,[1]Clientes!A:A,[1]Clientes!B:E)</f>
        <v>Davide Alcántara</v>
      </c>
      <c r="M237" s="4" t="str">
        <v>MA</v>
      </c>
      <c r="N237" s="4" t="str">
        <v>M</v>
      </c>
      <c r="O237" s="4" t="str">
        <v>Silver</v>
      </c>
    </row>
    <row r="238" spans="1:15" s="4" customFormat="1" ht="15" x14ac:dyDescent="0.2">
      <c r="A238" s="1">
        <v>3</v>
      </c>
      <c r="B238" s="1" t="str">
        <f>_xlfn.XLOOKUP(A238,[1]Produtos!A:A,[1]Produtos!B:B)</f>
        <v>Bicicleta Gts Advanced 1.0 Aro 29 Freio Disco Câmbio Traseiro Shimano 24 Marchas</v>
      </c>
      <c r="C238" s="1">
        <v>8</v>
      </c>
      <c r="D238" s="1">
        <v>1</v>
      </c>
      <c r="E238" s="2">
        <v>3616.75</v>
      </c>
      <c r="F238" s="2">
        <v>3616.75</v>
      </c>
      <c r="G238" s="3">
        <v>0</v>
      </c>
      <c r="H238" s="3">
        <f>F238-G238</f>
        <v>3616.75</v>
      </c>
      <c r="I238" s="4" t="str" cm="1">
        <f t="array" ref="I238:K238">_xlfn.XLOOKUP(C238,[1]Vendas!A:A,[1]Vendas!C:E)</f>
        <v>Iberê Lacerda</v>
      </c>
      <c r="J238" s="4">
        <v>186</v>
      </c>
      <c r="K238" s="5">
        <v>42375</v>
      </c>
      <c r="L238" s="4" t="str" cm="1">
        <f t="array" ref="L238:O238">_xlfn.XLOOKUP(J238,[1]Clientes!A:A,[1]Clientes!B:E)</f>
        <v>Gertrudes Infante</v>
      </c>
      <c r="M238" s="4" t="str">
        <v>RS</v>
      </c>
      <c r="N238" s="4" t="str">
        <v>F</v>
      </c>
      <c r="O238" s="4" t="str">
        <v>Silver</v>
      </c>
    </row>
    <row r="239" spans="1:15" s="4" customFormat="1" ht="15" x14ac:dyDescent="0.2">
      <c r="A239" s="1">
        <v>3</v>
      </c>
      <c r="B239" s="1" t="str">
        <f>_xlfn.XLOOKUP(A239,[1]Produtos!A:A,[1]Produtos!B:B)</f>
        <v>Bicicleta Gts Advanced 1.0 Aro 29 Freio Disco Câmbio Traseiro Shimano 24 Marchas</v>
      </c>
      <c r="C239" s="1">
        <v>66</v>
      </c>
      <c r="D239" s="1">
        <v>1</v>
      </c>
      <c r="E239" s="2">
        <v>3616.75</v>
      </c>
      <c r="F239" s="2">
        <v>3616.75</v>
      </c>
      <c r="G239" s="3">
        <v>0</v>
      </c>
      <c r="H239" s="3">
        <f>F239-G239</f>
        <v>3616.75</v>
      </c>
      <c r="I239" s="4" t="str" cm="1">
        <f t="array" ref="I239:K239">_xlfn.XLOOKUP(C239,[1]Vendas!A:A,[1]Vendas!C:E)</f>
        <v>Napoleão Méndez</v>
      </c>
      <c r="J239" s="4">
        <v>27</v>
      </c>
      <c r="K239" s="5">
        <v>42421</v>
      </c>
      <c r="L239" s="4" t="str" cm="1">
        <f t="array" ref="L239:O239">_xlfn.XLOOKUP(J239,[1]Clientes!A:A,[1]Clientes!B:E)</f>
        <v>Anna Beça</v>
      </c>
      <c r="M239" s="4" t="str">
        <v>AP</v>
      </c>
      <c r="N239" s="4" t="str">
        <v>F</v>
      </c>
      <c r="O239" s="4" t="str">
        <v>Silver</v>
      </c>
    </row>
    <row r="240" spans="1:15" s="4" customFormat="1" ht="15" x14ac:dyDescent="0.2">
      <c r="A240" s="1">
        <v>3</v>
      </c>
      <c r="B240" s="1" t="str">
        <f>_xlfn.XLOOKUP(A240,[1]Produtos!A:A,[1]Produtos!B:B)</f>
        <v>Bicicleta Gts Advanced 1.0 Aro 29 Freio Disco Câmbio Traseiro Shimano 24 Marchas</v>
      </c>
      <c r="C240" s="1">
        <v>53</v>
      </c>
      <c r="D240" s="1">
        <v>1</v>
      </c>
      <c r="E240" s="2">
        <v>2604.06</v>
      </c>
      <c r="F240" s="2">
        <v>2604.06</v>
      </c>
      <c r="G240" s="3">
        <v>0</v>
      </c>
      <c r="H240" s="3">
        <f>F240-G240</f>
        <v>2604.06</v>
      </c>
      <c r="I240" s="4" t="str" cm="1">
        <f t="array" ref="I240:K240">_xlfn.XLOOKUP(C240,[1]Vendas!A:A,[1]Vendas!C:E)</f>
        <v>Jéssica Castelão</v>
      </c>
      <c r="J240" s="4">
        <v>185</v>
      </c>
      <c r="K240" s="5">
        <v>42410</v>
      </c>
      <c r="L240" s="4" t="str" cm="1">
        <f t="array" ref="L240:O240">_xlfn.XLOOKUP(J240,[1]Clientes!A:A,[1]Clientes!B:E)</f>
        <v>Gertrudes Hidalgo</v>
      </c>
      <c r="M240" s="4" t="str">
        <v>PA</v>
      </c>
      <c r="N240" s="4" t="str">
        <v>F</v>
      </c>
      <c r="O240" s="4" t="str">
        <v>Silver</v>
      </c>
    </row>
    <row r="241" spans="1:15" s="4" customFormat="1" ht="15" x14ac:dyDescent="0.2">
      <c r="A241" s="1">
        <v>4</v>
      </c>
      <c r="B241" s="1" t="str">
        <f>_xlfn.XLOOKUP(A241,[1]Produtos!A:A,[1]Produtos!B:B)</f>
        <v>Bicicleta Trinc Câmbios Shimano Aro 29 Freio A Disco 24v</v>
      </c>
      <c r="C241" s="1">
        <v>395</v>
      </c>
      <c r="D241" s="1">
        <v>2</v>
      </c>
      <c r="E241" s="2">
        <v>6892.2</v>
      </c>
      <c r="F241" s="2">
        <v>13784.4</v>
      </c>
      <c r="G241" s="3">
        <v>5100.228000000001</v>
      </c>
      <c r="H241" s="3">
        <f>F241-G241</f>
        <v>8684.1719999999987</v>
      </c>
      <c r="I241" s="4" t="str" cm="1">
        <f t="array" ref="I241:K241">_xlfn.XLOOKUP(C241,[1]Vendas!A:A,[1]Vendas!C:E)</f>
        <v>Tobias Furtado</v>
      </c>
      <c r="J241" s="4">
        <v>42</v>
      </c>
      <c r="K241" s="5">
        <v>42726</v>
      </c>
      <c r="L241" s="4" t="str" cm="1">
        <f t="array" ref="L241:O241">_xlfn.XLOOKUP(J241,[1]Clientes!A:A,[1]Clientes!B:E)</f>
        <v>Artur Macedo</v>
      </c>
      <c r="M241" s="4" t="str">
        <v>SE</v>
      </c>
      <c r="N241" s="4" t="str">
        <v>M</v>
      </c>
      <c r="O241" s="4" t="str">
        <v>Silver</v>
      </c>
    </row>
    <row r="242" spans="1:15" s="4" customFormat="1" ht="15" x14ac:dyDescent="0.2">
      <c r="A242" s="1">
        <v>4</v>
      </c>
      <c r="B242" s="1" t="str">
        <f>_xlfn.XLOOKUP(A242,[1]Produtos!A:A,[1]Produtos!B:B)</f>
        <v>Bicicleta Trinc Câmbios Shimano Aro 29 Freio A Disco 24v</v>
      </c>
      <c r="C242" s="1">
        <v>367</v>
      </c>
      <c r="D242" s="1">
        <v>2</v>
      </c>
      <c r="E242" s="2">
        <v>6509.3</v>
      </c>
      <c r="F242" s="2">
        <v>13018.6</v>
      </c>
      <c r="G242" s="3">
        <v>4816.8819999999996</v>
      </c>
      <c r="H242" s="3">
        <f>F242-G242</f>
        <v>8201.7180000000008</v>
      </c>
      <c r="I242" s="4" t="str" cm="1">
        <f t="array" ref="I242:K242">_xlfn.XLOOKUP(C242,[1]Vendas!A:A,[1]Vendas!C:E)</f>
        <v>Daniel Pirajá</v>
      </c>
      <c r="J242" s="4">
        <v>116</v>
      </c>
      <c r="K242" s="5">
        <v>42705</v>
      </c>
      <c r="L242" s="4" t="str" cm="1">
        <f t="array" ref="L242:O242">_xlfn.XLOOKUP(J242,[1]Clientes!A:A,[1]Clientes!B:E)</f>
        <v>Dinarte Tabalipa</v>
      </c>
      <c r="M242" s="4" t="str">
        <v>RS</v>
      </c>
      <c r="N242" s="4" t="str">
        <v>F</v>
      </c>
      <c r="O242" s="4" t="str">
        <v>Silver</v>
      </c>
    </row>
    <row r="243" spans="1:15" s="4" customFormat="1" ht="15" x14ac:dyDescent="0.2">
      <c r="A243" s="1">
        <v>4</v>
      </c>
      <c r="B243" s="1" t="str">
        <f>_xlfn.XLOOKUP(A243,[1]Produtos!A:A,[1]Produtos!B:B)</f>
        <v>Bicicleta Trinc Câmbios Shimano Aro 29 Freio A Disco 24v</v>
      </c>
      <c r="C243" s="1">
        <v>355</v>
      </c>
      <c r="D243" s="1">
        <v>2</v>
      </c>
      <c r="E243" s="2">
        <v>5858.37</v>
      </c>
      <c r="F243" s="2">
        <v>11716.74</v>
      </c>
      <c r="G243" s="3">
        <v>3046.3523999999998</v>
      </c>
      <c r="H243" s="3">
        <f>F243-G243</f>
        <v>8670.3876</v>
      </c>
      <c r="I243" s="4" t="str" cm="1">
        <f t="array" ref="I243:K243">_xlfn.XLOOKUP(C243,[1]Vendas!A:A,[1]Vendas!C:E)</f>
        <v>Hélio Liberato</v>
      </c>
      <c r="J243" s="4">
        <v>5</v>
      </c>
      <c r="K243" s="5">
        <v>42697</v>
      </c>
      <c r="L243" s="4" t="str" cm="1">
        <f t="array" ref="L243:O243">_xlfn.XLOOKUP(J243,[1]Clientes!A:A,[1]Clientes!B:E)</f>
        <v>Adélio Lisboa</v>
      </c>
      <c r="M243" s="4" t="str">
        <v>SE</v>
      </c>
      <c r="N243" s="4" t="str">
        <v>M</v>
      </c>
      <c r="O243" s="4" t="str">
        <v>Silver</v>
      </c>
    </row>
    <row r="244" spans="1:15" s="4" customFormat="1" ht="15" x14ac:dyDescent="0.2">
      <c r="A244" s="1">
        <v>4</v>
      </c>
      <c r="B244" s="1" t="str">
        <f>_xlfn.XLOOKUP(A244,[1]Produtos!A:A,[1]Produtos!B:B)</f>
        <v>Bicicleta Trinc Câmbios Shimano Aro 29 Freio A Disco 24v</v>
      </c>
      <c r="C244" s="1">
        <v>358</v>
      </c>
      <c r="D244" s="1">
        <v>2</v>
      </c>
      <c r="E244" s="2">
        <v>6509.3</v>
      </c>
      <c r="F244" s="2">
        <v>13018.6</v>
      </c>
      <c r="G244" s="3">
        <v>2733.9060000000009</v>
      </c>
      <c r="H244" s="3">
        <f>F244-G244</f>
        <v>10284.694</v>
      </c>
      <c r="I244" s="4" t="str" cm="1">
        <f t="array" ref="I244:K244">_xlfn.XLOOKUP(C244,[1]Vendas!A:A,[1]Vendas!C:E)</f>
        <v>Capitolino Bahía</v>
      </c>
      <c r="J244" s="4">
        <v>101</v>
      </c>
      <c r="K244" s="5">
        <v>42698</v>
      </c>
      <c r="L244" s="4" t="str" cm="1">
        <f t="array" ref="L244:O244">_xlfn.XLOOKUP(J244,[1]Clientes!A:A,[1]Clientes!B:E)</f>
        <v>Cândido Sousa do Prado</v>
      </c>
      <c r="M244" s="4" t="str">
        <v>PR</v>
      </c>
      <c r="N244" s="4" t="str">
        <v>M</v>
      </c>
      <c r="O244" s="4" t="str">
        <v>Silver</v>
      </c>
    </row>
    <row r="245" spans="1:15" s="4" customFormat="1" ht="15" x14ac:dyDescent="0.2">
      <c r="A245" s="1">
        <v>4</v>
      </c>
      <c r="B245" s="1" t="str">
        <f>_xlfn.XLOOKUP(A245,[1]Produtos!A:A,[1]Produtos!B:B)</f>
        <v>Bicicleta Trinc Câmbios Shimano Aro 29 Freio A Disco 24v</v>
      </c>
      <c r="C245" s="1">
        <v>374</v>
      </c>
      <c r="D245" s="1">
        <v>1</v>
      </c>
      <c r="E245" s="2">
        <v>7658</v>
      </c>
      <c r="F245" s="2">
        <v>7658</v>
      </c>
      <c r="G245" s="3">
        <v>2527.1399999999994</v>
      </c>
      <c r="H245" s="3">
        <f>F245-G245</f>
        <v>5130.8600000000006</v>
      </c>
      <c r="I245" s="4" t="str" cm="1">
        <f t="array" ref="I245:K245">_xlfn.XLOOKUP(C245,[1]Vendas!A:A,[1]Vendas!C:E)</f>
        <v>Armando Lago</v>
      </c>
      <c r="J245" s="4">
        <v>5</v>
      </c>
      <c r="K245" s="5">
        <v>42709</v>
      </c>
      <c r="L245" s="4" t="str" cm="1">
        <f t="array" ref="L245:O245">_xlfn.XLOOKUP(J245,[1]Clientes!A:A,[1]Clientes!B:E)</f>
        <v>Adélio Lisboa</v>
      </c>
      <c r="M245" s="4" t="str">
        <v>SE</v>
      </c>
      <c r="N245" s="4" t="str">
        <v>M</v>
      </c>
      <c r="O245" s="4" t="str">
        <v>Silver</v>
      </c>
    </row>
    <row r="246" spans="1:15" s="4" customFormat="1" ht="15" x14ac:dyDescent="0.2">
      <c r="A246" s="1">
        <v>4</v>
      </c>
      <c r="B246" s="1" t="str">
        <f>_xlfn.XLOOKUP(A246,[1]Produtos!A:A,[1]Produtos!B:B)</f>
        <v>Bicicleta Trinc Câmbios Shimano Aro 29 Freio A Disco 24v</v>
      </c>
      <c r="C246" s="1">
        <v>382</v>
      </c>
      <c r="D246" s="1">
        <v>1</v>
      </c>
      <c r="E246" s="2">
        <v>6892.2</v>
      </c>
      <c r="F246" s="2">
        <v>6892.2</v>
      </c>
      <c r="G246" s="3">
        <v>2412.2699999999995</v>
      </c>
      <c r="H246" s="3">
        <f>F246-G246</f>
        <v>4479.93</v>
      </c>
      <c r="I246" s="4" t="str" cm="1">
        <f t="array" ref="I246:K246">_xlfn.XLOOKUP(C246,[1]Vendas!A:A,[1]Vendas!C:E)</f>
        <v>Jéssica Castelão</v>
      </c>
      <c r="J246" s="4">
        <v>1</v>
      </c>
      <c r="K246" s="5">
        <v>42717</v>
      </c>
      <c r="L246" s="4" t="str" cm="1">
        <f t="array" ref="L246:O246">_xlfn.XLOOKUP(J246,[1]Clientes!A:A,[1]Clientes!B:E)</f>
        <v>Adelina Buenaventura</v>
      </c>
      <c r="M246" s="4" t="str">
        <v>RJ</v>
      </c>
      <c r="N246" s="4" t="str">
        <v>M</v>
      </c>
      <c r="O246" s="4" t="str">
        <v>Silver</v>
      </c>
    </row>
    <row r="247" spans="1:15" s="4" customFormat="1" ht="15" x14ac:dyDescent="0.2">
      <c r="A247" s="1">
        <v>4</v>
      </c>
      <c r="B247" s="1" t="str">
        <f>_xlfn.XLOOKUP(A247,[1]Produtos!A:A,[1]Produtos!B:B)</f>
        <v>Bicicleta Trinc Câmbios Shimano Aro 29 Freio A Disco 24v</v>
      </c>
      <c r="C247" s="1">
        <v>396</v>
      </c>
      <c r="D247" s="1">
        <v>1</v>
      </c>
      <c r="E247" s="2">
        <v>7658</v>
      </c>
      <c r="F247" s="2">
        <v>7658</v>
      </c>
      <c r="G247" s="3">
        <v>2220.8199999999997</v>
      </c>
      <c r="H247" s="3">
        <f>F247-G247</f>
        <v>5437.18</v>
      </c>
      <c r="I247" s="4" t="str" cm="1">
        <f t="array" ref="I247:K247">_xlfn.XLOOKUP(C247,[1]Vendas!A:A,[1]Vendas!C:E)</f>
        <v>Capitolino Bahía</v>
      </c>
      <c r="J247" s="4">
        <v>103</v>
      </c>
      <c r="K247" s="5">
        <v>42727</v>
      </c>
      <c r="L247" s="4" t="str" cm="1">
        <f t="array" ref="L247:O247">_xlfn.XLOOKUP(J247,[1]Clientes!A:A,[1]Clientes!B:E)</f>
        <v>David Brás</v>
      </c>
      <c r="M247" s="4" t="str">
        <v>RJ</v>
      </c>
      <c r="N247" s="4" t="str">
        <v>M</v>
      </c>
      <c r="O247" s="4" t="str">
        <v>Silver</v>
      </c>
    </row>
    <row r="248" spans="1:15" s="4" customFormat="1" ht="15" x14ac:dyDescent="0.2">
      <c r="A248" s="1">
        <v>4</v>
      </c>
      <c r="B248" s="1" t="str">
        <f>_xlfn.XLOOKUP(A248,[1]Produtos!A:A,[1]Produtos!B:B)</f>
        <v>Bicicleta Trinc Câmbios Shimano Aro 29 Freio A Disco 24v</v>
      </c>
      <c r="C248" s="1">
        <v>263</v>
      </c>
      <c r="D248" s="1">
        <v>2</v>
      </c>
      <c r="E248" s="2">
        <v>5858.37</v>
      </c>
      <c r="F248" s="2">
        <v>11716.74</v>
      </c>
      <c r="G248" s="3">
        <v>2109.0131999999994</v>
      </c>
      <c r="H248" s="3">
        <f>F248-G248</f>
        <v>9607.7268000000004</v>
      </c>
      <c r="I248" s="4" t="str" cm="1">
        <f t="array" ref="I248:K248">_xlfn.XLOOKUP(C248,[1]Vendas!A:A,[1]Vendas!C:E)</f>
        <v>Capitolino Bahía</v>
      </c>
      <c r="J248" s="4">
        <v>180</v>
      </c>
      <c r="K248" s="5">
        <v>42617</v>
      </c>
      <c r="L248" s="4" t="str" cm="1">
        <f t="array" ref="L248:O248">_xlfn.XLOOKUP(J248,[1]Clientes!A:A,[1]Clientes!B:E)</f>
        <v>Francisco Medina</v>
      </c>
      <c r="M248" s="4" t="str">
        <v>PA</v>
      </c>
      <c r="N248" s="4" t="str">
        <v>M</v>
      </c>
      <c r="O248" s="4" t="str">
        <v>Silver</v>
      </c>
    </row>
    <row r="249" spans="1:15" s="4" customFormat="1" ht="15" x14ac:dyDescent="0.2">
      <c r="A249" s="1">
        <v>4</v>
      </c>
      <c r="B249" s="1" t="str">
        <f>_xlfn.XLOOKUP(A249,[1]Produtos!A:A,[1]Produtos!B:B)</f>
        <v>Bicicleta Trinc Câmbios Shimano Aro 29 Freio A Disco 24v</v>
      </c>
      <c r="C249" s="1">
        <v>393</v>
      </c>
      <c r="D249" s="1">
        <v>1</v>
      </c>
      <c r="E249" s="2">
        <v>6892.2</v>
      </c>
      <c r="F249" s="2">
        <v>6892.2</v>
      </c>
      <c r="G249" s="3">
        <v>2067.6600000000008</v>
      </c>
      <c r="H249" s="3">
        <f>F249-G249</f>
        <v>4824.5399999999991</v>
      </c>
      <c r="I249" s="4" t="str" cm="1">
        <f t="array" ref="I249:K249">_xlfn.XLOOKUP(C249,[1]Vendas!A:A,[1]Vendas!C:E)</f>
        <v>Godo Capiperibe</v>
      </c>
      <c r="J249" s="4">
        <v>168</v>
      </c>
      <c r="K249" s="5">
        <v>42725</v>
      </c>
      <c r="L249" s="4" t="str" cm="1">
        <f t="array" ref="L249:O249">_xlfn.XLOOKUP(J249,[1]Clientes!A:A,[1]Clientes!B:E)</f>
        <v>Flamínia Miera</v>
      </c>
      <c r="M249" s="4" t="str">
        <v>MT</v>
      </c>
      <c r="N249" s="4" t="str">
        <v>F</v>
      </c>
      <c r="O249" s="4" t="str">
        <v>Silver</v>
      </c>
    </row>
    <row r="250" spans="1:15" s="4" customFormat="1" ht="15" x14ac:dyDescent="0.2">
      <c r="A250" s="1">
        <v>4</v>
      </c>
      <c r="B250" s="1" t="str">
        <f>_xlfn.XLOOKUP(A250,[1]Produtos!A:A,[1]Produtos!B:B)</f>
        <v>Bicicleta Trinc Câmbios Shimano Aro 29 Freio A Disco 24v</v>
      </c>
      <c r="C250" s="1">
        <v>371</v>
      </c>
      <c r="D250" s="1">
        <v>1</v>
      </c>
      <c r="E250" s="2">
        <v>6509.3</v>
      </c>
      <c r="F250" s="2">
        <v>6509.3</v>
      </c>
      <c r="G250" s="3">
        <v>2017.8830000000007</v>
      </c>
      <c r="H250" s="3">
        <f>F250-G250</f>
        <v>4491.4169999999995</v>
      </c>
      <c r="I250" s="4" t="str" cm="1">
        <f t="array" ref="I250:K250">_xlfn.XLOOKUP(C250,[1]Vendas!A:A,[1]Vendas!C:E)</f>
        <v>Hélio Liberato</v>
      </c>
      <c r="J250" s="4">
        <v>172</v>
      </c>
      <c r="K250" s="5">
        <v>42708</v>
      </c>
      <c r="L250" s="4" t="str" cm="1">
        <f t="array" ref="L250:O250">_xlfn.XLOOKUP(J250,[1]Clientes!A:A,[1]Clientes!B:E)</f>
        <v>Floriano Siebra</v>
      </c>
      <c r="M250" s="4" t="str">
        <v>MS</v>
      </c>
      <c r="N250" s="4" t="str">
        <v>M</v>
      </c>
      <c r="O250" s="4" t="str">
        <v>Silver</v>
      </c>
    </row>
    <row r="251" spans="1:15" s="4" customFormat="1" ht="15" x14ac:dyDescent="0.2">
      <c r="A251" s="1">
        <v>4</v>
      </c>
      <c r="B251" s="1" t="str">
        <f>_xlfn.XLOOKUP(A251,[1]Produtos!A:A,[1]Produtos!B:B)</f>
        <v>Bicicleta Trinc Câmbios Shimano Aro 29 Freio A Disco 24v</v>
      </c>
      <c r="C251" s="1">
        <v>328</v>
      </c>
      <c r="D251" s="1">
        <v>1</v>
      </c>
      <c r="E251" s="2">
        <v>7658</v>
      </c>
      <c r="F251" s="2">
        <v>7658</v>
      </c>
      <c r="G251" s="3">
        <v>1991.08</v>
      </c>
      <c r="H251" s="3">
        <f>F251-G251</f>
        <v>5666.92</v>
      </c>
      <c r="I251" s="4" t="str" cm="1">
        <f t="array" ref="I251:K251">_xlfn.XLOOKUP(C251,[1]Vendas!A:A,[1]Vendas!C:E)</f>
        <v>Daniel Pirajá</v>
      </c>
      <c r="J251" s="4">
        <v>68</v>
      </c>
      <c r="K251" s="5">
        <v>42675</v>
      </c>
      <c r="L251" s="4" t="str" cm="1">
        <f t="array" ref="L251:O251">_xlfn.XLOOKUP(J251,[1]Clientes!A:A,[1]Clientes!B:E)</f>
        <v>Carminda Dias</v>
      </c>
      <c r="M251" s="4" t="str">
        <v>AM</v>
      </c>
      <c r="N251" s="4" t="str">
        <v>F</v>
      </c>
      <c r="O251" s="4" t="str">
        <v>Gold</v>
      </c>
    </row>
    <row r="252" spans="1:15" s="4" customFormat="1" ht="15" x14ac:dyDescent="0.2">
      <c r="A252" s="1">
        <v>4</v>
      </c>
      <c r="B252" s="1" t="str">
        <f>_xlfn.XLOOKUP(A252,[1]Produtos!A:A,[1]Produtos!B:B)</f>
        <v>Bicicleta Trinc Câmbios Shimano Aro 29 Freio A Disco 24v</v>
      </c>
      <c r="C252" s="1">
        <v>392</v>
      </c>
      <c r="D252" s="1">
        <v>1</v>
      </c>
      <c r="E252" s="2">
        <v>6892.2</v>
      </c>
      <c r="F252" s="2">
        <v>6892.2</v>
      </c>
      <c r="G252" s="3">
        <v>1860.8939999999993</v>
      </c>
      <c r="H252" s="3">
        <f>F252-G252</f>
        <v>5031.3060000000005</v>
      </c>
      <c r="I252" s="4" t="str" cm="1">
        <f t="array" ref="I252:K252">_xlfn.XLOOKUP(C252,[1]Vendas!A:A,[1]Vendas!C:E)</f>
        <v>Simão Rivero</v>
      </c>
      <c r="J252" s="4">
        <v>156</v>
      </c>
      <c r="K252" s="5">
        <v>42724</v>
      </c>
      <c r="L252" s="4" t="str" cm="1">
        <f t="array" ref="L252:O252">_xlfn.XLOOKUP(J252,[1]Clientes!A:A,[1]Clientes!B:E)</f>
        <v>Faustino Maranhão</v>
      </c>
      <c r="M252" s="4" t="str">
        <v>PI</v>
      </c>
      <c r="N252" s="4" t="str">
        <v>M</v>
      </c>
      <c r="O252" s="4" t="str">
        <v>Silver</v>
      </c>
    </row>
    <row r="253" spans="1:15" s="4" customFormat="1" ht="15" x14ac:dyDescent="0.2">
      <c r="A253" s="1">
        <v>4</v>
      </c>
      <c r="B253" s="1" t="str">
        <f>_xlfn.XLOOKUP(A253,[1]Produtos!A:A,[1]Produtos!B:B)</f>
        <v>Bicicleta Trinc Câmbios Shimano Aro 29 Freio A Disco 24v</v>
      </c>
      <c r="C253" s="1">
        <v>236</v>
      </c>
      <c r="D253" s="1">
        <v>2</v>
      </c>
      <c r="E253" s="2">
        <v>7658</v>
      </c>
      <c r="F253" s="2">
        <v>15316</v>
      </c>
      <c r="G253" s="3">
        <v>1837.9199999999983</v>
      </c>
      <c r="H253" s="3">
        <f>F253-G253</f>
        <v>13478.080000000002</v>
      </c>
      <c r="I253" s="4" t="str" cm="1">
        <f t="array" ref="I253:K253">_xlfn.XLOOKUP(C253,[1]Vendas!A:A,[1]Vendas!C:E)</f>
        <v>Daniel Pirajá</v>
      </c>
      <c r="J253" s="4">
        <v>31</v>
      </c>
      <c r="K253" s="5">
        <v>42592</v>
      </c>
      <c r="L253" s="4" t="str" cm="1">
        <f t="array" ref="L253:O253">_xlfn.XLOOKUP(J253,[1]Clientes!A:A,[1]Clientes!B:E)</f>
        <v>Antão Corte-Real</v>
      </c>
      <c r="M253" s="4" t="str">
        <v>ES</v>
      </c>
      <c r="N253" s="4" t="str">
        <v>M</v>
      </c>
      <c r="O253" s="4" t="str">
        <v>Silver</v>
      </c>
    </row>
    <row r="254" spans="1:15" s="4" customFormat="1" ht="15" x14ac:dyDescent="0.2">
      <c r="A254" s="1">
        <v>4</v>
      </c>
      <c r="B254" s="1" t="str">
        <f>_xlfn.XLOOKUP(A254,[1]Produtos!A:A,[1]Produtos!B:B)</f>
        <v>Bicicleta Trinc Câmbios Shimano Aro 29 Freio A Disco 24v</v>
      </c>
      <c r="C254" s="1">
        <v>260</v>
      </c>
      <c r="D254" s="1">
        <v>2</v>
      </c>
      <c r="E254" s="2">
        <v>7658</v>
      </c>
      <c r="F254" s="2">
        <v>15316</v>
      </c>
      <c r="G254" s="3">
        <v>1837.9199999999983</v>
      </c>
      <c r="H254" s="3">
        <f>F254-G254</f>
        <v>13478.080000000002</v>
      </c>
      <c r="I254" s="4" t="str" cm="1">
        <f t="array" ref="I254:K254">_xlfn.XLOOKUP(C254,[1]Vendas!A:A,[1]Vendas!C:E)</f>
        <v>Hélio Liberato</v>
      </c>
      <c r="J254" s="4">
        <v>77</v>
      </c>
      <c r="K254" s="5">
        <v>42609</v>
      </c>
      <c r="L254" s="4" t="str" cm="1">
        <f t="array" ref="L254:O254">_xlfn.XLOOKUP(J254,[1]Clientes!A:A,[1]Clientes!B:E)</f>
        <v>Cesário Raminhos</v>
      </c>
      <c r="M254" s="4" t="str">
        <v>RR</v>
      </c>
      <c r="N254" s="4" t="str">
        <v>M</v>
      </c>
      <c r="O254" s="4" t="str">
        <v>Silver</v>
      </c>
    </row>
    <row r="255" spans="1:15" s="4" customFormat="1" ht="15" x14ac:dyDescent="0.2">
      <c r="A255" s="1">
        <v>4</v>
      </c>
      <c r="B255" s="1" t="str">
        <f>_xlfn.XLOOKUP(A255,[1]Produtos!A:A,[1]Produtos!B:B)</f>
        <v>Bicicleta Trinc Câmbios Shimano Aro 29 Freio A Disco 24v</v>
      </c>
      <c r="C255" s="1">
        <v>342</v>
      </c>
      <c r="D255" s="1">
        <v>1</v>
      </c>
      <c r="E255" s="2">
        <v>6892.2</v>
      </c>
      <c r="F255" s="2">
        <v>6892.2</v>
      </c>
      <c r="G255" s="3">
        <v>1585.2059999999992</v>
      </c>
      <c r="H255" s="3">
        <f>F255-G255</f>
        <v>5306.9940000000006</v>
      </c>
      <c r="I255" s="4" t="str" cm="1">
        <f t="array" ref="I255:K255">_xlfn.XLOOKUP(C255,[1]Vendas!A:A,[1]Vendas!C:E)</f>
        <v>Iberê Lacerda</v>
      </c>
      <c r="J255" s="4">
        <v>241</v>
      </c>
      <c r="K255" s="5">
        <v>42686</v>
      </c>
      <c r="L255" s="4" t="str" cm="1">
        <f t="array" ref="L255:O255">_xlfn.XLOOKUP(J255,[1]Clientes!A:A,[1]Clientes!B:E)</f>
        <v>Irene Villanueva</v>
      </c>
      <c r="M255" s="4" t="str">
        <v>AC</v>
      </c>
      <c r="N255" s="4" t="str">
        <v>F</v>
      </c>
      <c r="O255" s="4" t="str">
        <v>Silver</v>
      </c>
    </row>
    <row r="256" spans="1:15" s="4" customFormat="1" ht="15" x14ac:dyDescent="0.2">
      <c r="A256" s="1">
        <v>4</v>
      </c>
      <c r="B256" s="1" t="str">
        <f>_xlfn.XLOOKUP(A256,[1]Produtos!A:A,[1]Produtos!B:B)</f>
        <v>Bicicleta Trinc Câmbios Shimano Aro 29 Freio A Disco 24v</v>
      </c>
      <c r="C256" s="1">
        <v>223</v>
      </c>
      <c r="D256" s="1">
        <v>2</v>
      </c>
      <c r="E256" s="2">
        <v>6509.3</v>
      </c>
      <c r="F256" s="2">
        <v>13018.6</v>
      </c>
      <c r="G256" s="3">
        <v>1562.232</v>
      </c>
      <c r="H256" s="3">
        <f>F256-G256</f>
        <v>11456.368</v>
      </c>
      <c r="I256" s="4" t="str" cm="1">
        <f t="array" ref="I256:K256">_xlfn.XLOOKUP(C256,[1]Vendas!A:A,[1]Vendas!C:E)</f>
        <v>Simão Rivero</v>
      </c>
      <c r="J256" s="4">
        <v>79</v>
      </c>
      <c r="K256" s="5">
        <v>42576</v>
      </c>
      <c r="L256" s="4" t="str" cm="1">
        <f t="array" ref="L256:O256">_xlfn.XLOOKUP(J256,[1]Clientes!A:A,[1]Clientes!B:E)</f>
        <v>Cidália Miera</v>
      </c>
      <c r="M256" s="4" t="str">
        <v>SE</v>
      </c>
      <c r="N256" s="4" t="str">
        <v>F</v>
      </c>
      <c r="O256" s="4" t="str">
        <v>Silver</v>
      </c>
    </row>
    <row r="257" spans="1:15" s="4" customFormat="1" ht="15" x14ac:dyDescent="0.2">
      <c r="A257" s="1">
        <v>4</v>
      </c>
      <c r="B257" s="1" t="str">
        <f>_xlfn.XLOOKUP(A257,[1]Produtos!A:A,[1]Produtos!B:B)</f>
        <v>Bicicleta Trinc Câmbios Shimano Aro 29 Freio A Disco 24v</v>
      </c>
      <c r="C257" s="1">
        <v>330</v>
      </c>
      <c r="D257" s="1">
        <v>1</v>
      </c>
      <c r="E257" s="2">
        <v>7658</v>
      </c>
      <c r="F257" s="2">
        <v>7658</v>
      </c>
      <c r="G257" s="3">
        <v>1455.0200000000004</v>
      </c>
      <c r="H257" s="3">
        <f>F257-G257</f>
        <v>6202.98</v>
      </c>
      <c r="I257" s="4" t="str" cm="1">
        <f t="array" ref="I257:K257">_xlfn.XLOOKUP(C257,[1]Vendas!A:A,[1]Vendas!C:E)</f>
        <v>Armando Lago</v>
      </c>
      <c r="J257" s="4">
        <v>156</v>
      </c>
      <c r="K257" s="5">
        <v>42676</v>
      </c>
      <c r="L257" s="4" t="str" cm="1">
        <f t="array" ref="L257:O257">_xlfn.XLOOKUP(J257,[1]Clientes!A:A,[1]Clientes!B:E)</f>
        <v>Faustino Maranhão</v>
      </c>
      <c r="M257" s="4" t="str">
        <v>PI</v>
      </c>
      <c r="N257" s="4" t="str">
        <v>M</v>
      </c>
      <c r="O257" s="4" t="str">
        <v>Silver</v>
      </c>
    </row>
    <row r="258" spans="1:15" s="4" customFormat="1" ht="15" x14ac:dyDescent="0.2">
      <c r="A258" s="1">
        <v>4</v>
      </c>
      <c r="B258" s="1" t="str">
        <f>_xlfn.XLOOKUP(A258,[1]Produtos!A:A,[1]Produtos!B:B)</f>
        <v>Bicicleta Trinc Câmbios Shimano Aro 29 Freio A Disco 24v</v>
      </c>
      <c r="C258" s="1">
        <v>284</v>
      </c>
      <c r="D258" s="1">
        <v>1</v>
      </c>
      <c r="E258" s="2">
        <v>6892.2</v>
      </c>
      <c r="F258" s="2">
        <v>6892.2</v>
      </c>
      <c r="G258" s="3">
        <v>1378.4399999999996</v>
      </c>
      <c r="H258" s="3">
        <f>F258-G258</f>
        <v>5513.76</v>
      </c>
      <c r="I258" s="4" t="str" cm="1">
        <f t="array" ref="I258:K258">_xlfn.XLOOKUP(C258,[1]Vendas!A:A,[1]Vendas!C:E)</f>
        <v>Hélio Liberato</v>
      </c>
      <c r="J258" s="4">
        <v>140</v>
      </c>
      <c r="K258" s="5">
        <v>42638</v>
      </c>
      <c r="L258" s="4" t="str" cm="1">
        <f t="array" ref="L258:O258">_xlfn.XLOOKUP(J258,[1]Clientes!A:A,[1]Clientes!B:E)</f>
        <v>Emiliana Villalobos</v>
      </c>
      <c r="M258" s="4" t="str">
        <v>RO</v>
      </c>
      <c r="N258" s="4" t="str">
        <v>F</v>
      </c>
      <c r="O258" s="4" t="str">
        <v>Silver</v>
      </c>
    </row>
    <row r="259" spans="1:15" s="4" customFormat="1" ht="15" x14ac:dyDescent="0.2">
      <c r="A259" s="1">
        <v>4</v>
      </c>
      <c r="B259" s="1" t="str">
        <f>_xlfn.XLOOKUP(A259,[1]Produtos!A:A,[1]Produtos!B:B)</f>
        <v>Bicicleta Trinc Câmbios Shimano Aro 29 Freio A Disco 24v</v>
      </c>
      <c r="C259" s="1">
        <v>172</v>
      </c>
      <c r="D259" s="1">
        <v>2</v>
      </c>
      <c r="E259" s="2">
        <v>6509.3</v>
      </c>
      <c r="F259" s="2">
        <v>13018.6</v>
      </c>
      <c r="G259" s="3">
        <v>1301.8600000000006</v>
      </c>
      <c r="H259" s="3">
        <f>F259-G259</f>
        <v>11716.74</v>
      </c>
      <c r="I259" s="4" t="str" cm="1">
        <f t="array" ref="I259:K259">_xlfn.XLOOKUP(C259,[1]Vendas!A:A,[1]Vendas!C:E)</f>
        <v>Hélio Liberato</v>
      </c>
      <c r="J259" s="4">
        <v>115</v>
      </c>
      <c r="K259" s="5">
        <v>42523</v>
      </c>
      <c r="L259" s="4" t="str" cm="1">
        <f t="array" ref="L259:O259">_xlfn.XLOOKUP(J259,[1]Clientes!A:A,[1]Clientes!B:E)</f>
        <v>Dinarte Marino</v>
      </c>
      <c r="M259" s="4" t="str">
        <v>MS</v>
      </c>
      <c r="N259" s="4" t="str">
        <v>F</v>
      </c>
      <c r="O259" s="4" t="str">
        <v>Silver</v>
      </c>
    </row>
    <row r="260" spans="1:15" s="4" customFormat="1" ht="15" x14ac:dyDescent="0.2">
      <c r="A260" s="1">
        <v>4</v>
      </c>
      <c r="B260" s="1" t="str">
        <f>_xlfn.XLOOKUP(A260,[1]Produtos!A:A,[1]Produtos!B:B)</f>
        <v>Bicicleta Trinc Câmbios Shimano Aro 29 Freio A Disco 24v</v>
      </c>
      <c r="C260" s="1">
        <v>181</v>
      </c>
      <c r="D260" s="1">
        <v>2</v>
      </c>
      <c r="E260" s="2">
        <v>6509.3</v>
      </c>
      <c r="F260" s="2">
        <v>13018.6</v>
      </c>
      <c r="G260" s="3">
        <v>1301.8600000000006</v>
      </c>
      <c r="H260" s="3">
        <f>F260-G260</f>
        <v>11716.74</v>
      </c>
      <c r="I260" s="4" t="str" cm="1">
        <f t="array" ref="I260:K260">_xlfn.XLOOKUP(C260,[1]Vendas!A:A,[1]Vendas!C:E)</f>
        <v>Simão Rivero</v>
      </c>
      <c r="J260" s="4">
        <v>115</v>
      </c>
      <c r="K260" s="5">
        <v>42536</v>
      </c>
      <c r="L260" s="4" t="str" cm="1">
        <f t="array" ref="L260:O260">_xlfn.XLOOKUP(J260,[1]Clientes!A:A,[1]Clientes!B:E)</f>
        <v>Dinarte Marino</v>
      </c>
      <c r="M260" s="4" t="str">
        <v>MS</v>
      </c>
      <c r="N260" s="4" t="str">
        <v>F</v>
      </c>
      <c r="O260" s="4" t="str">
        <v>Silver</v>
      </c>
    </row>
    <row r="261" spans="1:15" s="4" customFormat="1" ht="15" x14ac:dyDescent="0.2">
      <c r="A261" s="1">
        <v>4</v>
      </c>
      <c r="B261" s="1" t="str">
        <f>_xlfn.XLOOKUP(A261,[1]Produtos!A:A,[1]Produtos!B:B)</f>
        <v>Bicicleta Trinc Câmbios Shimano Aro 29 Freio A Disco 24v</v>
      </c>
      <c r="C261" s="1">
        <v>230</v>
      </c>
      <c r="D261" s="1">
        <v>2</v>
      </c>
      <c r="E261" s="2">
        <v>6509.3</v>
      </c>
      <c r="F261" s="2">
        <v>13018.6</v>
      </c>
      <c r="G261" s="3">
        <v>1301.8600000000006</v>
      </c>
      <c r="H261" s="3">
        <f>F261-G261</f>
        <v>11716.74</v>
      </c>
      <c r="I261" s="4" t="str" cm="1">
        <f t="array" ref="I261:K261">_xlfn.XLOOKUP(C261,[1]Vendas!A:A,[1]Vendas!C:E)</f>
        <v>Napoleão Méndez</v>
      </c>
      <c r="J261" s="4">
        <v>185</v>
      </c>
      <c r="K261" s="5">
        <v>42587</v>
      </c>
      <c r="L261" s="4" t="str" cm="1">
        <f t="array" ref="L261:O261">_xlfn.XLOOKUP(J261,[1]Clientes!A:A,[1]Clientes!B:E)</f>
        <v>Gertrudes Hidalgo</v>
      </c>
      <c r="M261" s="4" t="str">
        <v>PA</v>
      </c>
      <c r="N261" s="4" t="str">
        <v>F</v>
      </c>
      <c r="O261" s="4" t="str">
        <v>Silver</v>
      </c>
    </row>
    <row r="262" spans="1:15" s="4" customFormat="1" ht="15" x14ac:dyDescent="0.2">
      <c r="A262" s="1">
        <v>4</v>
      </c>
      <c r="B262" s="1" t="str">
        <f>_xlfn.XLOOKUP(A262,[1]Produtos!A:A,[1]Produtos!B:B)</f>
        <v>Bicicleta Trinc Câmbios Shimano Aro 29 Freio A Disco 24v</v>
      </c>
      <c r="C262" s="1">
        <v>248</v>
      </c>
      <c r="D262" s="1">
        <v>2</v>
      </c>
      <c r="E262" s="2">
        <v>6509.3</v>
      </c>
      <c r="F262" s="2">
        <v>13018.6</v>
      </c>
      <c r="G262" s="3">
        <v>1301.8600000000006</v>
      </c>
      <c r="H262" s="3">
        <f>F262-G262</f>
        <v>11716.74</v>
      </c>
      <c r="I262" s="4" t="str" cm="1">
        <f t="array" ref="I262:K262">_xlfn.XLOOKUP(C262,[1]Vendas!A:A,[1]Vendas!C:E)</f>
        <v>Iberê Lacerda</v>
      </c>
      <c r="J262" s="4">
        <v>32</v>
      </c>
      <c r="K262" s="5">
        <v>42600</v>
      </c>
      <c r="L262" s="4" t="str" cm="1">
        <f t="array" ref="L262:O262">_xlfn.XLOOKUP(J262,[1]Clientes!A:A,[1]Clientes!B:E)</f>
        <v>Antónia Canhão</v>
      </c>
      <c r="M262" s="4" t="str">
        <v>SC</v>
      </c>
      <c r="N262" s="4" t="str">
        <v>F</v>
      </c>
      <c r="O262" s="4" t="str">
        <v>Silver</v>
      </c>
    </row>
    <row r="263" spans="1:15" s="4" customFormat="1" ht="15" x14ac:dyDescent="0.2">
      <c r="A263" s="1">
        <v>4</v>
      </c>
      <c r="B263" s="1" t="str">
        <f>_xlfn.XLOOKUP(A263,[1]Produtos!A:A,[1]Produtos!B:B)</f>
        <v>Bicicleta Trinc Câmbios Shimano Aro 29 Freio A Disco 24v</v>
      </c>
      <c r="C263" s="1">
        <v>269</v>
      </c>
      <c r="D263" s="1">
        <v>1</v>
      </c>
      <c r="E263" s="2">
        <v>6509.3</v>
      </c>
      <c r="F263" s="2">
        <v>6509.3</v>
      </c>
      <c r="G263" s="3">
        <v>1301.8599999999997</v>
      </c>
      <c r="H263" s="3">
        <f>F263-G263</f>
        <v>5207.4400000000005</v>
      </c>
      <c r="I263" s="4" t="str" cm="1">
        <f t="array" ref="I263:K263">_xlfn.XLOOKUP(C263,[1]Vendas!A:A,[1]Vendas!C:E)</f>
        <v>Napoleão Méndez</v>
      </c>
      <c r="J263" s="4">
        <v>133</v>
      </c>
      <c r="K263" s="5">
        <v>42622</v>
      </c>
      <c r="L263" s="4" t="str" cm="1">
        <f t="array" ref="L263:O263">_xlfn.XLOOKUP(J263,[1]Clientes!A:A,[1]Clientes!B:E)</f>
        <v>Eloi Pereira</v>
      </c>
      <c r="M263" s="4" t="str">
        <v>PA</v>
      </c>
      <c r="N263" s="4" t="str">
        <v>M</v>
      </c>
      <c r="O263" s="4" t="str">
        <v>Silver</v>
      </c>
    </row>
    <row r="264" spans="1:15" s="4" customFormat="1" ht="15" x14ac:dyDescent="0.2">
      <c r="A264" s="1">
        <v>4</v>
      </c>
      <c r="B264" s="1" t="str">
        <f>_xlfn.XLOOKUP(A264,[1]Produtos!A:A,[1]Produtos!B:B)</f>
        <v>Bicicleta Trinc Câmbios Shimano Aro 29 Freio A Disco 24v</v>
      </c>
      <c r="C264" s="1">
        <v>344</v>
      </c>
      <c r="D264" s="1">
        <v>1</v>
      </c>
      <c r="E264" s="2">
        <v>6509.3</v>
      </c>
      <c r="F264" s="2">
        <v>6509.3</v>
      </c>
      <c r="G264" s="3">
        <v>1301.8599999999997</v>
      </c>
      <c r="H264" s="3">
        <f>F264-G264</f>
        <v>5207.4400000000005</v>
      </c>
      <c r="I264" s="4" t="str" cm="1">
        <f t="array" ref="I264:K264">_xlfn.XLOOKUP(C264,[1]Vendas!A:A,[1]Vendas!C:E)</f>
        <v>Simão Rivero</v>
      </c>
      <c r="J264" s="4">
        <v>96</v>
      </c>
      <c r="K264" s="5">
        <v>42689</v>
      </c>
      <c r="L264" s="4" t="str" cm="1">
        <f t="array" ref="L264:O264">_xlfn.XLOOKUP(J264,[1]Clientes!A:A,[1]Clientes!B:E)</f>
        <v>Custódio Rolim</v>
      </c>
      <c r="M264" s="4" t="str">
        <v>ES</v>
      </c>
      <c r="N264" s="4" t="str">
        <v>M</v>
      </c>
      <c r="O264" s="4" t="str">
        <v>Silver</v>
      </c>
    </row>
    <row r="265" spans="1:15" s="4" customFormat="1" ht="15" x14ac:dyDescent="0.2">
      <c r="A265" s="1">
        <v>4</v>
      </c>
      <c r="B265" s="1" t="str">
        <f>_xlfn.XLOOKUP(A265,[1]Produtos!A:A,[1]Produtos!B:B)</f>
        <v>Bicicleta Trinc Câmbios Shimano Aro 29 Freio A Disco 24v</v>
      </c>
      <c r="C265" s="1">
        <v>356</v>
      </c>
      <c r="D265" s="1">
        <v>1</v>
      </c>
      <c r="E265" s="2">
        <v>5858.37</v>
      </c>
      <c r="F265" s="2">
        <v>5858.37</v>
      </c>
      <c r="G265" s="3">
        <v>1171.674</v>
      </c>
      <c r="H265" s="3">
        <f>F265-G265</f>
        <v>4686.6959999999999</v>
      </c>
      <c r="I265" s="4" t="str" cm="1">
        <f t="array" ref="I265:K265">_xlfn.XLOOKUP(C265,[1]Vendas!A:A,[1]Vendas!C:E)</f>
        <v>Jéssica Castelão</v>
      </c>
      <c r="J265" s="4">
        <v>124</v>
      </c>
      <c r="K265" s="5">
        <v>42697</v>
      </c>
      <c r="L265" s="4" t="str" cm="1">
        <f t="array" ref="L265:O265">_xlfn.XLOOKUP(J265,[1]Clientes!A:A,[1]Clientes!B:E)</f>
        <v>Doroteia Quintanilla</v>
      </c>
      <c r="M265" s="4" t="str">
        <v>RR</v>
      </c>
      <c r="N265" s="4" t="str">
        <v>F</v>
      </c>
      <c r="O265" s="4" t="str">
        <v>Silver</v>
      </c>
    </row>
    <row r="266" spans="1:15" s="4" customFormat="1" ht="15" x14ac:dyDescent="0.2">
      <c r="A266" s="1">
        <v>4</v>
      </c>
      <c r="B266" s="1" t="str">
        <f>_xlfn.XLOOKUP(A266,[1]Produtos!A:A,[1]Produtos!B:B)</f>
        <v>Bicicleta Trinc Câmbios Shimano Aro 29 Freio A Disco 24v</v>
      </c>
      <c r="C266" s="1">
        <v>288</v>
      </c>
      <c r="D266" s="1">
        <v>1</v>
      </c>
      <c r="E266" s="2">
        <v>7658</v>
      </c>
      <c r="F266" s="2">
        <v>7658</v>
      </c>
      <c r="G266" s="3">
        <v>1072.1200000000008</v>
      </c>
      <c r="H266" s="3">
        <f>F266-G266</f>
        <v>6585.8799999999992</v>
      </c>
      <c r="I266" s="4" t="str" cm="1">
        <f t="array" ref="I266:K266">_xlfn.XLOOKUP(C266,[1]Vendas!A:A,[1]Vendas!C:E)</f>
        <v>Jéssica Castelão</v>
      </c>
      <c r="J266" s="4">
        <v>75</v>
      </c>
      <c r="K266" s="5">
        <v>42640</v>
      </c>
      <c r="L266" s="4" t="str" cm="1">
        <f t="array" ref="L266:O266">_xlfn.XLOOKUP(J266,[1]Clientes!A:A,[1]Clientes!B:E)</f>
        <v>Celestino Pereira</v>
      </c>
      <c r="M266" s="4" t="str">
        <v>RS</v>
      </c>
      <c r="N266" s="4" t="str">
        <v>M</v>
      </c>
      <c r="O266" s="4" t="str">
        <v>Silver</v>
      </c>
    </row>
    <row r="267" spans="1:15" s="4" customFormat="1" ht="15" x14ac:dyDescent="0.2">
      <c r="A267" s="1">
        <v>4</v>
      </c>
      <c r="B267" s="1" t="str">
        <f>_xlfn.XLOOKUP(A267,[1]Produtos!A:A,[1]Produtos!B:B)</f>
        <v>Bicicleta Trinc Câmbios Shimano Aro 29 Freio A Disco 24v</v>
      </c>
      <c r="C267" s="1">
        <v>310</v>
      </c>
      <c r="D267" s="1">
        <v>1</v>
      </c>
      <c r="E267" s="2">
        <v>5513.76</v>
      </c>
      <c r="F267" s="2">
        <v>5513.76</v>
      </c>
      <c r="G267" s="3">
        <v>992.47680000000037</v>
      </c>
      <c r="H267" s="3">
        <f>F267-G267</f>
        <v>4521.2831999999999</v>
      </c>
      <c r="I267" s="4" t="str" cm="1">
        <f t="array" ref="I267:K267">_xlfn.XLOOKUP(C267,[1]Vendas!A:A,[1]Vendas!C:E)</f>
        <v>Capitolino Bahía</v>
      </c>
      <c r="J267" s="4">
        <v>84</v>
      </c>
      <c r="K267" s="5">
        <v>42661</v>
      </c>
      <c r="L267" s="4" t="str" cm="1">
        <f t="array" ref="L267:O267">_xlfn.XLOOKUP(J267,[1]Clientes!A:A,[1]Clientes!B:E)</f>
        <v>Cláudio Lopes</v>
      </c>
      <c r="M267" s="4" t="str">
        <v>BA</v>
      </c>
      <c r="N267" s="4" t="str">
        <v>M</v>
      </c>
      <c r="O267" s="4" t="str">
        <v>Silver</v>
      </c>
    </row>
    <row r="268" spans="1:15" s="4" customFormat="1" ht="15" x14ac:dyDescent="0.2">
      <c r="A268" s="1">
        <v>4</v>
      </c>
      <c r="B268" s="1" t="str">
        <f>_xlfn.XLOOKUP(A268,[1]Produtos!A:A,[1]Produtos!B:B)</f>
        <v>Bicicleta Trinc Câmbios Shimano Aro 29 Freio A Disco 24v</v>
      </c>
      <c r="C268" s="1">
        <v>197</v>
      </c>
      <c r="D268" s="1">
        <v>2</v>
      </c>
      <c r="E268" s="2">
        <v>6892.2</v>
      </c>
      <c r="F268" s="2">
        <v>13784.4</v>
      </c>
      <c r="G268" s="3">
        <v>964.90799999999945</v>
      </c>
      <c r="H268" s="3">
        <f>F268-G268</f>
        <v>12819.492</v>
      </c>
      <c r="I268" s="4" t="str" cm="1">
        <f t="array" ref="I268:K268">_xlfn.XLOOKUP(C268,[1]Vendas!A:A,[1]Vendas!C:E)</f>
        <v>Capitolino Bahía</v>
      </c>
      <c r="J268" s="4">
        <v>136</v>
      </c>
      <c r="K268" s="5">
        <v>42551</v>
      </c>
      <c r="L268" s="4" t="str" cm="1">
        <f t="array" ref="L268:O268">_xlfn.XLOOKUP(J268,[1]Clientes!A:A,[1]Clientes!B:E)</f>
        <v>Elsa Barreto</v>
      </c>
      <c r="M268" s="4" t="str">
        <v>MA</v>
      </c>
      <c r="N268" s="4" t="str">
        <v>F</v>
      </c>
      <c r="O268" s="4" t="str">
        <v>Silver</v>
      </c>
    </row>
    <row r="269" spans="1:15" s="4" customFormat="1" ht="15" x14ac:dyDescent="0.2">
      <c r="A269" s="1">
        <v>4</v>
      </c>
      <c r="B269" s="1" t="str">
        <f>_xlfn.XLOOKUP(A269,[1]Produtos!A:A,[1]Produtos!B:B)</f>
        <v>Bicicleta Trinc Câmbios Shimano Aro 29 Freio A Disco 24v</v>
      </c>
      <c r="C269" s="1">
        <v>320</v>
      </c>
      <c r="D269" s="1">
        <v>1</v>
      </c>
      <c r="E269" s="2">
        <v>4686.7</v>
      </c>
      <c r="F269" s="2">
        <v>4686.7</v>
      </c>
      <c r="G269" s="3">
        <v>937.34000000000015</v>
      </c>
      <c r="H269" s="3">
        <f>F269-G269</f>
        <v>3749.3599999999997</v>
      </c>
      <c r="I269" s="4" t="str" cm="1">
        <f t="array" ref="I269:K269">_xlfn.XLOOKUP(C269,[1]Vendas!A:A,[1]Vendas!C:E)</f>
        <v>Capitolino Bahía</v>
      </c>
      <c r="J269" s="4">
        <v>203</v>
      </c>
      <c r="K269" s="5">
        <v>42670</v>
      </c>
      <c r="L269" s="4" t="str" cm="1">
        <f t="array" ref="L269:O269">_xlfn.XLOOKUP(J269,[1]Clientes!A:A,[1]Clientes!B:E)</f>
        <v>Guadalupe Rodrigues</v>
      </c>
      <c r="M269" s="4" t="str">
        <v>SC</v>
      </c>
      <c r="N269" s="4" t="str">
        <v>F</v>
      </c>
      <c r="O269" s="4" t="str">
        <v>Silver</v>
      </c>
    </row>
    <row r="270" spans="1:15" s="4" customFormat="1" ht="15" x14ac:dyDescent="0.2">
      <c r="A270" s="1">
        <v>4</v>
      </c>
      <c r="B270" s="1" t="str">
        <f>_xlfn.XLOOKUP(A270,[1]Produtos!A:A,[1]Produtos!B:B)</f>
        <v>Bicicleta Trinc Câmbios Shimano Aro 29 Freio A Disco 24v</v>
      </c>
      <c r="C270" s="1">
        <v>239</v>
      </c>
      <c r="D270" s="1">
        <v>1</v>
      </c>
      <c r="E270" s="2">
        <v>6126.4</v>
      </c>
      <c r="F270" s="2">
        <v>6126.4</v>
      </c>
      <c r="G270" s="3">
        <v>918.96</v>
      </c>
      <c r="H270" s="3">
        <f>F270-G270</f>
        <v>5207.4399999999996</v>
      </c>
      <c r="I270" s="4" t="str" cm="1">
        <f t="array" ref="I270:K270">_xlfn.XLOOKUP(C270,[1]Vendas!A:A,[1]Vendas!C:E)</f>
        <v>Hélio Liberato</v>
      </c>
      <c r="J270" s="4">
        <v>16</v>
      </c>
      <c r="K270" s="5">
        <v>42593</v>
      </c>
      <c r="L270" s="4" t="str" cm="1">
        <f t="array" ref="L270:O270">_xlfn.XLOOKUP(J270,[1]Clientes!A:A,[1]Clientes!B:E)</f>
        <v>Alfredo Cotrim</v>
      </c>
      <c r="M270" s="4" t="str">
        <v>SC</v>
      </c>
      <c r="N270" s="4" t="str">
        <v>M</v>
      </c>
      <c r="O270" s="4" t="str">
        <v>Silver</v>
      </c>
    </row>
    <row r="271" spans="1:15" s="4" customFormat="1" ht="15" x14ac:dyDescent="0.2">
      <c r="A271" s="1">
        <v>4</v>
      </c>
      <c r="B271" s="1" t="str">
        <f>_xlfn.XLOOKUP(A271,[1]Produtos!A:A,[1]Produtos!B:B)</f>
        <v>Bicicleta Trinc Câmbios Shimano Aro 29 Freio A Disco 24v</v>
      </c>
      <c r="C271" s="1">
        <v>323</v>
      </c>
      <c r="D271" s="1">
        <v>1</v>
      </c>
      <c r="E271" s="2">
        <v>6126.4</v>
      </c>
      <c r="F271" s="2">
        <v>6126.4</v>
      </c>
      <c r="G271" s="3">
        <v>918.96</v>
      </c>
      <c r="H271" s="3">
        <f>F271-G271</f>
        <v>5207.4399999999996</v>
      </c>
      <c r="I271" s="4" t="str" cm="1">
        <f t="array" ref="I271:K271">_xlfn.XLOOKUP(C271,[1]Vendas!A:A,[1]Vendas!C:E)</f>
        <v>Simão Rivero</v>
      </c>
      <c r="J271" s="4">
        <v>63</v>
      </c>
      <c r="K271" s="5">
        <v>42671</v>
      </c>
      <c r="L271" s="4" t="str" cm="1">
        <f t="array" ref="L271:O271">_xlfn.XLOOKUP(J271,[1]Clientes!A:A,[1]Clientes!B:E)</f>
        <v>Capitolina Valadares</v>
      </c>
      <c r="M271" s="4" t="str">
        <v>GO</v>
      </c>
      <c r="N271" s="4" t="str">
        <v>F</v>
      </c>
      <c r="O271" s="4" t="str">
        <v>Silver</v>
      </c>
    </row>
    <row r="272" spans="1:15" s="4" customFormat="1" ht="15" x14ac:dyDescent="0.2">
      <c r="A272" s="1">
        <v>4</v>
      </c>
      <c r="B272" s="1" t="str">
        <f>_xlfn.XLOOKUP(A272,[1]Produtos!A:A,[1]Produtos!B:B)</f>
        <v>Bicicleta Trinc Câmbios Shimano Aro 29 Freio A Disco 24v</v>
      </c>
      <c r="C272" s="1">
        <v>229</v>
      </c>
      <c r="D272" s="1">
        <v>1</v>
      </c>
      <c r="E272" s="2">
        <v>6509.3</v>
      </c>
      <c r="F272" s="2">
        <v>6509.3</v>
      </c>
      <c r="G272" s="3">
        <v>911.30200000000059</v>
      </c>
      <c r="H272" s="3">
        <f>F272-G272</f>
        <v>5597.9979999999996</v>
      </c>
      <c r="I272" s="4" t="str" cm="1">
        <f t="array" ref="I272:K272">_xlfn.XLOOKUP(C272,[1]Vendas!A:A,[1]Vendas!C:E)</f>
        <v>Tobias Furtado</v>
      </c>
      <c r="J272" s="4">
        <v>100</v>
      </c>
      <c r="K272" s="5">
        <v>42584</v>
      </c>
      <c r="L272" s="4" t="str" cm="1">
        <f t="array" ref="L272:O272">_xlfn.XLOOKUP(J272,[1]Clientes!A:A,[1]Clientes!B:E)</f>
        <v>Cândida Silvestre</v>
      </c>
      <c r="M272" s="4" t="str">
        <v>MG</v>
      </c>
      <c r="N272" s="4" t="str">
        <v>F</v>
      </c>
      <c r="O272" s="4" t="str">
        <v>Silver</v>
      </c>
    </row>
    <row r="273" spans="1:15" s="4" customFormat="1" ht="15" x14ac:dyDescent="0.2">
      <c r="A273" s="1">
        <v>4</v>
      </c>
      <c r="B273" s="1" t="str">
        <f>_xlfn.XLOOKUP(A273,[1]Produtos!A:A,[1]Produtos!B:B)</f>
        <v>Bicicleta Trinc Câmbios Shimano Aro 29 Freio A Disco 24v</v>
      </c>
      <c r="C273" s="1">
        <v>253</v>
      </c>
      <c r="D273" s="1">
        <v>1</v>
      </c>
      <c r="E273" s="2">
        <v>6509.3</v>
      </c>
      <c r="F273" s="2">
        <v>6509.3</v>
      </c>
      <c r="G273" s="3">
        <v>911.30200000000059</v>
      </c>
      <c r="H273" s="3">
        <f>F273-G273</f>
        <v>5597.9979999999996</v>
      </c>
      <c r="I273" s="4" t="str" cm="1">
        <f t="array" ref="I273:K273">_xlfn.XLOOKUP(C273,[1]Vendas!A:A,[1]Vendas!C:E)</f>
        <v>Tobias Furtado</v>
      </c>
      <c r="J273" s="4">
        <v>107</v>
      </c>
      <c r="K273" s="5">
        <v>42604</v>
      </c>
      <c r="L273" s="4" t="str" cm="1">
        <f t="array" ref="L273:O273">_xlfn.XLOOKUP(J273,[1]Clientes!A:A,[1]Clientes!B:E)</f>
        <v>Deise Farias</v>
      </c>
      <c r="M273" s="4" t="str">
        <v>AM</v>
      </c>
      <c r="N273" s="4" t="str">
        <v>F</v>
      </c>
      <c r="O273" s="4" t="str">
        <v>Silver</v>
      </c>
    </row>
    <row r="274" spans="1:15" s="4" customFormat="1" ht="15" x14ac:dyDescent="0.2">
      <c r="A274" s="1">
        <v>4</v>
      </c>
      <c r="B274" s="1" t="str">
        <f>_xlfn.XLOOKUP(A274,[1]Produtos!A:A,[1]Produtos!B:B)</f>
        <v>Bicicleta Trinc Câmbios Shimano Aro 29 Freio A Disco 24v</v>
      </c>
      <c r="C274" s="1">
        <v>256</v>
      </c>
      <c r="D274" s="1">
        <v>1</v>
      </c>
      <c r="E274" s="2">
        <v>7658</v>
      </c>
      <c r="F274" s="2">
        <v>7658</v>
      </c>
      <c r="G274" s="3">
        <v>842.3799999999992</v>
      </c>
      <c r="H274" s="3">
        <f>F274-G274</f>
        <v>6815.6200000000008</v>
      </c>
      <c r="I274" s="4" t="str" cm="1">
        <f t="array" ref="I274:K274">_xlfn.XLOOKUP(C274,[1]Vendas!A:A,[1]Vendas!C:E)</f>
        <v>Daniel Pirajá</v>
      </c>
      <c r="J274" s="4">
        <v>63</v>
      </c>
      <c r="K274" s="5">
        <v>42605</v>
      </c>
      <c r="L274" s="4" t="str" cm="1">
        <f t="array" ref="L274:O274">_xlfn.XLOOKUP(J274,[1]Clientes!A:A,[1]Clientes!B:E)</f>
        <v>Capitolina Valadares</v>
      </c>
      <c r="M274" s="4" t="str">
        <v>GO</v>
      </c>
      <c r="N274" s="4" t="str">
        <v>F</v>
      </c>
      <c r="O274" s="4" t="str">
        <v>Silver</v>
      </c>
    </row>
    <row r="275" spans="1:15" s="4" customFormat="1" ht="15" x14ac:dyDescent="0.2">
      <c r="A275" s="1">
        <v>4</v>
      </c>
      <c r="B275" s="1" t="str">
        <f>_xlfn.XLOOKUP(A275,[1]Produtos!A:A,[1]Produtos!B:B)</f>
        <v>Bicicleta Trinc Câmbios Shimano Aro 29 Freio A Disco 24v</v>
      </c>
      <c r="C275" s="1">
        <v>251</v>
      </c>
      <c r="D275" s="1">
        <v>1</v>
      </c>
      <c r="E275" s="2">
        <v>5858.37</v>
      </c>
      <c r="F275" s="2">
        <v>5858.37</v>
      </c>
      <c r="G275" s="3">
        <v>820.17180000000008</v>
      </c>
      <c r="H275" s="3">
        <f>F275-G275</f>
        <v>5038.1981999999998</v>
      </c>
      <c r="I275" s="4" t="str" cm="1">
        <f t="array" ref="I275:K275">_xlfn.XLOOKUP(C275,[1]Vendas!A:A,[1]Vendas!C:E)</f>
        <v>Iberê Lacerda</v>
      </c>
      <c r="J275" s="4">
        <v>162</v>
      </c>
      <c r="K275" s="5">
        <v>42602</v>
      </c>
      <c r="L275" s="4" t="str" cm="1">
        <f t="array" ref="L275:O275">_xlfn.XLOOKUP(J275,[1]Clientes!A:A,[1]Clientes!B:E)</f>
        <v>Filipa Mattozo</v>
      </c>
      <c r="M275" s="4" t="str">
        <v>MA</v>
      </c>
      <c r="N275" s="4" t="str">
        <v>F</v>
      </c>
      <c r="O275" s="4" t="str">
        <v>Silver</v>
      </c>
    </row>
    <row r="276" spans="1:15" s="4" customFormat="1" ht="15" x14ac:dyDescent="0.2">
      <c r="A276" s="1">
        <v>4</v>
      </c>
      <c r="B276" s="1" t="str">
        <f>_xlfn.XLOOKUP(A276,[1]Produtos!A:A,[1]Produtos!B:B)</f>
        <v>Bicicleta Trinc Câmbios Shimano Aro 29 Freio A Disco 24v</v>
      </c>
      <c r="C276" s="1">
        <v>311</v>
      </c>
      <c r="D276" s="1">
        <v>1</v>
      </c>
      <c r="E276" s="2">
        <v>6509.3</v>
      </c>
      <c r="F276" s="2">
        <v>6509.3</v>
      </c>
      <c r="G276" s="3">
        <v>781.11599999999999</v>
      </c>
      <c r="H276" s="3">
        <f>F276-G276</f>
        <v>5728.1840000000002</v>
      </c>
      <c r="I276" s="4" t="str" cm="1">
        <f t="array" ref="I276:K276">_xlfn.XLOOKUP(C276,[1]Vendas!A:A,[1]Vendas!C:E)</f>
        <v>Jéssica Castelão</v>
      </c>
      <c r="J276" s="4">
        <v>114</v>
      </c>
      <c r="K276" s="5">
        <v>42663</v>
      </c>
      <c r="L276" s="4" t="str" cm="1">
        <f t="array" ref="L276:O276">_xlfn.XLOOKUP(J276,[1]Clientes!A:A,[1]Clientes!B:E)</f>
        <v>Dinarte Mangueira</v>
      </c>
      <c r="M276" s="4" t="str">
        <v>DF</v>
      </c>
      <c r="N276" s="4" t="str">
        <v>F</v>
      </c>
      <c r="O276" s="4" t="str">
        <v>Silver</v>
      </c>
    </row>
    <row r="277" spans="1:15" s="4" customFormat="1" ht="15" x14ac:dyDescent="0.2">
      <c r="A277" s="1">
        <v>4</v>
      </c>
      <c r="B277" s="1" t="str">
        <f>_xlfn.XLOOKUP(A277,[1]Produtos!A:A,[1]Produtos!B:B)</f>
        <v>Bicicleta Trinc Câmbios Shimano Aro 29 Freio A Disco 24v</v>
      </c>
      <c r="C277" s="1">
        <v>199</v>
      </c>
      <c r="D277" s="1">
        <v>1</v>
      </c>
      <c r="E277" s="2">
        <v>7658</v>
      </c>
      <c r="F277" s="2">
        <v>7658</v>
      </c>
      <c r="G277" s="3">
        <v>765.79999999999927</v>
      </c>
      <c r="H277" s="3">
        <f>F277-G277</f>
        <v>6892.2000000000007</v>
      </c>
      <c r="I277" s="4" t="str" cm="1">
        <f t="array" ref="I277:K277">_xlfn.XLOOKUP(C277,[1]Vendas!A:A,[1]Vendas!C:E)</f>
        <v>Hélio Liberato</v>
      </c>
      <c r="J277" s="4">
        <v>32</v>
      </c>
      <c r="K277" s="5">
        <v>42555</v>
      </c>
      <c r="L277" s="4" t="str" cm="1">
        <f t="array" ref="L277:O277">_xlfn.XLOOKUP(J277,[1]Clientes!A:A,[1]Clientes!B:E)</f>
        <v>Antónia Canhão</v>
      </c>
      <c r="M277" s="4" t="str">
        <v>SC</v>
      </c>
      <c r="N277" s="4" t="str">
        <v>F</v>
      </c>
      <c r="O277" s="4" t="str">
        <v>Silver</v>
      </c>
    </row>
    <row r="278" spans="1:15" s="4" customFormat="1" ht="15" x14ac:dyDescent="0.2">
      <c r="A278" s="1">
        <v>4</v>
      </c>
      <c r="B278" s="1" t="str">
        <f>_xlfn.XLOOKUP(A278,[1]Produtos!A:A,[1]Produtos!B:B)</f>
        <v>Bicicleta Trinc Câmbios Shimano Aro 29 Freio A Disco 24v</v>
      </c>
      <c r="C278" s="1">
        <v>200</v>
      </c>
      <c r="D278" s="1">
        <v>1</v>
      </c>
      <c r="E278" s="2">
        <v>7658</v>
      </c>
      <c r="F278" s="2">
        <v>7658</v>
      </c>
      <c r="G278" s="3">
        <v>765.79999999999927</v>
      </c>
      <c r="H278" s="3">
        <f>F278-G278</f>
        <v>6892.2000000000007</v>
      </c>
      <c r="I278" s="4" t="str" cm="1">
        <f t="array" ref="I278:K278">_xlfn.XLOOKUP(C278,[1]Vendas!A:A,[1]Vendas!C:E)</f>
        <v>Daniel Pirajá</v>
      </c>
      <c r="J278" s="4">
        <v>47</v>
      </c>
      <c r="K278" s="5">
        <v>42556</v>
      </c>
      <c r="L278" s="4" t="str" cm="1">
        <f t="array" ref="L278:O278">_xlfn.XLOOKUP(J278,[1]Clientes!A:A,[1]Clientes!B:E)</f>
        <v>Belmira Colaço</v>
      </c>
      <c r="M278" s="4" t="str">
        <v>RJ</v>
      </c>
      <c r="N278" s="4" t="str">
        <v>F</v>
      </c>
      <c r="O278" s="4" t="str">
        <v>Silver</v>
      </c>
    </row>
    <row r="279" spans="1:15" s="4" customFormat="1" ht="15" x14ac:dyDescent="0.2">
      <c r="A279" s="1">
        <v>4</v>
      </c>
      <c r="B279" s="1" t="str">
        <f>_xlfn.XLOOKUP(A279,[1]Produtos!A:A,[1]Produtos!B:B)</f>
        <v>Bicicleta Trinc Câmbios Shimano Aro 29 Freio A Disco 24v</v>
      </c>
      <c r="C279" s="1">
        <v>221</v>
      </c>
      <c r="D279" s="1">
        <v>1</v>
      </c>
      <c r="E279" s="2">
        <v>6126.4</v>
      </c>
      <c r="F279" s="2">
        <v>6126.4</v>
      </c>
      <c r="G279" s="3">
        <v>735.16799999999967</v>
      </c>
      <c r="H279" s="3">
        <f>F279-G279</f>
        <v>5391.232</v>
      </c>
      <c r="I279" s="4" t="str" cm="1">
        <f t="array" ref="I279:K279">_xlfn.XLOOKUP(C279,[1]Vendas!A:A,[1]Vendas!C:E)</f>
        <v>Godo Capiperibe</v>
      </c>
      <c r="J279" s="4">
        <v>32</v>
      </c>
      <c r="K279" s="5">
        <v>42572</v>
      </c>
      <c r="L279" s="4" t="str" cm="1">
        <f t="array" ref="L279:O279">_xlfn.XLOOKUP(J279,[1]Clientes!A:A,[1]Clientes!B:E)</f>
        <v>Antónia Canhão</v>
      </c>
      <c r="M279" s="4" t="str">
        <v>SC</v>
      </c>
      <c r="N279" s="4" t="str">
        <v>F</v>
      </c>
      <c r="O279" s="4" t="str">
        <v>Silver</v>
      </c>
    </row>
    <row r="280" spans="1:15" s="4" customFormat="1" ht="15" x14ac:dyDescent="0.2">
      <c r="A280" s="1">
        <v>4</v>
      </c>
      <c r="B280" s="1" t="str">
        <f>_xlfn.XLOOKUP(A280,[1]Produtos!A:A,[1]Produtos!B:B)</f>
        <v>Bicicleta Trinc Câmbios Shimano Aro 29 Freio A Disco 24v</v>
      </c>
      <c r="C280" s="1">
        <v>238</v>
      </c>
      <c r="D280" s="1">
        <v>1</v>
      </c>
      <c r="E280" s="2">
        <v>6126.4</v>
      </c>
      <c r="F280" s="2">
        <v>6126.4</v>
      </c>
      <c r="G280" s="3">
        <v>735.16799999999967</v>
      </c>
      <c r="H280" s="3">
        <f>F280-G280</f>
        <v>5391.232</v>
      </c>
      <c r="I280" s="4" t="str" cm="1">
        <f t="array" ref="I280:K280">_xlfn.XLOOKUP(C280,[1]Vendas!A:A,[1]Vendas!C:E)</f>
        <v>Daniel Pirajá</v>
      </c>
      <c r="J280" s="4">
        <v>185</v>
      </c>
      <c r="K280" s="5">
        <v>42593</v>
      </c>
      <c r="L280" s="4" t="str" cm="1">
        <f t="array" ref="L280:O280">_xlfn.XLOOKUP(J280,[1]Clientes!A:A,[1]Clientes!B:E)</f>
        <v>Gertrudes Hidalgo</v>
      </c>
      <c r="M280" s="4" t="str">
        <v>PA</v>
      </c>
      <c r="N280" s="4" t="str">
        <v>F</v>
      </c>
      <c r="O280" s="4" t="str">
        <v>Silver</v>
      </c>
    </row>
    <row r="281" spans="1:15" s="4" customFormat="1" ht="15" x14ac:dyDescent="0.2">
      <c r="A281" s="1">
        <v>4</v>
      </c>
      <c r="B281" s="1" t="str">
        <f>_xlfn.XLOOKUP(A281,[1]Produtos!A:A,[1]Produtos!B:B)</f>
        <v>Bicicleta Trinc Câmbios Shimano Aro 29 Freio A Disco 24v</v>
      </c>
      <c r="C281" s="1">
        <v>213</v>
      </c>
      <c r="D281" s="1">
        <v>1</v>
      </c>
      <c r="E281" s="2">
        <v>5858.37</v>
      </c>
      <c r="F281" s="2">
        <v>5858.37</v>
      </c>
      <c r="G281" s="3">
        <v>703.00439999999981</v>
      </c>
      <c r="H281" s="3">
        <f>F281-G281</f>
        <v>5155.3656000000001</v>
      </c>
      <c r="I281" s="4" t="str" cm="1">
        <f t="array" ref="I281:K281">_xlfn.XLOOKUP(C281,[1]Vendas!A:A,[1]Vendas!C:E)</f>
        <v>Tobias Furtado</v>
      </c>
      <c r="J281" s="4">
        <v>100</v>
      </c>
      <c r="K281" s="5">
        <v>42566</v>
      </c>
      <c r="L281" s="4" t="str" cm="1">
        <f t="array" ref="L281:O281">_xlfn.XLOOKUP(J281,[1]Clientes!A:A,[1]Clientes!B:E)</f>
        <v>Cândida Silvestre</v>
      </c>
      <c r="M281" s="4" t="str">
        <v>MG</v>
      </c>
      <c r="N281" s="4" t="str">
        <v>F</v>
      </c>
      <c r="O281" s="4" t="str">
        <v>Silver</v>
      </c>
    </row>
    <row r="282" spans="1:15" s="4" customFormat="1" ht="15" x14ac:dyDescent="0.2">
      <c r="A282" s="1">
        <v>4</v>
      </c>
      <c r="B282" s="1" t="str">
        <f>_xlfn.XLOOKUP(A282,[1]Produtos!A:A,[1]Produtos!B:B)</f>
        <v>Bicicleta Trinc Câmbios Shimano Aro 29 Freio A Disco 24v</v>
      </c>
      <c r="C282" s="1">
        <v>218</v>
      </c>
      <c r="D282" s="1">
        <v>1</v>
      </c>
      <c r="E282" s="2">
        <v>6892.2</v>
      </c>
      <c r="F282" s="2">
        <v>6892.2</v>
      </c>
      <c r="G282" s="3">
        <v>689.22000000000025</v>
      </c>
      <c r="H282" s="3">
        <f>F282-G282</f>
        <v>6202.98</v>
      </c>
      <c r="I282" s="4" t="str" cm="1">
        <f t="array" ref="I282:K282">_xlfn.XLOOKUP(C282,[1]Vendas!A:A,[1]Vendas!C:E)</f>
        <v>Godo Capiperibe</v>
      </c>
      <c r="J282" s="4">
        <v>31</v>
      </c>
      <c r="K282" s="5">
        <v>42569</v>
      </c>
      <c r="L282" s="4" t="str" cm="1">
        <f t="array" ref="L282:O282">_xlfn.XLOOKUP(J282,[1]Clientes!A:A,[1]Clientes!B:E)</f>
        <v>Antão Corte-Real</v>
      </c>
      <c r="M282" s="4" t="str">
        <v>ES</v>
      </c>
      <c r="N282" s="4" t="str">
        <v>M</v>
      </c>
      <c r="O282" s="4" t="str">
        <v>Silver</v>
      </c>
    </row>
    <row r="283" spans="1:15" s="4" customFormat="1" ht="15" x14ac:dyDescent="0.2">
      <c r="A283" s="1">
        <v>4</v>
      </c>
      <c r="B283" s="1" t="str">
        <f>_xlfn.XLOOKUP(A283,[1]Produtos!A:A,[1]Produtos!B:B)</f>
        <v>Bicicleta Trinc Câmbios Shimano Aro 29 Freio A Disco 24v</v>
      </c>
      <c r="C283" s="1">
        <v>219</v>
      </c>
      <c r="D283" s="1">
        <v>1</v>
      </c>
      <c r="E283" s="2">
        <v>6892.2</v>
      </c>
      <c r="F283" s="2">
        <v>6892.2</v>
      </c>
      <c r="G283" s="3">
        <v>689.22000000000025</v>
      </c>
      <c r="H283" s="3">
        <f>F283-G283</f>
        <v>6202.98</v>
      </c>
      <c r="I283" s="4" t="str" cm="1">
        <f t="array" ref="I283:K283">_xlfn.XLOOKUP(C283,[1]Vendas!A:A,[1]Vendas!C:E)</f>
        <v>Tobias Furtado</v>
      </c>
      <c r="J283" s="4">
        <v>54</v>
      </c>
      <c r="K283" s="5">
        <v>42570</v>
      </c>
      <c r="L283" s="4" t="str" cm="1">
        <f t="array" ref="L283:O283">_xlfn.XLOOKUP(J283,[1]Clientes!A:A,[1]Clientes!B:E)</f>
        <v>Brenda Serralheiro</v>
      </c>
      <c r="M283" s="4" t="str">
        <v>PA</v>
      </c>
      <c r="N283" s="4" t="str">
        <v>F</v>
      </c>
      <c r="O283" s="4" t="str">
        <v>Silver</v>
      </c>
    </row>
    <row r="284" spans="1:15" s="4" customFormat="1" ht="15" x14ac:dyDescent="0.2">
      <c r="A284" s="1">
        <v>4</v>
      </c>
      <c r="B284" s="1" t="str">
        <f>_xlfn.XLOOKUP(A284,[1]Produtos!A:A,[1]Produtos!B:B)</f>
        <v>Bicicleta Trinc Câmbios Shimano Aro 29 Freio A Disco 24v</v>
      </c>
      <c r="C284" s="1">
        <v>174</v>
      </c>
      <c r="D284" s="1">
        <v>1</v>
      </c>
      <c r="E284" s="2">
        <v>6509.3</v>
      </c>
      <c r="F284" s="2">
        <v>6509.3</v>
      </c>
      <c r="G284" s="3">
        <v>650.93000000000029</v>
      </c>
      <c r="H284" s="3">
        <f>F284-G284</f>
        <v>5858.37</v>
      </c>
      <c r="I284" s="4" t="str" cm="1">
        <f t="array" ref="I284:K284">_xlfn.XLOOKUP(C284,[1]Vendas!A:A,[1]Vendas!C:E)</f>
        <v>Napoleão Méndez</v>
      </c>
      <c r="J284" s="4">
        <v>47</v>
      </c>
      <c r="K284" s="5">
        <v>42527</v>
      </c>
      <c r="L284" s="4" t="str" cm="1">
        <f t="array" ref="L284:O284">_xlfn.XLOOKUP(J284,[1]Clientes!A:A,[1]Clientes!B:E)</f>
        <v>Belmira Colaço</v>
      </c>
      <c r="M284" s="4" t="str">
        <v>RJ</v>
      </c>
      <c r="N284" s="4" t="str">
        <v>F</v>
      </c>
      <c r="O284" s="4" t="str">
        <v>Silver</v>
      </c>
    </row>
    <row r="285" spans="1:15" s="4" customFormat="1" ht="15" x14ac:dyDescent="0.2">
      <c r="A285" s="1">
        <v>4</v>
      </c>
      <c r="B285" s="1" t="str">
        <f>_xlfn.XLOOKUP(A285,[1]Produtos!A:A,[1]Produtos!B:B)</f>
        <v>Bicicleta Trinc Câmbios Shimano Aro 29 Freio A Disco 24v</v>
      </c>
      <c r="C285" s="1">
        <v>140</v>
      </c>
      <c r="D285" s="1">
        <v>1</v>
      </c>
      <c r="E285" s="2">
        <v>6509.3</v>
      </c>
      <c r="F285" s="2">
        <v>6509.3</v>
      </c>
      <c r="G285" s="3">
        <v>455.65099999999984</v>
      </c>
      <c r="H285" s="3">
        <f>F285-G285</f>
        <v>6053.6490000000003</v>
      </c>
      <c r="I285" s="4" t="str" cm="1">
        <f t="array" ref="I285:K285">_xlfn.XLOOKUP(C285,[1]Vendas!A:A,[1]Vendas!C:E)</f>
        <v>Capitolino Bahía</v>
      </c>
      <c r="J285" s="4">
        <v>105</v>
      </c>
      <c r="K285" s="5">
        <v>42494</v>
      </c>
      <c r="L285" s="4" t="str" cm="1">
        <f t="array" ref="L285:O285">_xlfn.XLOOKUP(J285,[1]Clientes!A:A,[1]Clientes!B:E)</f>
        <v>Davide Alcántara</v>
      </c>
      <c r="M285" s="4" t="str">
        <v>MA</v>
      </c>
      <c r="N285" s="4" t="str">
        <v>M</v>
      </c>
      <c r="O285" s="4" t="str">
        <v>Silver</v>
      </c>
    </row>
    <row r="286" spans="1:15" s="4" customFormat="1" ht="15" x14ac:dyDescent="0.2">
      <c r="A286" s="1">
        <v>4</v>
      </c>
      <c r="B286" s="1" t="str">
        <f>_xlfn.XLOOKUP(A286,[1]Produtos!A:A,[1]Produtos!B:B)</f>
        <v>Bicicleta Trinc Câmbios Shimano Aro 29 Freio A Disco 24v</v>
      </c>
      <c r="C286" s="1">
        <v>147</v>
      </c>
      <c r="D286" s="1">
        <v>1</v>
      </c>
      <c r="E286" s="2">
        <v>6509.3</v>
      </c>
      <c r="F286" s="2">
        <v>6509.3</v>
      </c>
      <c r="G286" s="3">
        <v>455.65099999999984</v>
      </c>
      <c r="H286" s="3">
        <f>F286-G286</f>
        <v>6053.6490000000003</v>
      </c>
      <c r="I286" s="4" t="str" cm="1">
        <f t="array" ref="I286:K286">_xlfn.XLOOKUP(C286,[1]Vendas!A:A,[1]Vendas!C:E)</f>
        <v>Godo Capiperibe</v>
      </c>
      <c r="J286" s="4">
        <v>15</v>
      </c>
      <c r="K286" s="5">
        <v>42498</v>
      </c>
      <c r="L286" s="4" t="str" cm="1">
        <f t="array" ref="L286:O286">_xlfn.XLOOKUP(J286,[1]Clientes!A:A,[1]Clientes!B:E)</f>
        <v>Alexandra Tabares</v>
      </c>
      <c r="M286" s="4" t="str">
        <v>MG</v>
      </c>
      <c r="N286" s="4" t="str">
        <v>F</v>
      </c>
      <c r="O286" s="4" t="str">
        <v>Silver</v>
      </c>
    </row>
    <row r="287" spans="1:15" s="4" customFormat="1" ht="15" x14ac:dyDescent="0.2">
      <c r="A287" s="1">
        <v>4</v>
      </c>
      <c r="B287" s="1" t="str">
        <f>_xlfn.XLOOKUP(A287,[1]Produtos!A:A,[1]Produtos!B:B)</f>
        <v>Bicicleta Trinc Câmbios Shimano Aro 29 Freio A Disco 24v</v>
      </c>
      <c r="C287" s="1">
        <v>198</v>
      </c>
      <c r="D287" s="1">
        <v>1</v>
      </c>
      <c r="E287" s="2">
        <v>5207.4399999999996</v>
      </c>
      <c r="F287" s="2">
        <v>5207.4399999999996</v>
      </c>
      <c r="G287" s="3">
        <v>416.59519999999975</v>
      </c>
      <c r="H287" s="3">
        <f>F287-G287</f>
        <v>4790.8447999999999</v>
      </c>
      <c r="I287" s="4" t="str" cm="1">
        <f t="array" ref="I287:K287">_xlfn.XLOOKUP(C287,[1]Vendas!A:A,[1]Vendas!C:E)</f>
        <v>Capitolino Bahía</v>
      </c>
      <c r="J287" s="4">
        <v>233</v>
      </c>
      <c r="K287" s="5">
        <v>42554</v>
      </c>
      <c r="L287" s="4" t="str" cm="1">
        <f t="array" ref="L287:O287">_xlfn.XLOOKUP(J287,[1]Clientes!A:A,[1]Clientes!B:E)</f>
        <v>Ilduara Chávez</v>
      </c>
      <c r="M287" s="4" t="str">
        <v>MT</v>
      </c>
      <c r="N287" s="4" t="str">
        <v>F</v>
      </c>
      <c r="O287" s="4" t="str">
        <v>Silver</v>
      </c>
    </row>
    <row r="288" spans="1:15" s="4" customFormat="1" ht="15" x14ac:dyDescent="0.2">
      <c r="A288" s="1">
        <v>4</v>
      </c>
      <c r="B288" s="1" t="str">
        <f>_xlfn.XLOOKUP(A288,[1]Produtos!A:A,[1]Produtos!B:B)</f>
        <v>Bicicleta Trinc Câmbios Shimano Aro 29 Freio A Disco 24v</v>
      </c>
      <c r="C288" s="1">
        <v>114</v>
      </c>
      <c r="D288" s="1">
        <v>1</v>
      </c>
      <c r="E288" s="2">
        <v>6509.3</v>
      </c>
      <c r="F288" s="2">
        <v>6509.3</v>
      </c>
      <c r="G288" s="3">
        <v>390.55799999999999</v>
      </c>
      <c r="H288" s="3">
        <f>F288-G288</f>
        <v>6118.7420000000002</v>
      </c>
      <c r="I288" s="4" t="str" cm="1">
        <f t="array" ref="I288:K288">_xlfn.XLOOKUP(C288,[1]Vendas!A:A,[1]Vendas!C:E)</f>
        <v>Hélio Liberato</v>
      </c>
      <c r="J288" s="4">
        <v>191</v>
      </c>
      <c r="K288" s="5">
        <v>42473</v>
      </c>
      <c r="L288" s="4" t="str" cm="1">
        <f t="array" ref="L288:O288">_xlfn.XLOOKUP(J288,[1]Clientes!A:A,[1]Clientes!B:E)</f>
        <v>Gisela Bahia</v>
      </c>
      <c r="M288" s="4" t="str">
        <v>SP</v>
      </c>
      <c r="N288" s="4" t="str">
        <v>F</v>
      </c>
      <c r="O288" s="4" t="str">
        <v>Silver</v>
      </c>
    </row>
    <row r="289" spans="1:15" s="4" customFormat="1" ht="15" x14ac:dyDescent="0.2">
      <c r="A289" s="1">
        <v>4</v>
      </c>
      <c r="B289" s="1" t="str">
        <f>_xlfn.XLOOKUP(A289,[1]Produtos!A:A,[1]Produtos!B:B)</f>
        <v>Bicicleta Trinc Câmbios Shimano Aro 29 Freio A Disco 24v</v>
      </c>
      <c r="C289" s="1">
        <v>125</v>
      </c>
      <c r="D289" s="1">
        <v>1</v>
      </c>
      <c r="E289" s="2">
        <v>6509.3</v>
      </c>
      <c r="F289" s="2">
        <v>6509.3</v>
      </c>
      <c r="G289" s="3">
        <v>390.55799999999999</v>
      </c>
      <c r="H289" s="3">
        <f>F289-G289</f>
        <v>6118.7420000000002</v>
      </c>
      <c r="I289" s="4" t="str" cm="1">
        <f t="array" ref="I289:K289">_xlfn.XLOOKUP(C289,[1]Vendas!A:A,[1]Vendas!C:E)</f>
        <v>Godo Capiperibe</v>
      </c>
      <c r="J289" s="4">
        <v>74</v>
      </c>
      <c r="K289" s="5">
        <v>42480</v>
      </c>
      <c r="L289" s="4" t="str" cm="1">
        <f t="array" ref="L289:O289">_xlfn.XLOOKUP(J289,[1]Clientes!A:A,[1]Clientes!B:E)</f>
        <v>Cecília Carlos</v>
      </c>
      <c r="M289" s="4" t="str">
        <v>AP</v>
      </c>
      <c r="N289" s="4" t="str">
        <v>F</v>
      </c>
      <c r="O289" s="4" t="str">
        <v>Silver</v>
      </c>
    </row>
    <row r="290" spans="1:15" s="4" customFormat="1" ht="15" x14ac:dyDescent="0.2">
      <c r="A290" s="1">
        <v>4</v>
      </c>
      <c r="B290" s="1" t="str">
        <f>_xlfn.XLOOKUP(A290,[1]Produtos!A:A,[1]Produtos!B:B)</f>
        <v>Bicicleta Trinc Câmbios Shimano Aro 29 Freio A Disco 24v</v>
      </c>
      <c r="C290" s="1">
        <v>76</v>
      </c>
      <c r="D290" s="1">
        <v>1</v>
      </c>
      <c r="E290" s="2">
        <v>7658</v>
      </c>
      <c r="F290" s="2">
        <v>7658</v>
      </c>
      <c r="G290" s="3">
        <v>382.89999999999964</v>
      </c>
      <c r="H290" s="3">
        <f>F290-G290</f>
        <v>7275.1</v>
      </c>
      <c r="I290" s="4" t="str" cm="1">
        <f t="array" ref="I290:K290">_xlfn.XLOOKUP(C290,[1]Vendas!A:A,[1]Vendas!C:E)</f>
        <v>Tobias Furtado</v>
      </c>
      <c r="J290" s="4">
        <v>202</v>
      </c>
      <c r="K290" s="5">
        <v>42431</v>
      </c>
      <c r="L290" s="4" t="str" cm="1">
        <f t="array" ref="L290:O290">_xlfn.XLOOKUP(J290,[1]Clientes!A:A,[1]Clientes!B:E)</f>
        <v>Greice Lameirinhas</v>
      </c>
      <c r="M290" s="4" t="str">
        <v>PI</v>
      </c>
      <c r="N290" s="4" t="str">
        <v>F</v>
      </c>
      <c r="O290" s="4" t="str">
        <v>Silver</v>
      </c>
    </row>
    <row r="291" spans="1:15" s="4" customFormat="1" ht="15" x14ac:dyDescent="0.2">
      <c r="A291" s="1">
        <v>4</v>
      </c>
      <c r="B291" s="1" t="str">
        <f>_xlfn.XLOOKUP(A291,[1]Produtos!A:A,[1]Produtos!B:B)</f>
        <v>Bicicleta Trinc Câmbios Shimano Aro 29 Freio A Disco 24v</v>
      </c>
      <c r="C291" s="1">
        <v>90</v>
      </c>
      <c r="D291" s="1">
        <v>1</v>
      </c>
      <c r="E291" s="2">
        <v>6892.2</v>
      </c>
      <c r="F291" s="2">
        <v>6892.2</v>
      </c>
      <c r="G291" s="3">
        <v>275.6880000000001</v>
      </c>
      <c r="H291" s="3">
        <f>F291-G291</f>
        <v>6616.5119999999997</v>
      </c>
      <c r="I291" s="4" t="str" cm="1">
        <f t="array" ref="I291:K291">_xlfn.XLOOKUP(C291,[1]Vendas!A:A,[1]Vendas!C:E)</f>
        <v>Godo Capiperibe</v>
      </c>
      <c r="J291" s="4">
        <v>115</v>
      </c>
      <c r="K291" s="5">
        <v>42444</v>
      </c>
      <c r="L291" s="4" t="str" cm="1">
        <f t="array" ref="L291:O291">_xlfn.XLOOKUP(J291,[1]Clientes!A:A,[1]Clientes!B:E)</f>
        <v>Dinarte Marino</v>
      </c>
      <c r="M291" s="4" t="str">
        <v>MS</v>
      </c>
      <c r="N291" s="4" t="str">
        <v>F</v>
      </c>
      <c r="O291" s="4" t="str">
        <v>Silver</v>
      </c>
    </row>
    <row r="292" spans="1:15" s="4" customFormat="1" ht="15" x14ac:dyDescent="0.2">
      <c r="A292" s="1">
        <v>4</v>
      </c>
      <c r="B292" s="1" t="str">
        <f>_xlfn.XLOOKUP(A292,[1]Produtos!A:A,[1]Produtos!B:B)</f>
        <v>Bicicleta Trinc Câmbios Shimano Aro 29 Freio A Disco 24v</v>
      </c>
      <c r="C292" s="1">
        <v>79</v>
      </c>
      <c r="D292" s="1">
        <v>1</v>
      </c>
      <c r="E292" s="2">
        <v>6509.3</v>
      </c>
      <c r="F292" s="2">
        <v>6509.3</v>
      </c>
      <c r="G292" s="3">
        <v>260.3720000000003</v>
      </c>
      <c r="H292" s="3">
        <f>F292-G292</f>
        <v>6248.9279999999999</v>
      </c>
      <c r="I292" s="4" t="str" cm="1">
        <f t="array" ref="I292:K292">_xlfn.XLOOKUP(C292,[1]Vendas!A:A,[1]Vendas!C:E)</f>
        <v>Godo Capiperibe</v>
      </c>
      <c r="J292" s="4">
        <v>120</v>
      </c>
      <c r="K292" s="5">
        <v>42433</v>
      </c>
      <c r="L292" s="4" t="str" cm="1">
        <f t="array" ref="L292:O292">_xlfn.XLOOKUP(J292,[1]Clientes!A:A,[1]Clientes!B:E)</f>
        <v>Diogo Simón</v>
      </c>
      <c r="M292" s="4" t="str">
        <v>BA</v>
      </c>
      <c r="N292" s="4" t="str">
        <v>M</v>
      </c>
      <c r="O292" s="4" t="str">
        <v>Silver</v>
      </c>
    </row>
    <row r="293" spans="1:15" s="4" customFormat="1" ht="15" x14ac:dyDescent="0.2">
      <c r="A293" s="1">
        <v>4</v>
      </c>
      <c r="B293" s="1" t="str">
        <f>_xlfn.XLOOKUP(A293,[1]Produtos!A:A,[1]Produtos!B:B)</f>
        <v>Bicicleta Trinc Câmbios Shimano Aro 29 Freio A Disco 24v</v>
      </c>
      <c r="C293" s="1">
        <v>88</v>
      </c>
      <c r="D293" s="1">
        <v>2</v>
      </c>
      <c r="E293" s="2">
        <v>5858.37</v>
      </c>
      <c r="F293" s="2">
        <v>11716.74</v>
      </c>
      <c r="G293" s="3">
        <v>234.33480000000054</v>
      </c>
      <c r="H293" s="3">
        <f>F293-G293</f>
        <v>11482.405199999999</v>
      </c>
      <c r="I293" s="4" t="str" cm="1">
        <f t="array" ref="I293:K293">_xlfn.XLOOKUP(C293,[1]Vendas!A:A,[1]Vendas!C:E)</f>
        <v>Capitolino Bahía</v>
      </c>
      <c r="J293" s="4">
        <v>233</v>
      </c>
      <c r="K293" s="5">
        <v>42443</v>
      </c>
      <c r="L293" s="4" t="str" cm="1">
        <f t="array" ref="L293:O293">_xlfn.XLOOKUP(J293,[1]Clientes!A:A,[1]Clientes!B:E)</f>
        <v>Ilduara Chávez</v>
      </c>
      <c r="M293" s="4" t="str">
        <v>MT</v>
      </c>
      <c r="N293" s="4" t="str">
        <v>F</v>
      </c>
      <c r="O293" s="4" t="str">
        <v>Silver</v>
      </c>
    </row>
    <row r="294" spans="1:15" s="4" customFormat="1" ht="15" x14ac:dyDescent="0.2">
      <c r="A294" s="1">
        <v>4</v>
      </c>
      <c r="B294" s="1" t="str">
        <f>_xlfn.XLOOKUP(A294,[1]Produtos!A:A,[1]Produtos!B:B)</f>
        <v>Bicicleta Trinc Câmbios Shimano Aro 29 Freio A Disco 24v</v>
      </c>
      <c r="C294" s="1">
        <v>162</v>
      </c>
      <c r="D294" s="1">
        <v>1</v>
      </c>
      <c r="E294" s="2">
        <v>5858.37</v>
      </c>
      <c r="F294" s="2">
        <v>5858.37</v>
      </c>
      <c r="G294" s="3">
        <v>234.33479999999963</v>
      </c>
      <c r="H294" s="3">
        <f>F294-G294</f>
        <v>5624.0352000000003</v>
      </c>
      <c r="I294" s="4" t="str" cm="1">
        <f t="array" ref="I294:K294">_xlfn.XLOOKUP(C294,[1]Vendas!A:A,[1]Vendas!C:E)</f>
        <v>Simão Rivero</v>
      </c>
      <c r="J294" s="4">
        <v>89</v>
      </c>
      <c r="K294" s="5">
        <v>42513</v>
      </c>
      <c r="L294" s="4" t="str" cm="1">
        <f t="array" ref="L294:O294">_xlfn.XLOOKUP(J294,[1]Clientes!A:A,[1]Clientes!B:E)</f>
        <v>Cosme Ipanema</v>
      </c>
      <c r="M294" s="4" t="str">
        <v>PI</v>
      </c>
      <c r="N294" s="4" t="str">
        <v>M</v>
      </c>
      <c r="O294" s="4" t="str">
        <v>Silver</v>
      </c>
    </row>
    <row r="295" spans="1:15" s="4" customFormat="1" ht="15" x14ac:dyDescent="0.2">
      <c r="A295" s="1">
        <v>4</v>
      </c>
      <c r="B295" s="1" t="str">
        <f>_xlfn.XLOOKUP(A295,[1]Produtos!A:A,[1]Produtos!B:B)</f>
        <v>Bicicleta Trinc Câmbios Shimano Aro 29 Freio A Disco 24v</v>
      </c>
      <c r="C295" s="1">
        <v>83</v>
      </c>
      <c r="D295" s="1">
        <v>1</v>
      </c>
      <c r="E295" s="2">
        <v>6892.2</v>
      </c>
      <c r="F295" s="2">
        <v>6892.2</v>
      </c>
      <c r="G295" s="3">
        <v>206.76599999999962</v>
      </c>
      <c r="H295" s="3">
        <f>F295-G295</f>
        <v>6685.4340000000002</v>
      </c>
      <c r="I295" s="4" t="str" cm="1">
        <f t="array" ref="I295:K295">_xlfn.XLOOKUP(C295,[1]Vendas!A:A,[1]Vendas!C:E)</f>
        <v>Napoleão Méndez</v>
      </c>
      <c r="J295" s="4">
        <v>54</v>
      </c>
      <c r="K295" s="5">
        <v>42438</v>
      </c>
      <c r="L295" s="4" t="str" cm="1">
        <f t="array" ref="L295:O295">_xlfn.XLOOKUP(J295,[1]Clientes!A:A,[1]Clientes!B:E)</f>
        <v>Brenda Serralheiro</v>
      </c>
      <c r="M295" s="4" t="str">
        <v>PA</v>
      </c>
      <c r="N295" s="4" t="str">
        <v>F</v>
      </c>
      <c r="O295" s="4" t="str">
        <v>Silver</v>
      </c>
    </row>
    <row r="296" spans="1:15" s="4" customFormat="1" ht="15" x14ac:dyDescent="0.2">
      <c r="A296" s="1">
        <v>4</v>
      </c>
      <c r="B296" s="1" t="str">
        <f>_xlfn.XLOOKUP(A296,[1]Produtos!A:A,[1]Produtos!B:B)</f>
        <v>Bicicleta Trinc Câmbios Shimano Aro 29 Freio A Disco 24v</v>
      </c>
      <c r="C296" s="1">
        <v>150</v>
      </c>
      <c r="D296" s="1">
        <v>1</v>
      </c>
      <c r="E296" s="2">
        <v>6509.3</v>
      </c>
      <c r="F296" s="2">
        <v>6509.3</v>
      </c>
      <c r="G296" s="3">
        <v>195.27899999999954</v>
      </c>
      <c r="H296" s="3">
        <f>F296-G296</f>
        <v>6314.0210000000006</v>
      </c>
      <c r="I296" s="4" t="str" cm="1">
        <f t="array" ref="I296:K296">_xlfn.XLOOKUP(C296,[1]Vendas!A:A,[1]Vendas!C:E)</f>
        <v>Simão Rivero</v>
      </c>
      <c r="J296" s="4">
        <v>191</v>
      </c>
      <c r="K296" s="5">
        <v>42500</v>
      </c>
      <c r="L296" s="4" t="str" cm="1">
        <f t="array" ref="L296:O296">_xlfn.XLOOKUP(J296,[1]Clientes!A:A,[1]Clientes!B:E)</f>
        <v>Gisela Bahia</v>
      </c>
      <c r="M296" s="4" t="str">
        <v>SP</v>
      </c>
      <c r="N296" s="4" t="str">
        <v>F</v>
      </c>
      <c r="O296" s="4" t="str">
        <v>Silver</v>
      </c>
    </row>
    <row r="297" spans="1:15" s="4" customFormat="1" ht="15" x14ac:dyDescent="0.2">
      <c r="A297" s="1">
        <v>4</v>
      </c>
      <c r="B297" s="1" t="str">
        <f>_xlfn.XLOOKUP(A297,[1]Produtos!A:A,[1]Produtos!B:B)</f>
        <v>Bicicleta Trinc Câmbios Shimano Aro 29 Freio A Disco 24v</v>
      </c>
      <c r="C297" s="1">
        <v>153</v>
      </c>
      <c r="D297" s="1">
        <v>1</v>
      </c>
      <c r="E297" s="2">
        <v>5207.4399999999996</v>
      </c>
      <c r="F297" s="2">
        <v>5207.4399999999996</v>
      </c>
      <c r="G297" s="3">
        <v>156.22320000000036</v>
      </c>
      <c r="H297" s="3">
        <f>F297-G297</f>
        <v>5051.2167999999992</v>
      </c>
      <c r="I297" s="4" t="str" cm="1">
        <f t="array" ref="I297:K297">_xlfn.XLOOKUP(C297,[1]Vendas!A:A,[1]Vendas!C:E)</f>
        <v>Armando Lago</v>
      </c>
      <c r="J297" s="4">
        <v>100</v>
      </c>
      <c r="K297" s="5">
        <v>42504</v>
      </c>
      <c r="L297" s="4" t="str" cm="1">
        <f t="array" ref="L297:O297">_xlfn.XLOOKUP(J297,[1]Clientes!A:A,[1]Clientes!B:E)</f>
        <v>Cândida Silvestre</v>
      </c>
      <c r="M297" s="4" t="str">
        <v>MG</v>
      </c>
      <c r="N297" s="4" t="str">
        <v>F</v>
      </c>
      <c r="O297" s="4" t="str">
        <v>Silver</v>
      </c>
    </row>
    <row r="298" spans="1:15" s="4" customFormat="1" ht="15" x14ac:dyDescent="0.2">
      <c r="A298" s="1">
        <v>4</v>
      </c>
      <c r="B298" s="1" t="str">
        <f>_xlfn.XLOOKUP(A298,[1]Produtos!A:A,[1]Produtos!B:B)</f>
        <v>Bicicleta Trinc Câmbios Shimano Aro 29 Freio A Disco 24v</v>
      </c>
      <c r="C298" s="1">
        <v>136</v>
      </c>
      <c r="D298" s="1">
        <v>1</v>
      </c>
      <c r="E298" s="2">
        <v>7658</v>
      </c>
      <c r="F298" s="2">
        <v>7658</v>
      </c>
      <c r="G298" s="3">
        <v>153.15999999999985</v>
      </c>
      <c r="H298" s="3">
        <f>F298-G298</f>
        <v>7504.84</v>
      </c>
      <c r="I298" s="4" t="str" cm="1">
        <f t="array" ref="I298:K298">_xlfn.XLOOKUP(C298,[1]Vendas!A:A,[1]Vendas!C:E)</f>
        <v>Capitolino Bahía</v>
      </c>
      <c r="J298" s="4">
        <v>15</v>
      </c>
      <c r="K298" s="5">
        <v>42489</v>
      </c>
      <c r="L298" s="4" t="str" cm="1">
        <f t="array" ref="L298:O298">_xlfn.XLOOKUP(J298,[1]Clientes!A:A,[1]Clientes!B:E)</f>
        <v>Alexandra Tabares</v>
      </c>
      <c r="M298" s="4" t="str">
        <v>MG</v>
      </c>
      <c r="N298" s="4" t="str">
        <v>F</v>
      </c>
      <c r="O298" s="4" t="str">
        <v>Silver</v>
      </c>
    </row>
    <row r="299" spans="1:15" s="4" customFormat="1" ht="15" x14ac:dyDescent="0.2">
      <c r="A299" s="1">
        <v>4</v>
      </c>
      <c r="B299" s="1" t="str">
        <f>_xlfn.XLOOKUP(A299,[1]Produtos!A:A,[1]Produtos!B:B)</f>
        <v>Bicicleta Trinc Câmbios Shimano Aro 29 Freio A Disco 24v</v>
      </c>
      <c r="C299" s="1">
        <v>134</v>
      </c>
      <c r="D299" s="1">
        <v>1</v>
      </c>
      <c r="E299" s="2">
        <v>6509.3</v>
      </c>
      <c r="F299" s="2">
        <v>6509.3</v>
      </c>
      <c r="G299" s="3">
        <v>130.18599999999969</v>
      </c>
      <c r="H299" s="3">
        <f>F299-G299</f>
        <v>6379.1140000000005</v>
      </c>
      <c r="I299" s="4" t="str" cm="1">
        <f t="array" ref="I299:K299">_xlfn.XLOOKUP(C299,[1]Vendas!A:A,[1]Vendas!C:E)</f>
        <v>Hélio Liberato</v>
      </c>
      <c r="J299" s="4">
        <v>218</v>
      </c>
      <c r="K299" s="5">
        <v>42489</v>
      </c>
      <c r="L299" s="4" t="str" cm="1">
        <f t="array" ref="L299:O299">_xlfn.XLOOKUP(J299,[1]Clientes!A:A,[1]Clientes!B:E)</f>
        <v>Hermígio Villaverde</v>
      </c>
      <c r="M299" s="4" t="str">
        <v>MA</v>
      </c>
      <c r="N299" s="4" t="str">
        <v>M</v>
      </c>
      <c r="O299" s="4" t="str">
        <v>Silver</v>
      </c>
    </row>
    <row r="300" spans="1:15" s="4" customFormat="1" ht="15" x14ac:dyDescent="0.2">
      <c r="A300" s="1">
        <v>4</v>
      </c>
      <c r="B300" s="1" t="str">
        <f>_xlfn.XLOOKUP(A300,[1]Produtos!A:A,[1]Produtos!B:B)</f>
        <v>Bicicleta Trinc Câmbios Shimano Aro 29 Freio A Disco 24v</v>
      </c>
      <c r="C300" s="1">
        <v>99</v>
      </c>
      <c r="D300" s="1">
        <v>1</v>
      </c>
      <c r="E300" s="2">
        <v>4686.7</v>
      </c>
      <c r="F300" s="2">
        <v>4686.7</v>
      </c>
      <c r="G300" s="3">
        <v>93.734000000000378</v>
      </c>
      <c r="H300" s="3">
        <f>F300-G300</f>
        <v>4592.9659999999994</v>
      </c>
      <c r="I300" s="4" t="str" cm="1">
        <f t="array" ref="I300:K300">_xlfn.XLOOKUP(C300,[1]Vendas!A:A,[1]Vendas!C:E)</f>
        <v>Jéssica Castelão</v>
      </c>
      <c r="J300" s="4">
        <v>249</v>
      </c>
      <c r="K300" s="5">
        <v>42452</v>
      </c>
      <c r="L300" s="4" t="str" cm="1">
        <f t="array" ref="L300:O300">_xlfn.XLOOKUP(J300,[1]Clientes!A:A,[1]Clientes!B:E)</f>
        <v>Joaquim Mieiro</v>
      </c>
      <c r="M300" s="4" t="str">
        <v>TO</v>
      </c>
      <c r="N300" s="4" t="str">
        <v>M</v>
      </c>
      <c r="O300" s="4" t="str">
        <v>Silver</v>
      </c>
    </row>
    <row r="301" spans="1:15" s="4" customFormat="1" ht="15" x14ac:dyDescent="0.2">
      <c r="A301" s="1">
        <v>4</v>
      </c>
      <c r="B301" s="1" t="str">
        <f>_xlfn.XLOOKUP(A301,[1]Produtos!A:A,[1]Produtos!B:B)</f>
        <v>Bicicleta Trinc Câmbios Shimano Aro 29 Freio A Disco 24v</v>
      </c>
      <c r="C301" s="1">
        <v>18</v>
      </c>
      <c r="D301" s="1">
        <v>1</v>
      </c>
      <c r="E301" s="2">
        <v>7658</v>
      </c>
      <c r="F301" s="2">
        <v>7658</v>
      </c>
      <c r="G301" s="3">
        <v>76.579999999999927</v>
      </c>
      <c r="H301" s="3">
        <f>F301-G301</f>
        <v>7581.42</v>
      </c>
      <c r="I301" s="4" t="str" cm="1">
        <f t="array" ref="I301:K301">_xlfn.XLOOKUP(C301,[1]Vendas!A:A,[1]Vendas!C:E)</f>
        <v>Tobias Furtado</v>
      </c>
      <c r="J301" s="4">
        <v>136</v>
      </c>
      <c r="K301" s="5">
        <v>42383</v>
      </c>
      <c r="L301" s="4" t="str" cm="1">
        <f t="array" ref="L301:O301">_xlfn.XLOOKUP(J301,[1]Clientes!A:A,[1]Clientes!B:E)</f>
        <v>Elsa Barreto</v>
      </c>
      <c r="M301" s="4" t="str">
        <v>MA</v>
      </c>
      <c r="N301" s="4" t="str">
        <v>F</v>
      </c>
      <c r="O301" s="4" t="str">
        <v>Silver</v>
      </c>
    </row>
    <row r="302" spans="1:15" s="4" customFormat="1" ht="15" x14ac:dyDescent="0.2">
      <c r="A302" s="1">
        <v>4</v>
      </c>
      <c r="B302" s="1" t="str">
        <f>_xlfn.XLOOKUP(A302,[1]Produtos!A:A,[1]Produtos!B:B)</f>
        <v>Bicicleta Trinc Câmbios Shimano Aro 29 Freio A Disco 24v</v>
      </c>
      <c r="C302" s="1">
        <v>60</v>
      </c>
      <c r="D302" s="1">
        <v>1</v>
      </c>
      <c r="E302" s="2">
        <v>7658</v>
      </c>
      <c r="F302" s="2">
        <v>7658</v>
      </c>
      <c r="G302" s="3">
        <v>76.579999999999927</v>
      </c>
      <c r="H302" s="3">
        <f>F302-G302</f>
        <v>7581.42</v>
      </c>
      <c r="I302" s="4" t="str" cm="1">
        <f t="array" ref="I302:K302">_xlfn.XLOOKUP(C302,[1]Vendas!A:A,[1]Vendas!C:E)</f>
        <v>Godo Capiperibe</v>
      </c>
      <c r="J302" s="4">
        <v>136</v>
      </c>
      <c r="K302" s="5">
        <v>42414</v>
      </c>
      <c r="L302" s="4" t="str" cm="1">
        <f t="array" ref="L302:O302">_xlfn.XLOOKUP(J302,[1]Clientes!A:A,[1]Clientes!B:E)</f>
        <v>Elsa Barreto</v>
      </c>
      <c r="M302" s="4" t="str">
        <v>MA</v>
      </c>
      <c r="N302" s="4" t="str">
        <v>F</v>
      </c>
      <c r="O302" s="4" t="str">
        <v>Silver</v>
      </c>
    </row>
    <row r="303" spans="1:15" s="4" customFormat="1" ht="15" x14ac:dyDescent="0.2">
      <c r="A303" s="1">
        <v>4</v>
      </c>
      <c r="B303" s="1" t="str">
        <f>_xlfn.XLOOKUP(A303,[1]Produtos!A:A,[1]Produtos!B:B)</f>
        <v>Bicicleta Trinc Câmbios Shimano Aro 29 Freio A Disco 24v</v>
      </c>
      <c r="C303" s="1">
        <v>30</v>
      </c>
      <c r="D303" s="1">
        <v>1</v>
      </c>
      <c r="E303" s="2">
        <v>6892.2</v>
      </c>
      <c r="F303" s="2">
        <v>6892.2</v>
      </c>
      <c r="G303" s="3">
        <v>68.921999999999571</v>
      </c>
      <c r="H303" s="3">
        <f>F303-G303</f>
        <v>6823.2780000000002</v>
      </c>
      <c r="I303" s="4" t="str" cm="1">
        <f t="array" ref="I303:K303">_xlfn.XLOOKUP(C303,[1]Vendas!A:A,[1]Vendas!C:E)</f>
        <v>Godo Capiperibe</v>
      </c>
      <c r="J303" s="4">
        <v>218</v>
      </c>
      <c r="K303" s="5">
        <v>42392</v>
      </c>
      <c r="L303" s="4" t="str" cm="1">
        <f t="array" ref="L303:O303">_xlfn.XLOOKUP(J303,[1]Clientes!A:A,[1]Clientes!B:E)</f>
        <v>Hermígio Villaverde</v>
      </c>
      <c r="M303" s="4" t="str">
        <v>MA</v>
      </c>
      <c r="N303" s="4" t="str">
        <v>M</v>
      </c>
      <c r="O303" s="4" t="str">
        <v>Silver</v>
      </c>
    </row>
    <row r="304" spans="1:15" s="4" customFormat="1" ht="15" x14ac:dyDescent="0.2">
      <c r="A304" s="1">
        <v>4</v>
      </c>
      <c r="B304" s="1" t="str">
        <f>_xlfn.XLOOKUP(A304,[1]Produtos!A:A,[1]Produtos!B:B)</f>
        <v>Bicicleta Trinc Câmbios Shimano Aro 29 Freio A Disco 24v</v>
      </c>
      <c r="C304" s="1">
        <v>67</v>
      </c>
      <c r="D304" s="1">
        <v>1</v>
      </c>
      <c r="E304" s="2">
        <v>6509.3</v>
      </c>
      <c r="F304" s="2">
        <v>6509.3</v>
      </c>
      <c r="G304" s="3">
        <v>65.092999999999847</v>
      </c>
      <c r="H304" s="3">
        <f>F304-G304</f>
        <v>6444.2070000000003</v>
      </c>
      <c r="I304" s="4" t="str" cm="1">
        <f t="array" ref="I304:K304">_xlfn.XLOOKUP(C304,[1]Vendas!A:A,[1]Vendas!C:E)</f>
        <v>Godo Capiperibe</v>
      </c>
      <c r="J304" s="4">
        <v>191</v>
      </c>
      <c r="K304" s="5">
        <v>42422</v>
      </c>
      <c r="L304" s="4" t="str" cm="1">
        <f t="array" ref="L304:O304">_xlfn.XLOOKUP(J304,[1]Clientes!A:A,[1]Clientes!B:E)</f>
        <v>Gisela Bahia</v>
      </c>
      <c r="M304" s="4" t="str">
        <v>SP</v>
      </c>
      <c r="N304" s="4" t="str">
        <v>F</v>
      </c>
      <c r="O304" s="4" t="str">
        <v>Silver</v>
      </c>
    </row>
    <row r="305" spans="1:15" s="4" customFormat="1" ht="15" x14ac:dyDescent="0.2">
      <c r="A305" s="1">
        <v>4</v>
      </c>
      <c r="B305" s="1" t="str">
        <f>_xlfn.XLOOKUP(A305,[1]Produtos!A:A,[1]Produtos!B:B)</f>
        <v>Bicicleta Trinc Câmbios Shimano Aro 29 Freio A Disco 24v</v>
      </c>
      <c r="C305" s="1">
        <v>55</v>
      </c>
      <c r="D305" s="1">
        <v>1</v>
      </c>
      <c r="E305" s="2">
        <v>5858.37</v>
      </c>
      <c r="F305" s="2">
        <v>5858.37</v>
      </c>
      <c r="G305" s="3">
        <v>58.583700000000135</v>
      </c>
      <c r="H305" s="3">
        <f>F305-G305</f>
        <v>5799.7862999999998</v>
      </c>
      <c r="I305" s="4" t="str" cm="1">
        <f t="array" ref="I305:K305">_xlfn.XLOOKUP(C305,[1]Vendas!A:A,[1]Vendas!C:E)</f>
        <v>Capitolino Bahía</v>
      </c>
      <c r="J305" s="4">
        <v>191</v>
      </c>
      <c r="K305" s="5">
        <v>42411</v>
      </c>
      <c r="L305" s="4" t="str" cm="1">
        <f t="array" ref="L305:O305">_xlfn.XLOOKUP(J305,[1]Clientes!A:A,[1]Clientes!B:E)</f>
        <v>Gisela Bahia</v>
      </c>
      <c r="M305" s="4" t="str">
        <v>SP</v>
      </c>
      <c r="N305" s="4" t="str">
        <v>F</v>
      </c>
      <c r="O305" s="4" t="str">
        <v>Silver</v>
      </c>
    </row>
    <row r="306" spans="1:15" s="4" customFormat="1" ht="15" x14ac:dyDescent="0.2">
      <c r="A306" s="1">
        <v>4</v>
      </c>
      <c r="B306" s="1" t="str">
        <f>_xlfn.XLOOKUP(A306,[1]Produtos!A:A,[1]Produtos!B:B)</f>
        <v>Bicicleta Trinc Câmbios Shimano Aro 29 Freio A Disco 24v</v>
      </c>
      <c r="C306" s="1">
        <v>47</v>
      </c>
      <c r="D306" s="1">
        <v>1</v>
      </c>
      <c r="E306" s="2">
        <v>5513.76</v>
      </c>
      <c r="F306" s="2">
        <v>5513.76</v>
      </c>
      <c r="G306" s="3">
        <v>55.13760000000002</v>
      </c>
      <c r="H306" s="3">
        <f>F306-G306</f>
        <v>5458.6224000000002</v>
      </c>
      <c r="I306" s="4" t="str" cm="1">
        <f t="array" ref="I306:K306">_xlfn.XLOOKUP(C306,[1]Vendas!A:A,[1]Vendas!C:E)</f>
        <v>Godo Capiperibe</v>
      </c>
      <c r="J306" s="4">
        <v>100</v>
      </c>
      <c r="K306" s="5">
        <v>42405</v>
      </c>
      <c r="L306" s="4" t="str" cm="1">
        <f t="array" ref="L306:O306">_xlfn.XLOOKUP(J306,[1]Clientes!A:A,[1]Clientes!B:E)</f>
        <v>Cândida Silvestre</v>
      </c>
      <c r="M306" s="4" t="str">
        <v>MG</v>
      </c>
      <c r="N306" s="4" t="str">
        <v>F</v>
      </c>
      <c r="O306" s="4" t="str">
        <v>Silver</v>
      </c>
    </row>
    <row r="307" spans="1:15" s="4" customFormat="1" ht="15" x14ac:dyDescent="0.2">
      <c r="A307" s="1">
        <v>4</v>
      </c>
      <c r="B307" s="1" t="str">
        <f>_xlfn.XLOOKUP(A307,[1]Produtos!A:A,[1]Produtos!B:B)</f>
        <v>Bicicleta Trinc Câmbios Shimano Aro 29 Freio A Disco 24v</v>
      </c>
      <c r="C307" s="1">
        <v>57</v>
      </c>
      <c r="D307" s="1">
        <v>2</v>
      </c>
      <c r="E307" s="2">
        <v>6509.3</v>
      </c>
      <c r="F307" s="2">
        <v>13018.6</v>
      </c>
      <c r="G307" s="3">
        <v>0</v>
      </c>
      <c r="H307" s="3">
        <f>F307-G307</f>
        <v>13018.6</v>
      </c>
      <c r="I307" s="4" t="str" cm="1">
        <f t="array" ref="I307:K307">_xlfn.XLOOKUP(C307,[1]Vendas!A:A,[1]Vendas!C:E)</f>
        <v>Napoleão Méndez</v>
      </c>
      <c r="J307" s="4">
        <v>74</v>
      </c>
      <c r="K307" s="5">
        <v>42413</v>
      </c>
      <c r="L307" s="4" t="str" cm="1">
        <f t="array" ref="L307:O307">_xlfn.XLOOKUP(J307,[1]Clientes!A:A,[1]Clientes!B:E)</f>
        <v>Cecília Carlos</v>
      </c>
      <c r="M307" s="4" t="str">
        <v>AP</v>
      </c>
      <c r="N307" s="4" t="str">
        <v>F</v>
      </c>
      <c r="O307" s="4" t="str">
        <v>Silver</v>
      </c>
    </row>
    <row r="308" spans="1:15" s="4" customFormat="1" ht="15" x14ac:dyDescent="0.2">
      <c r="A308" s="1">
        <v>4</v>
      </c>
      <c r="B308" s="1" t="str">
        <f>_xlfn.XLOOKUP(A308,[1]Produtos!A:A,[1]Produtos!B:B)</f>
        <v>Bicicleta Trinc Câmbios Shimano Aro 29 Freio A Disco 24v</v>
      </c>
      <c r="C308" s="1">
        <v>5</v>
      </c>
      <c r="D308" s="1">
        <v>1</v>
      </c>
      <c r="E308" s="2">
        <v>7658</v>
      </c>
      <c r="F308" s="2">
        <v>7658</v>
      </c>
      <c r="G308" s="3">
        <v>0</v>
      </c>
      <c r="H308" s="3">
        <f>F308-G308</f>
        <v>7658</v>
      </c>
      <c r="I308" s="4" t="str" cm="1">
        <f t="array" ref="I308:K308">_xlfn.XLOOKUP(C308,[1]Vendas!A:A,[1]Vendas!C:E)</f>
        <v>Napoleão Méndez</v>
      </c>
      <c r="J308" s="4">
        <v>120</v>
      </c>
      <c r="K308" s="5">
        <v>42372</v>
      </c>
      <c r="L308" s="4" t="str" cm="1">
        <f t="array" ref="L308:O308">_xlfn.XLOOKUP(J308,[1]Clientes!A:A,[1]Clientes!B:E)</f>
        <v>Diogo Simón</v>
      </c>
      <c r="M308" s="4" t="str">
        <v>BA</v>
      </c>
      <c r="N308" s="4" t="str">
        <v>M</v>
      </c>
      <c r="O308" s="4" t="str">
        <v>Silver</v>
      </c>
    </row>
    <row r="309" spans="1:15" s="4" customFormat="1" ht="15" x14ac:dyDescent="0.2">
      <c r="A309" s="1">
        <v>4</v>
      </c>
      <c r="B309" s="1" t="str">
        <f>_xlfn.XLOOKUP(A309,[1]Produtos!A:A,[1]Produtos!B:B)</f>
        <v>Bicicleta Trinc Câmbios Shimano Aro 29 Freio A Disco 24v</v>
      </c>
      <c r="C309" s="1">
        <v>36</v>
      </c>
      <c r="D309" s="1">
        <v>1</v>
      </c>
      <c r="E309" s="2">
        <v>7658</v>
      </c>
      <c r="F309" s="2">
        <v>7658</v>
      </c>
      <c r="G309" s="3">
        <v>0</v>
      </c>
      <c r="H309" s="3">
        <f>F309-G309</f>
        <v>7658</v>
      </c>
      <c r="I309" s="4" t="str" cm="1">
        <f t="array" ref="I309:K309">_xlfn.XLOOKUP(C309,[1]Vendas!A:A,[1]Vendas!C:E)</f>
        <v>Capitolino Bahía</v>
      </c>
      <c r="J309" s="4">
        <v>89</v>
      </c>
      <c r="K309" s="5">
        <v>42396</v>
      </c>
      <c r="L309" s="4" t="str" cm="1">
        <f t="array" ref="L309:O309">_xlfn.XLOOKUP(J309,[1]Clientes!A:A,[1]Clientes!B:E)</f>
        <v>Cosme Ipanema</v>
      </c>
      <c r="M309" s="4" t="str">
        <v>PI</v>
      </c>
      <c r="N309" s="4" t="str">
        <v>M</v>
      </c>
      <c r="O309" s="4" t="str">
        <v>Silver</v>
      </c>
    </row>
    <row r="310" spans="1:15" s="4" customFormat="1" ht="15" x14ac:dyDescent="0.2">
      <c r="A310" s="1">
        <v>4</v>
      </c>
      <c r="B310" s="1" t="str">
        <f>_xlfn.XLOOKUP(A310,[1]Produtos!A:A,[1]Produtos!B:B)</f>
        <v>Bicicleta Trinc Câmbios Shimano Aro 29 Freio A Disco 24v</v>
      </c>
      <c r="C310" s="1">
        <v>34</v>
      </c>
      <c r="D310" s="1">
        <v>1</v>
      </c>
      <c r="E310" s="2">
        <v>6892.2</v>
      </c>
      <c r="F310" s="2">
        <v>6892.2</v>
      </c>
      <c r="G310" s="3">
        <v>0</v>
      </c>
      <c r="H310" s="3">
        <f>F310-G310</f>
        <v>6892.2</v>
      </c>
      <c r="I310" s="4" t="str" cm="1">
        <f t="array" ref="I310:K310">_xlfn.XLOOKUP(C310,[1]Vendas!A:A,[1]Vendas!C:E)</f>
        <v>Godo Capiperibe</v>
      </c>
      <c r="J310" s="4">
        <v>74</v>
      </c>
      <c r="K310" s="5">
        <v>42393</v>
      </c>
      <c r="L310" s="4" t="str" cm="1">
        <f t="array" ref="L310:O310">_xlfn.XLOOKUP(J310,[1]Clientes!A:A,[1]Clientes!B:E)</f>
        <v>Cecília Carlos</v>
      </c>
      <c r="M310" s="4" t="str">
        <v>AP</v>
      </c>
      <c r="N310" s="4" t="str">
        <v>F</v>
      </c>
      <c r="O310" s="4" t="str">
        <v>Silver</v>
      </c>
    </row>
    <row r="311" spans="1:15" s="4" customFormat="1" ht="15" x14ac:dyDescent="0.2">
      <c r="A311" s="1">
        <v>4</v>
      </c>
      <c r="B311" s="1" t="str">
        <f>_xlfn.XLOOKUP(A311,[1]Produtos!A:A,[1]Produtos!B:B)</f>
        <v>Bicicleta Trinc Câmbios Shimano Aro 29 Freio A Disco 24v</v>
      </c>
      <c r="C311" s="1">
        <v>11</v>
      </c>
      <c r="D311" s="1">
        <v>1</v>
      </c>
      <c r="E311" s="2">
        <v>6509.3</v>
      </c>
      <c r="F311" s="2">
        <v>6509.3</v>
      </c>
      <c r="G311" s="3">
        <v>0</v>
      </c>
      <c r="H311" s="3">
        <f>F311-G311</f>
        <v>6509.3</v>
      </c>
      <c r="I311" s="4" t="str" cm="1">
        <f t="array" ref="I311:K311">_xlfn.XLOOKUP(C311,[1]Vendas!A:A,[1]Vendas!C:E)</f>
        <v>Armando Lago</v>
      </c>
      <c r="J311" s="4">
        <v>58</v>
      </c>
      <c r="K311" s="5">
        <v>42377</v>
      </c>
      <c r="L311" s="4" t="str" cm="1">
        <f t="array" ref="L311:O311">_xlfn.XLOOKUP(J311,[1]Clientes!A:A,[1]Clientes!B:E)</f>
        <v>Brígida Gusmão</v>
      </c>
      <c r="M311" s="4" t="str">
        <v>DF</v>
      </c>
      <c r="N311" s="4" t="str">
        <v>F</v>
      </c>
      <c r="O311" s="4" t="str">
        <v>Silver</v>
      </c>
    </row>
    <row r="312" spans="1:15" s="4" customFormat="1" ht="15" x14ac:dyDescent="0.2">
      <c r="A312" s="1">
        <v>4</v>
      </c>
      <c r="B312" s="1" t="str">
        <f>_xlfn.XLOOKUP(A312,[1]Produtos!A:A,[1]Produtos!B:B)</f>
        <v>Bicicleta Trinc Câmbios Shimano Aro 29 Freio A Disco 24v</v>
      </c>
      <c r="C312" s="1">
        <v>51</v>
      </c>
      <c r="D312" s="1">
        <v>1</v>
      </c>
      <c r="E312" s="2">
        <v>5858.37</v>
      </c>
      <c r="F312" s="2">
        <v>5858.37</v>
      </c>
      <c r="G312" s="3">
        <v>0</v>
      </c>
      <c r="H312" s="3">
        <f>F312-G312</f>
        <v>5858.37</v>
      </c>
      <c r="I312" s="4" t="str" cm="1">
        <f t="array" ref="I312:K312">_xlfn.XLOOKUP(C312,[1]Vendas!A:A,[1]Vendas!C:E)</f>
        <v>Godo Capiperibe</v>
      </c>
      <c r="J312" s="4">
        <v>249</v>
      </c>
      <c r="K312" s="5">
        <v>42409</v>
      </c>
      <c r="L312" s="4" t="str" cm="1">
        <f t="array" ref="L312:O312">_xlfn.XLOOKUP(J312,[1]Clientes!A:A,[1]Clientes!B:E)</f>
        <v>Joaquim Mieiro</v>
      </c>
      <c r="M312" s="4" t="str">
        <v>TO</v>
      </c>
      <c r="N312" s="4" t="str">
        <v>M</v>
      </c>
      <c r="O312" s="4" t="str">
        <v>Silver</v>
      </c>
    </row>
    <row r="313" spans="1:15" s="4" customFormat="1" ht="15" x14ac:dyDescent="0.2">
      <c r="A313" s="1">
        <v>4</v>
      </c>
      <c r="B313" s="1" t="str">
        <f>_xlfn.XLOOKUP(A313,[1]Produtos!A:A,[1]Produtos!B:B)</f>
        <v>Bicicleta Trinc Câmbios Shimano Aro 29 Freio A Disco 24v</v>
      </c>
      <c r="C313" s="1">
        <v>52</v>
      </c>
      <c r="D313" s="1">
        <v>1</v>
      </c>
      <c r="E313" s="2">
        <v>5858.37</v>
      </c>
      <c r="F313" s="2">
        <v>5858.37</v>
      </c>
      <c r="G313" s="3">
        <v>0</v>
      </c>
      <c r="H313" s="3">
        <f>F313-G313</f>
        <v>5858.37</v>
      </c>
      <c r="I313" s="4" t="str" cm="1">
        <f t="array" ref="I313:K313">_xlfn.XLOOKUP(C313,[1]Vendas!A:A,[1]Vendas!C:E)</f>
        <v>Daniel Pirajá</v>
      </c>
      <c r="J313" s="4">
        <v>120</v>
      </c>
      <c r="K313" s="5">
        <v>42410</v>
      </c>
      <c r="L313" s="4" t="str" cm="1">
        <f t="array" ref="L313:O313">_xlfn.XLOOKUP(J313,[1]Clientes!A:A,[1]Clientes!B:E)</f>
        <v>Diogo Simón</v>
      </c>
      <c r="M313" s="4" t="str">
        <v>BA</v>
      </c>
      <c r="N313" s="4" t="str">
        <v>M</v>
      </c>
      <c r="O313" s="4" t="str">
        <v>Silver</v>
      </c>
    </row>
    <row r="314" spans="1:15" s="4" customFormat="1" ht="15" x14ac:dyDescent="0.2">
      <c r="A314" s="1">
        <v>5</v>
      </c>
      <c r="B314" s="1" t="str">
        <f>_xlfn.XLOOKUP(A314,[1]Produtos!A:A,[1]Produtos!B:B)</f>
        <v>Bicicleta Gometws Endorphine 7.3 - Shimano Alumínio Aro 29 - 24 Marchas</v>
      </c>
      <c r="C314" s="1">
        <v>379</v>
      </c>
      <c r="D314" s="1">
        <v>2</v>
      </c>
      <c r="E314" s="2">
        <v>2966</v>
      </c>
      <c r="F314" s="2">
        <v>5932</v>
      </c>
      <c r="G314" s="3">
        <v>2313.4799999999996</v>
      </c>
      <c r="H314" s="3">
        <f>F314-G314</f>
        <v>3618.5200000000004</v>
      </c>
      <c r="I314" s="4" t="str" cm="1">
        <f t="array" ref="I314:K314">_xlfn.XLOOKUP(C314,[1]Vendas!A:A,[1]Vendas!C:E)</f>
        <v>Jéssica Castelão</v>
      </c>
      <c r="J314" s="4">
        <v>75</v>
      </c>
      <c r="K314" s="5">
        <v>42715</v>
      </c>
      <c r="L314" s="4" t="str" cm="1">
        <f t="array" ref="L314:O314">_xlfn.XLOOKUP(J314,[1]Clientes!A:A,[1]Clientes!B:E)</f>
        <v>Celestino Pereira</v>
      </c>
      <c r="M314" s="4" t="str">
        <v>RS</v>
      </c>
      <c r="N314" s="4" t="str">
        <v>M</v>
      </c>
      <c r="O314" s="4" t="str">
        <v>Silver</v>
      </c>
    </row>
    <row r="315" spans="1:15" s="4" customFormat="1" ht="15" x14ac:dyDescent="0.2">
      <c r="A315" s="1">
        <v>5</v>
      </c>
      <c r="B315" s="1" t="str">
        <f>_xlfn.XLOOKUP(A315,[1]Produtos!A:A,[1]Produtos!B:B)</f>
        <v>Bicicleta Gometws Endorphine 7.3 - Shimano Alumínio Aro 29 - 24 Marchas</v>
      </c>
      <c r="C315" s="1">
        <v>391</v>
      </c>
      <c r="D315" s="1">
        <v>2</v>
      </c>
      <c r="E315" s="2">
        <v>2966</v>
      </c>
      <c r="F315" s="2">
        <v>5932</v>
      </c>
      <c r="G315" s="3">
        <v>2254.16</v>
      </c>
      <c r="H315" s="3">
        <f>F315-G315</f>
        <v>3677.84</v>
      </c>
      <c r="I315" s="4" t="str" cm="1">
        <f t="array" ref="I315:K315">_xlfn.XLOOKUP(C315,[1]Vendas!A:A,[1]Vendas!C:E)</f>
        <v>Tobias Furtado</v>
      </c>
      <c r="J315" s="4">
        <v>33</v>
      </c>
      <c r="K315" s="5">
        <v>42724</v>
      </c>
      <c r="L315" s="4" t="str" cm="1">
        <f t="array" ref="L315:O315">_xlfn.XLOOKUP(J315,[1]Clientes!A:A,[1]Clientes!B:E)</f>
        <v>António Lousado</v>
      </c>
      <c r="M315" s="4" t="str">
        <v>RS</v>
      </c>
      <c r="N315" s="4" t="str">
        <v>M</v>
      </c>
      <c r="O315" s="4" t="str">
        <v>Silver</v>
      </c>
    </row>
    <row r="316" spans="1:15" s="4" customFormat="1" ht="15" x14ac:dyDescent="0.2">
      <c r="A316" s="1">
        <v>5</v>
      </c>
      <c r="B316" s="1" t="str">
        <f>_xlfn.XLOOKUP(A316,[1]Produtos!A:A,[1]Produtos!B:B)</f>
        <v>Bicicleta Gometws Endorphine 7.3 - Shimano Alumínio Aro 29 - 24 Marchas</v>
      </c>
      <c r="C316" s="1">
        <v>266</v>
      </c>
      <c r="D316" s="1">
        <v>2</v>
      </c>
      <c r="E316" s="2">
        <v>2966</v>
      </c>
      <c r="F316" s="2">
        <v>5932</v>
      </c>
      <c r="G316" s="3">
        <v>1186.3999999999996</v>
      </c>
      <c r="H316" s="3">
        <f>F316-G316</f>
        <v>4745.6000000000004</v>
      </c>
      <c r="I316" s="4" t="str" cm="1">
        <f t="array" ref="I316:K316">_xlfn.XLOOKUP(C316,[1]Vendas!A:A,[1]Vendas!C:E)</f>
        <v>Simão Rivero</v>
      </c>
      <c r="J316" s="4">
        <v>239</v>
      </c>
      <c r="K316" s="5">
        <v>42619</v>
      </c>
      <c r="L316" s="4" t="str" cm="1">
        <f t="array" ref="L316:O316">_xlfn.XLOOKUP(J316,[1]Clientes!A:A,[1]Clientes!B:E)</f>
        <v>Irani Jaguariúna</v>
      </c>
      <c r="M316" s="4" t="str">
        <v>AM</v>
      </c>
      <c r="N316" s="4" t="str">
        <v>F</v>
      </c>
      <c r="O316" s="4" t="str">
        <v>Silver</v>
      </c>
    </row>
    <row r="317" spans="1:15" s="4" customFormat="1" ht="15" x14ac:dyDescent="0.2">
      <c r="A317" s="1">
        <v>5</v>
      </c>
      <c r="B317" s="1" t="str">
        <f>_xlfn.XLOOKUP(A317,[1]Produtos!A:A,[1]Produtos!B:B)</f>
        <v>Bicicleta Gometws Endorphine 7.3 - Shimano Alumínio Aro 29 - 24 Marchas</v>
      </c>
      <c r="C317" s="1">
        <v>259</v>
      </c>
      <c r="D317" s="1">
        <v>2</v>
      </c>
      <c r="E317" s="2">
        <v>2966</v>
      </c>
      <c r="F317" s="2">
        <v>5932</v>
      </c>
      <c r="G317" s="3">
        <v>889.80000000000018</v>
      </c>
      <c r="H317" s="3">
        <f>F317-G317</f>
        <v>5042.2</v>
      </c>
      <c r="I317" s="4" t="str" cm="1">
        <f t="array" ref="I317:K317">_xlfn.XLOOKUP(C317,[1]Vendas!A:A,[1]Vendas!C:E)</f>
        <v>Armando Lago</v>
      </c>
      <c r="J317" s="4">
        <v>162</v>
      </c>
      <c r="K317" s="5">
        <v>42608</v>
      </c>
      <c r="L317" s="4" t="str" cm="1">
        <f t="array" ref="L317:O317">_xlfn.XLOOKUP(J317,[1]Clientes!A:A,[1]Clientes!B:E)</f>
        <v>Filipa Mattozo</v>
      </c>
      <c r="M317" s="4" t="str">
        <v>MA</v>
      </c>
      <c r="N317" s="4" t="str">
        <v>F</v>
      </c>
      <c r="O317" s="4" t="str">
        <v>Silver</v>
      </c>
    </row>
    <row r="318" spans="1:15" s="4" customFormat="1" ht="15" x14ac:dyDescent="0.2">
      <c r="A318" s="1">
        <v>5</v>
      </c>
      <c r="B318" s="1" t="str">
        <f>_xlfn.XLOOKUP(A318,[1]Produtos!A:A,[1]Produtos!B:B)</f>
        <v>Bicicleta Gometws Endorphine 7.3 - Shimano Alumínio Aro 29 - 24 Marchas</v>
      </c>
      <c r="C318" s="1">
        <v>332</v>
      </c>
      <c r="D318" s="1">
        <v>2</v>
      </c>
      <c r="E318" s="2">
        <v>2268.9899999999998</v>
      </c>
      <c r="F318" s="2">
        <v>4537.9799999999996</v>
      </c>
      <c r="G318" s="3">
        <v>862.21619999999984</v>
      </c>
      <c r="H318" s="3">
        <f>F318-G318</f>
        <v>3675.7637999999997</v>
      </c>
      <c r="I318" s="4" t="str" cm="1">
        <f t="array" ref="I318:K318">_xlfn.XLOOKUP(C318,[1]Vendas!A:A,[1]Vendas!C:E)</f>
        <v>Jéssica Castelão</v>
      </c>
      <c r="J318" s="4">
        <v>126</v>
      </c>
      <c r="K318" s="5">
        <v>42677</v>
      </c>
      <c r="L318" s="4" t="str" cm="1">
        <f t="array" ref="L318:O318">_xlfn.XLOOKUP(J318,[1]Clientes!A:A,[1]Clientes!B:E)</f>
        <v>Dulce Prado</v>
      </c>
      <c r="M318" s="4" t="str">
        <v>AC</v>
      </c>
      <c r="N318" s="4" t="str">
        <v>F</v>
      </c>
      <c r="O318" s="4" t="str">
        <v>Silver</v>
      </c>
    </row>
    <row r="319" spans="1:15" s="4" customFormat="1" ht="15" x14ac:dyDescent="0.2">
      <c r="A319" s="1">
        <v>5</v>
      </c>
      <c r="B319" s="1" t="str">
        <f>_xlfn.XLOOKUP(A319,[1]Produtos!A:A,[1]Produtos!B:B)</f>
        <v>Bicicleta Gometws Endorphine 7.3 - Shimano Alumínio Aro 29 - 24 Marchas</v>
      </c>
      <c r="C319" s="1">
        <v>382</v>
      </c>
      <c r="D319" s="1">
        <v>1</v>
      </c>
      <c r="E319" s="2">
        <v>2268.9899999999998</v>
      </c>
      <c r="F319" s="2">
        <v>2268.9899999999998</v>
      </c>
      <c r="G319" s="3">
        <v>862.21619999999984</v>
      </c>
      <c r="H319" s="3">
        <f>F319-G319</f>
        <v>1406.7737999999999</v>
      </c>
      <c r="I319" s="4" t="str" cm="1">
        <f t="array" ref="I319:K319">_xlfn.XLOOKUP(C319,[1]Vendas!A:A,[1]Vendas!C:E)</f>
        <v>Jéssica Castelão</v>
      </c>
      <c r="J319" s="4">
        <v>1</v>
      </c>
      <c r="K319" s="5">
        <v>42717</v>
      </c>
      <c r="L319" s="4" t="str" cm="1">
        <f t="array" ref="L319:O319">_xlfn.XLOOKUP(J319,[1]Clientes!A:A,[1]Clientes!B:E)</f>
        <v>Adelina Buenaventura</v>
      </c>
      <c r="M319" s="4" t="str">
        <v>RJ</v>
      </c>
      <c r="N319" s="4" t="str">
        <v>M</v>
      </c>
      <c r="O319" s="4" t="str">
        <v>Silver</v>
      </c>
    </row>
    <row r="320" spans="1:15" s="4" customFormat="1" ht="15" x14ac:dyDescent="0.2">
      <c r="A320" s="1">
        <v>5</v>
      </c>
      <c r="B320" s="1" t="str">
        <f>_xlfn.XLOOKUP(A320,[1]Produtos!A:A,[1]Produtos!B:B)</f>
        <v>Bicicleta Gometws Endorphine 7.3 - Shimano Alumínio Aro 29 - 24 Marchas</v>
      </c>
      <c r="C320" s="1">
        <v>274</v>
      </c>
      <c r="D320" s="1">
        <v>2</v>
      </c>
      <c r="E320" s="2">
        <v>2966</v>
      </c>
      <c r="F320" s="2">
        <v>5932</v>
      </c>
      <c r="G320" s="3">
        <v>830.48000000000047</v>
      </c>
      <c r="H320" s="3">
        <f>F320-G320</f>
        <v>5101.5199999999995</v>
      </c>
      <c r="I320" s="4" t="str" cm="1">
        <f t="array" ref="I320:K320">_xlfn.XLOOKUP(C320,[1]Vendas!A:A,[1]Vendas!C:E)</f>
        <v>Tobias Furtado</v>
      </c>
      <c r="J320" s="4">
        <v>147</v>
      </c>
      <c r="K320" s="5">
        <v>42628</v>
      </c>
      <c r="L320" s="4" t="str" cm="1">
        <f t="array" ref="L320:O320">_xlfn.XLOOKUP(J320,[1]Clientes!A:A,[1]Clientes!B:E)</f>
        <v>Estêvão Simão</v>
      </c>
      <c r="M320" s="4" t="str">
        <v>DF</v>
      </c>
      <c r="N320" s="4" t="str">
        <v>M</v>
      </c>
      <c r="O320" s="4" t="str">
        <v>Silver</v>
      </c>
    </row>
    <row r="321" spans="1:15" s="4" customFormat="1" ht="15" x14ac:dyDescent="0.2">
      <c r="A321" s="1">
        <v>5</v>
      </c>
      <c r="B321" s="1" t="str">
        <f>_xlfn.XLOOKUP(A321,[1]Produtos!A:A,[1]Produtos!B:B)</f>
        <v>Bicicleta Gometws Endorphine 7.3 - Shimano Alumínio Aro 29 - 24 Marchas</v>
      </c>
      <c r="C321" s="1">
        <v>383</v>
      </c>
      <c r="D321" s="1">
        <v>1</v>
      </c>
      <c r="E321" s="2">
        <v>2521.1</v>
      </c>
      <c r="F321" s="2">
        <v>2521.1</v>
      </c>
      <c r="G321" s="3">
        <v>806.75199999999995</v>
      </c>
      <c r="H321" s="3">
        <f>F321-G321</f>
        <v>1714.348</v>
      </c>
      <c r="I321" s="4" t="str" cm="1">
        <f t="array" ref="I321:K321">_xlfn.XLOOKUP(C321,[1]Vendas!A:A,[1]Vendas!C:E)</f>
        <v>Jéssica Castelão</v>
      </c>
      <c r="J321" s="4">
        <v>228</v>
      </c>
      <c r="K321" s="5">
        <v>42717</v>
      </c>
      <c r="L321" s="4" t="str" cm="1">
        <f t="array" ref="L321:O321">_xlfn.XLOOKUP(J321,[1]Clientes!A:A,[1]Clientes!B:E)</f>
        <v>Hélder Brión</v>
      </c>
      <c r="M321" s="4" t="str">
        <v>PB</v>
      </c>
      <c r="N321" s="4" t="str">
        <v>M</v>
      </c>
      <c r="O321" s="4" t="str">
        <v>Silver</v>
      </c>
    </row>
    <row r="322" spans="1:15" s="4" customFormat="1" ht="15" x14ac:dyDescent="0.2">
      <c r="A322" s="1">
        <v>5</v>
      </c>
      <c r="B322" s="1" t="str">
        <f>_xlfn.XLOOKUP(A322,[1]Produtos!A:A,[1]Produtos!B:B)</f>
        <v>Bicicleta Gometws Endorphine 7.3 - Shimano Alumínio Aro 29 - 24 Marchas</v>
      </c>
      <c r="C322" s="1">
        <v>249</v>
      </c>
      <c r="D322" s="1">
        <v>2</v>
      </c>
      <c r="E322" s="2">
        <v>2966</v>
      </c>
      <c r="F322" s="2">
        <v>5932</v>
      </c>
      <c r="G322" s="3">
        <v>771.15999999999985</v>
      </c>
      <c r="H322" s="3">
        <f>F322-G322</f>
        <v>5160.84</v>
      </c>
      <c r="I322" s="4" t="str" cm="1">
        <f t="array" ref="I322:K322">_xlfn.XLOOKUP(C322,[1]Vendas!A:A,[1]Vendas!C:E)</f>
        <v>Iberê Lacerda</v>
      </c>
      <c r="J322" s="4">
        <v>115</v>
      </c>
      <c r="K322" s="5">
        <v>42600</v>
      </c>
      <c r="L322" s="4" t="str" cm="1">
        <f t="array" ref="L322:O322">_xlfn.XLOOKUP(J322,[1]Clientes!A:A,[1]Clientes!B:E)</f>
        <v>Dinarte Marino</v>
      </c>
      <c r="M322" s="4" t="str">
        <v>MS</v>
      </c>
      <c r="N322" s="4" t="str">
        <v>F</v>
      </c>
      <c r="O322" s="4" t="str">
        <v>Silver</v>
      </c>
    </row>
    <row r="323" spans="1:15" s="4" customFormat="1" ht="15" x14ac:dyDescent="0.2">
      <c r="A323" s="1">
        <v>5</v>
      </c>
      <c r="B323" s="1" t="str">
        <f>_xlfn.XLOOKUP(A323,[1]Produtos!A:A,[1]Produtos!B:B)</f>
        <v>Bicicleta Gometws Endorphine 7.3 - Shimano Alumínio Aro 29 - 24 Marchas</v>
      </c>
      <c r="C323" s="1">
        <v>352</v>
      </c>
      <c r="D323" s="1">
        <v>1</v>
      </c>
      <c r="E323" s="2">
        <v>2669.4</v>
      </c>
      <c r="F323" s="2">
        <v>2669.4</v>
      </c>
      <c r="G323" s="3">
        <v>747.43200000000024</v>
      </c>
      <c r="H323" s="3">
        <f>F323-G323</f>
        <v>1921.9679999999998</v>
      </c>
      <c r="I323" s="4" t="str" cm="1">
        <f t="array" ref="I323:K323">_xlfn.XLOOKUP(C323,[1]Vendas!A:A,[1]Vendas!C:E)</f>
        <v>Simão Rivero</v>
      </c>
      <c r="J323" s="4">
        <v>224</v>
      </c>
      <c r="K323" s="5">
        <v>42696</v>
      </c>
      <c r="L323" s="4" t="str" cm="1">
        <f t="array" ref="L323:O323">_xlfn.XLOOKUP(J323,[1]Clientes!A:A,[1]Clientes!B:E)</f>
        <v>Humberto Almeida</v>
      </c>
      <c r="M323" s="4" t="str">
        <v>AC</v>
      </c>
      <c r="N323" s="4" t="str">
        <v>M</v>
      </c>
      <c r="O323" s="4" t="str">
        <v>Silver</v>
      </c>
    </row>
    <row r="324" spans="1:15" s="4" customFormat="1" ht="15" x14ac:dyDescent="0.2">
      <c r="A324" s="1">
        <v>5</v>
      </c>
      <c r="B324" s="1" t="str">
        <f>_xlfn.XLOOKUP(A324,[1]Produtos!A:A,[1]Produtos!B:B)</f>
        <v>Bicicleta Gometws Endorphine 7.3 - Shimano Alumínio Aro 29 - 24 Marchas</v>
      </c>
      <c r="C324" s="1">
        <v>324</v>
      </c>
      <c r="D324" s="1">
        <v>1</v>
      </c>
      <c r="E324" s="2">
        <v>2966</v>
      </c>
      <c r="F324" s="2">
        <v>2966</v>
      </c>
      <c r="G324" s="3">
        <v>711.84000000000015</v>
      </c>
      <c r="H324" s="3">
        <f>F324-G324</f>
        <v>2254.16</v>
      </c>
      <c r="I324" s="4" t="str" cm="1">
        <f t="array" ref="I324:K324">_xlfn.XLOOKUP(C324,[1]Vendas!A:A,[1]Vendas!C:E)</f>
        <v>Napoleão Méndez</v>
      </c>
      <c r="J324" s="4">
        <v>246</v>
      </c>
      <c r="K324" s="5">
        <v>42674</v>
      </c>
      <c r="L324" s="4" t="str" cm="1">
        <f t="array" ref="L324:O324">_xlfn.XLOOKUP(J324,[1]Clientes!A:A,[1]Clientes!B:E)</f>
        <v>Jandaíra Albuquerque</v>
      </c>
      <c r="M324" s="4" t="str">
        <v>SP</v>
      </c>
      <c r="N324" s="4" t="str">
        <v>F</v>
      </c>
      <c r="O324" s="4" t="str">
        <v>Silver</v>
      </c>
    </row>
    <row r="325" spans="1:15" s="4" customFormat="1" ht="15" x14ac:dyDescent="0.2">
      <c r="A325" s="1">
        <v>5</v>
      </c>
      <c r="B325" s="1" t="str">
        <f>_xlfn.XLOOKUP(A325,[1]Produtos!A:A,[1]Produtos!B:B)</f>
        <v>Bicicleta Gometws Endorphine 7.3 - Shimano Alumínio Aro 29 - 24 Marchas</v>
      </c>
      <c r="C325" s="1">
        <v>396</v>
      </c>
      <c r="D325" s="1">
        <v>1</v>
      </c>
      <c r="E325" s="2">
        <v>2669.4</v>
      </c>
      <c r="F325" s="2">
        <v>2669.4</v>
      </c>
      <c r="G325" s="3">
        <v>694.04400000000032</v>
      </c>
      <c r="H325" s="3">
        <f>F325-G325</f>
        <v>1975.3559999999998</v>
      </c>
      <c r="I325" s="4" t="str" cm="1">
        <f t="array" ref="I325:K325">_xlfn.XLOOKUP(C325,[1]Vendas!A:A,[1]Vendas!C:E)</f>
        <v>Capitolino Bahía</v>
      </c>
      <c r="J325" s="4">
        <v>103</v>
      </c>
      <c r="K325" s="5">
        <v>42727</v>
      </c>
      <c r="L325" s="4" t="str" cm="1">
        <f t="array" ref="L325:O325">_xlfn.XLOOKUP(J325,[1]Clientes!A:A,[1]Clientes!B:E)</f>
        <v>David Brás</v>
      </c>
      <c r="M325" s="4" t="str">
        <v>RJ</v>
      </c>
      <c r="N325" s="4" t="str">
        <v>M</v>
      </c>
      <c r="O325" s="4" t="str">
        <v>Silver</v>
      </c>
    </row>
    <row r="326" spans="1:15" s="4" customFormat="1" ht="15" x14ac:dyDescent="0.2">
      <c r="A326" s="1">
        <v>5</v>
      </c>
      <c r="B326" s="1" t="str">
        <f>_xlfn.XLOOKUP(A326,[1]Produtos!A:A,[1]Produtos!B:B)</f>
        <v>Bicicleta Gometws Endorphine 7.3 - Shimano Alumínio Aro 29 - 24 Marchas</v>
      </c>
      <c r="C326" s="1">
        <v>327</v>
      </c>
      <c r="D326" s="1">
        <v>1</v>
      </c>
      <c r="E326" s="2">
        <v>2669.4</v>
      </c>
      <c r="F326" s="2">
        <v>2669.4</v>
      </c>
      <c r="G326" s="3">
        <v>640.65599999999995</v>
      </c>
      <c r="H326" s="3">
        <f>F326-G326</f>
        <v>2028.7440000000001</v>
      </c>
      <c r="I326" s="4" t="str" cm="1">
        <f t="array" ref="I326:K326">_xlfn.XLOOKUP(C326,[1]Vendas!A:A,[1]Vendas!C:E)</f>
        <v>Simão Rivero</v>
      </c>
      <c r="J326" s="4">
        <v>180</v>
      </c>
      <c r="K326" s="5">
        <v>42675</v>
      </c>
      <c r="L326" s="4" t="str" cm="1">
        <f t="array" ref="L326:O326">_xlfn.XLOOKUP(J326,[1]Clientes!A:A,[1]Clientes!B:E)</f>
        <v>Francisco Medina</v>
      </c>
      <c r="M326" s="4" t="str">
        <v>PA</v>
      </c>
      <c r="N326" s="4" t="str">
        <v>M</v>
      </c>
      <c r="O326" s="4" t="str">
        <v>Silver</v>
      </c>
    </row>
    <row r="327" spans="1:15" s="4" customFormat="1" ht="15" x14ac:dyDescent="0.2">
      <c r="A327" s="1">
        <v>5</v>
      </c>
      <c r="B327" s="1" t="str">
        <f>_xlfn.XLOOKUP(A327,[1]Produtos!A:A,[1]Produtos!B:B)</f>
        <v>Bicicleta Gometws Endorphine 7.3 - Shimano Alumínio Aro 29 - 24 Marchas</v>
      </c>
      <c r="C327" s="1">
        <v>362</v>
      </c>
      <c r="D327" s="1">
        <v>1</v>
      </c>
      <c r="E327" s="2">
        <v>2669.4</v>
      </c>
      <c r="F327" s="2">
        <v>2669.4</v>
      </c>
      <c r="G327" s="3">
        <v>640.65599999999995</v>
      </c>
      <c r="H327" s="3">
        <f>F327-G327</f>
        <v>2028.7440000000001</v>
      </c>
      <c r="I327" s="4" t="str" cm="1">
        <f t="array" ref="I327:K327">_xlfn.XLOOKUP(C327,[1]Vendas!A:A,[1]Vendas!C:E)</f>
        <v>Iberê Lacerda</v>
      </c>
      <c r="J327" s="4">
        <v>230</v>
      </c>
      <c r="K327" s="5">
        <v>42699</v>
      </c>
      <c r="L327" s="4" t="str" cm="1">
        <f t="array" ref="L327:O327">_xlfn.XLOOKUP(J327,[1]Clientes!A:A,[1]Clientes!B:E)</f>
        <v>Ibijara Botelho</v>
      </c>
      <c r="M327" s="4" t="str">
        <v>RR</v>
      </c>
      <c r="N327" s="4" t="str">
        <v>F</v>
      </c>
      <c r="O327" s="4" t="str">
        <v>Platinum</v>
      </c>
    </row>
    <row r="328" spans="1:15" s="4" customFormat="1" ht="15" x14ac:dyDescent="0.2">
      <c r="A328" s="1">
        <v>5</v>
      </c>
      <c r="B328" s="1" t="str">
        <f>_xlfn.XLOOKUP(A328,[1]Produtos!A:A,[1]Produtos!B:B)</f>
        <v>Bicicleta Gometws Endorphine 7.3 - Shimano Alumínio Aro 29 - 24 Marchas</v>
      </c>
      <c r="C328" s="1">
        <v>309</v>
      </c>
      <c r="D328" s="1">
        <v>1</v>
      </c>
      <c r="E328" s="2">
        <v>2521.1</v>
      </c>
      <c r="F328" s="2">
        <v>2521.1</v>
      </c>
      <c r="G328" s="3">
        <v>630.27500000000009</v>
      </c>
      <c r="H328" s="3">
        <f>F328-G328</f>
        <v>1890.8249999999998</v>
      </c>
      <c r="I328" s="4" t="str" cm="1">
        <f t="array" ref="I328:K328">_xlfn.XLOOKUP(C328,[1]Vendas!A:A,[1]Vendas!C:E)</f>
        <v>Simão Rivero</v>
      </c>
      <c r="J328" s="4">
        <v>35</v>
      </c>
      <c r="K328" s="5">
        <v>42661</v>
      </c>
      <c r="L328" s="4" t="str" cm="1">
        <f t="array" ref="L328:O328">_xlfn.XLOOKUP(J328,[1]Clientes!A:A,[1]Clientes!B:E)</f>
        <v>Antônio Sobral</v>
      </c>
      <c r="M328" s="4" t="str">
        <v>AC</v>
      </c>
      <c r="N328" s="4" t="str">
        <v>M</v>
      </c>
      <c r="O328" s="4" t="str">
        <v>Silver</v>
      </c>
    </row>
    <row r="329" spans="1:15" s="4" customFormat="1" ht="15" x14ac:dyDescent="0.2">
      <c r="A329" s="1">
        <v>5</v>
      </c>
      <c r="B329" s="1" t="str">
        <f>_xlfn.XLOOKUP(A329,[1]Produtos!A:A,[1]Produtos!B:B)</f>
        <v>Bicicleta Gometws Endorphine 7.3 - Shimano Alumínio Aro 29 - 24 Marchas</v>
      </c>
      <c r="C329" s="1">
        <v>221</v>
      </c>
      <c r="D329" s="1">
        <v>2</v>
      </c>
      <c r="E329" s="2">
        <v>2521.1</v>
      </c>
      <c r="F329" s="2">
        <v>5042.2</v>
      </c>
      <c r="G329" s="3">
        <v>605.06400000000031</v>
      </c>
      <c r="H329" s="3">
        <f>F329-G329</f>
        <v>4437.1359999999995</v>
      </c>
      <c r="I329" s="4" t="str" cm="1">
        <f t="array" ref="I329:K329">_xlfn.XLOOKUP(C329,[1]Vendas!A:A,[1]Vendas!C:E)</f>
        <v>Godo Capiperibe</v>
      </c>
      <c r="J329" s="4">
        <v>32</v>
      </c>
      <c r="K329" s="5">
        <v>42572</v>
      </c>
      <c r="L329" s="4" t="str" cm="1">
        <f t="array" ref="L329:O329">_xlfn.XLOOKUP(J329,[1]Clientes!A:A,[1]Clientes!B:E)</f>
        <v>Antónia Canhão</v>
      </c>
      <c r="M329" s="4" t="str">
        <v>SC</v>
      </c>
      <c r="N329" s="4" t="str">
        <v>F</v>
      </c>
      <c r="O329" s="4" t="str">
        <v>Silver</v>
      </c>
    </row>
    <row r="330" spans="1:15" s="4" customFormat="1" ht="15" x14ac:dyDescent="0.2">
      <c r="A330" s="1">
        <v>5</v>
      </c>
      <c r="B330" s="1" t="str">
        <f>_xlfn.XLOOKUP(A330,[1]Produtos!A:A,[1]Produtos!B:B)</f>
        <v>Bicicleta Gometws Endorphine 7.3 - Shimano Alumínio Aro 29 - 24 Marchas</v>
      </c>
      <c r="C330" s="1">
        <v>296</v>
      </c>
      <c r="D330" s="1">
        <v>1</v>
      </c>
      <c r="E330" s="2">
        <v>2966</v>
      </c>
      <c r="F330" s="2">
        <v>2966</v>
      </c>
      <c r="G330" s="3">
        <v>593.19999999999982</v>
      </c>
      <c r="H330" s="3">
        <f>F330-G330</f>
        <v>2372.8000000000002</v>
      </c>
      <c r="I330" s="4" t="str" cm="1">
        <f t="array" ref="I330:K330">_xlfn.XLOOKUP(C330,[1]Vendas!A:A,[1]Vendas!C:E)</f>
        <v>Hélio Liberato</v>
      </c>
      <c r="J330" s="4">
        <v>237</v>
      </c>
      <c r="K330" s="5">
        <v>42649</v>
      </c>
      <c r="L330" s="4" t="str" cm="1">
        <f t="array" ref="L330:O330">_xlfn.XLOOKUP(J330,[1]Clientes!A:A,[1]Clientes!B:E)</f>
        <v>Iracema Rodríguez</v>
      </c>
      <c r="M330" s="4" t="str">
        <v>BA</v>
      </c>
      <c r="N330" s="4" t="str">
        <v>F</v>
      </c>
      <c r="O330" s="4" t="str">
        <v>Gold</v>
      </c>
    </row>
    <row r="331" spans="1:15" s="4" customFormat="1" ht="15" x14ac:dyDescent="0.2">
      <c r="A331" s="1">
        <v>5</v>
      </c>
      <c r="B331" s="1" t="str">
        <f>_xlfn.XLOOKUP(A331,[1]Produtos!A:A,[1]Produtos!B:B)</f>
        <v>Bicicleta Gometws Endorphine 7.3 - Shimano Alumínio Aro 29 - 24 Marchas</v>
      </c>
      <c r="C331" s="1">
        <v>313</v>
      </c>
      <c r="D331" s="1">
        <v>1</v>
      </c>
      <c r="E331" s="2">
        <v>2521.1</v>
      </c>
      <c r="F331" s="2">
        <v>2521.1</v>
      </c>
      <c r="G331" s="3">
        <v>579.85300000000007</v>
      </c>
      <c r="H331" s="3">
        <f>F331-G331</f>
        <v>1941.2469999999998</v>
      </c>
      <c r="I331" s="4" t="str" cm="1">
        <f t="array" ref="I331:K331">_xlfn.XLOOKUP(C331,[1]Vendas!A:A,[1]Vendas!C:E)</f>
        <v>Tobias Furtado</v>
      </c>
      <c r="J331" s="4">
        <v>24</v>
      </c>
      <c r="K331" s="5">
        <v>42665</v>
      </c>
      <c r="L331" s="4" t="str" cm="1">
        <f t="array" ref="L331:O331">_xlfn.XLOOKUP(J331,[1]Clientes!A:A,[1]Clientes!B:E)</f>
        <v>Anacleto Guterres</v>
      </c>
      <c r="M331" s="4" t="str">
        <v>PI</v>
      </c>
      <c r="N331" s="4" t="str">
        <v>M</v>
      </c>
      <c r="O331" s="4" t="str">
        <v>Silver</v>
      </c>
    </row>
    <row r="332" spans="1:15" s="4" customFormat="1" ht="15" x14ac:dyDescent="0.2">
      <c r="A332" s="1">
        <v>5</v>
      </c>
      <c r="B332" s="1" t="str">
        <f>_xlfn.XLOOKUP(A332,[1]Produtos!A:A,[1]Produtos!B:B)</f>
        <v>Bicicleta Gometws Endorphine 7.3 - Shimano Alumínio Aro 29 - 24 Marchas</v>
      </c>
      <c r="C332" s="1">
        <v>339</v>
      </c>
      <c r="D332" s="1">
        <v>1</v>
      </c>
      <c r="E332" s="2">
        <v>2966</v>
      </c>
      <c r="F332" s="2">
        <v>2966</v>
      </c>
      <c r="G332" s="3">
        <v>563.54</v>
      </c>
      <c r="H332" s="3">
        <f>F332-G332</f>
        <v>2402.46</v>
      </c>
      <c r="I332" s="4" t="str" cm="1">
        <f t="array" ref="I332:K332">_xlfn.XLOOKUP(C332,[1]Vendas!A:A,[1]Vendas!C:E)</f>
        <v>Daniel Pirajá</v>
      </c>
      <c r="J332" s="4">
        <v>101</v>
      </c>
      <c r="K332" s="5">
        <v>42684</v>
      </c>
      <c r="L332" s="4" t="str" cm="1">
        <f t="array" ref="L332:O332">_xlfn.XLOOKUP(J332,[1]Clientes!A:A,[1]Clientes!B:E)</f>
        <v>Cândido Sousa do Prado</v>
      </c>
      <c r="M332" s="4" t="str">
        <v>PR</v>
      </c>
      <c r="N332" s="4" t="str">
        <v>M</v>
      </c>
      <c r="O332" s="4" t="str">
        <v>Silver</v>
      </c>
    </row>
    <row r="333" spans="1:15" s="4" customFormat="1" ht="15" x14ac:dyDescent="0.2">
      <c r="A333" s="1">
        <v>5</v>
      </c>
      <c r="B333" s="1" t="str">
        <f>_xlfn.XLOOKUP(A333,[1]Produtos!A:A,[1]Produtos!B:B)</f>
        <v>Bicicleta Gometws Endorphine 7.3 - Shimano Alumínio Aro 29 - 24 Marchas</v>
      </c>
      <c r="C333" s="1">
        <v>365</v>
      </c>
      <c r="D333" s="1">
        <v>1</v>
      </c>
      <c r="E333" s="2">
        <v>2966</v>
      </c>
      <c r="F333" s="2">
        <v>2966</v>
      </c>
      <c r="G333" s="3">
        <v>533.88000000000011</v>
      </c>
      <c r="H333" s="3">
        <f>F333-G333</f>
        <v>2432.12</v>
      </c>
      <c r="I333" s="4" t="str" cm="1">
        <f t="array" ref="I333:K333">_xlfn.XLOOKUP(C333,[1]Vendas!A:A,[1]Vendas!C:E)</f>
        <v>Simão Rivero</v>
      </c>
      <c r="J333" s="4">
        <v>42</v>
      </c>
      <c r="K333" s="5">
        <v>42704</v>
      </c>
      <c r="L333" s="4" t="str" cm="1">
        <f t="array" ref="L333:O333">_xlfn.XLOOKUP(J333,[1]Clientes!A:A,[1]Clientes!B:E)</f>
        <v>Artur Macedo</v>
      </c>
      <c r="M333" s="4" t="str">
        <v>SE</v>
      </c>
      <c r="N333" s="4" t="str">
        <v>M</v>
      </c>
      <c r="O333" s="4" t="str">
        <v>Silver</v>
      </c>
    </row>
    <row r="334" spans="1:15" s="4" customFormat="1" ht="15" x14ac:dyDescent="0.2">
      <c r="A334" s="1">
        <v>5</v>
      </c>
      <c r="B334" s="1" t="str">
        <f>_xlfn.XLOOKUP(A334,[1]Produtos!A:A,[1]Produtos!B:B)</f>
        <v>Bicicleta Gometws Endorphine 7.3 - Shimano Alumínio Aro 29 - 24 Marchas</v>
      </c>
      <c r="C334" s="1">
        <v>297</v>
      </c>
      <c r="D334" s="1">
        <v>1</v>
      </c>
      <c r="E334" s="2">
        <v>2669.4</v>
      </c>
      <c r="F334" s="2">
        <v>2669.4</v>
      </c>
      <c r="G334" s="3">
        <v>533.88000000000011</v>
      </c>
      <c r="H334" s="3">
        <f>F334-G334</f>
        <v>2135.52</v>
      </c>
      <c r="I334" s="4" t="str" cm="1">
        <f t="array" ref="I334:K334">_xlfn.XLOOKUP(C334,[1]Vendas!A:A,[1]Vendas!C:E)</f>
        <v>Iberê Lacerda</v>
      </c>
      <c r="J334" s="4">
        <v>52</v>
      </c>
      <c r="K334" s="5">
        <v>42650</v>
      </c>
      <c r="L334" s="4" t="str" cm="1">
        <f t="array" ref="L334:O334">_xlfn.XLOOKUP(J334,[1]Clientes!A:A,[1]Clientes!B:E)</f>
        <v>Bernardete Tavera</v>
      </c>
      <c r="M334" s="4" t="str">
        <v>ES</v>
      </c>
      <c r="N334" s="4" t="str">
        <v>F</v>
      </c>
      <c r="O334" s="4" t="str">
        <v>Silver</v>
      </c>
    </row>
    <row r="335" spans="1:15" s="4" customFormat="1" ht="15" x14ac:dyDescent="0.2">
      <c r="A335" s="1">
        <v>5</v>
      </c>
      <c r="B335" s="1" t="str">
        <f>_xlfn.XLOOKUP(A335,[1]Produtos!A:A,[1]Produtos!B:B)</f>
        <v>Bicicleta Gometws Endorphine 7.3 - Shimano Alumínio Aro 29 - 24 Marchas</v>
      </c>
      <c r="C335" s="1">
        <v>335</v>
      </c>
      <c r="D335" s="1">
        <v>1</v>
      </c>
      <c r="E335" s="2">
        <v>2521.1</v>
      </c>
      <c r="F335" s="2">
        <v>2521.1</v>
      </c>
      <c r="G335" s="3">
        <v>529.43100000000004</v>
      </c>
      <c r="H335" s="3">
        <f>F335-G335</f>
        <v>1991.6689999999999</v>
      </c>
      <c r="I335" s="4" t="str" cm="1">
        <f t="array" ref="I335:K335">_xlfn.XLOOKUP(C335,[1]Vendas!A:A,[1]Vendas!C:E)</f>
        <v>Hélio Liberato</v>
      </c>
      <c r="J335" s="4">
        <v>116</v>
      </c>
      <c r="K335" s="5">
        <v>42681</v>
      </c>
      <c r="L335" s="4" t="str" cm="1">
        <f t="array" ref="L335:O335">_xlfn.XLOOKUP(J335,[1]Clientes!A:A,[1]Clientes!B:E)</f>
        <v>Dinarte Tabalipa</v>
      </c>
      <c r="M335" s="4" t="str">
        <v>RS</v>
      </c>
      <c r="N335" s="4" t="str">
        <v>F</v>
      </c>
      <c r="O335" s="4" t="str">
        <v>Silver</v>
      </c>
    </row>
    <row r="336" spans="1:15" s="4" customFormat="1" ht="15" x14ac:dyDescent="0.2">
      <c r="A336" s="1">
        <v>5</v>
      </c>
      <c r="B336" s="1" t="str">
        <f>_xlfn.XLOOKUP(A336,[1]Produtos!A:A,[1]Produtos!B:B)</f>
        <v>Bicicleta Gometws Endorphine 7.3 - Shimano Alumínio Aro 29 - 24 Marchas</v>
      </c>
      <c r="C336" s="1">
        <v>255</v>
      </c>
      <c r="D336" s="1">
        <v>2</v>
      </c>
      <c r="E336" s="2">
        <v>2521.1</v>
      </c>
      <c r="F336" s="2">
        <v>5042.2</v>
      </c>
      <c r="G336" s="3">
        <v>504.22000000000025</v>
      </c>
      <c r="H336" s="3">
        <f>F336-G336</f>
        <v>4537.9799999999996</v>
      </c>
      <c r="I336" s="4" t="str" cm="1">
        <f t="array" ref="I336:K336">_xlfn.XLOOKUP(C336,[1]Vendas!A:A,[1]Vendas!C:E)</f>
        <v>Armando Lago</v>
      </c>
      <c r="J336" s="4">
        <v>81</v>
      </c>
      <c r="K336" s="5">
        <v>42604</v>
      </c>
      <c r="L336" s="4" t="str" cm="1">
        <f t="array" ref="L336:O336">_xlfn.XLOOKUP(J336,[1]Clientes!A:A,[1]Clientes!B:E)</f>
        <v>Clotilde Carvalhoso</v>
      </c>
      <c r="M336" s="4" t="str">
        <v>BA</v>
      </c>
      <c r="N336" s="4" t="str">
        <v>F</v>
      </c>
      <c r="O336" s="4" t="str">
        <v>Silver</v>
      </c>
    </row>
    <row r="337" spans="1:15" s="4" customFormat="1" ht="15" x14ac:dyDescent="0.2">
      <c r="A337" s="1">
        <v>5</v>
      </c>
      <c r="B337" s="1" t="str">
        <f>_xlfn.XLOOKUP(A337,[1]Produtos!A:A,[1]Produtos!B:B)</f>
        <v>Bicicleta Gometws Endorphine 7.3 - Shimano Alumínio Aro 29 - 24 Marchas</v>
      </c>
      <c r="C337" s="1">
        <v>312</v>
      </c>
      <c r="D337" s="1">
        <v>1</v>
      </c>
      <c r="E337" s="2">
        <v>2521.1</v>
      </c>
      <c r="F337" s="2">
        <v>2521.1</v>
      </c>
      <c r="G337" s="3">
        <v>504.2199999999998</v>
      </c>
      <c r="H337" s="3">
        <f>F337-G337</f>
        <v>2016.88</v>
      </c>
      <c r="I337" s="4" t="str" cm="1">
        <f t="array" ref="I337:K337">_xlfn.XLOOKUP(C337,[1]Vendas!A:A,[1]Vendas!C:E)</f>
        <v>Capitolino Bahía</v>
      </c>
      <c r="J337" s="4">
        <v>19</v>
      </c>
      <c r="K337" s="5">
        <v>42665</v>
      </c>
      <c r="L337" s="4" t="str" cm="1">
        <f t="array" ref="L337:O337">_xlfn.XLOOKUP(J337,[1]Clientes!A:A,[1]Clientes!B:E)</f>
        <v>Amadeu Martinho</v>
      </c>
      <c r="M337" s="4" t="str">
        <v>RN</v>
      </c>
      <c r="N337" s="4" t="str">
        <v>M</v>
      </c>
      <c r="O337" s="4" t="str">
        <v>Silver</v>
      </c>
    </row>
    <row r="338" spans="1:15" s="4" customFormat="1" ht="15" x14ac:dyDescent="0.2">
      <c r="A338" s="1">
        <v>5</v>
      </c>
      <c r="B338" s="1" t="str">
        <f>_xlfn.XLOOKUP(A338,[1]Produtos!A:A,[1]Produtos!B:B)</f>
        <v>Bicicleta Gometws Endorphine 7.3 - Shimano Alumínio Aro 29 - 24 Marchas</v>
      </c>
      <c r="C338" s="1">
        <v>281</v>
      </c>
      <c r="D338" s="1">
        <v>1</v>
      </c>
      <c r="E338" s="2">
        <v>2669.4</v>
      </c>
      <c r="F338" s="2">
        <v>2669.4</v>
      </c>
      <c r="G338" s="3">
        <v>427.10399999999981</v>
      </c>
      <c r="H338" s="3">
        <f>F338-G338</f>
        <v>2242.2960000000003</v>
      </c>
      <c r="I338" s="4" t="str" cm="1">
        <f t="array" ref="I338:K338">_xlfn.XLOOKUP(C338,[1]Vendas!A:A,[1]Vendas!C:E)</f>
        <v>Hélio Liberato</v>
      </c>
      <c r="J338" s="4">
        <v>238</v>
      </c>
      <c r="K338" s="5">
        <v>42637</v>
      </c>
      <c r="L338" s="4" t="str" cm="1">
        <f t="array" ref="L338:O338">_xlfn.XLOOKUP(J338,[1]Clientes!A:A,[1]Clientes!B:E)</f>
        <v>Iraci Alcoforado</v>
      </c>
      <c r="M338" s="4" t="str">
        <v>MS</v>
      </c>
      <c r="N338" s="4" t="str">
        <v>F</v>
      </c>
      <c r="O338" s="4" t="str">
        <v>Silver</v>
      </c>
    </row>
    <row r="339" spans="1:15" s="4" customFormat="1" ht="15" x14ac:dyDescent="0.2">
      <c r="A339" s="1">
        <v>5</v>
      </c>
      <c r="B339" s="1" t="str">
        <f>_xlfn.XLOOKUP(A339,[1]Produtos!A:A,[1]Produtos!B:B)</f>
        <v>Bicicleta Gometws Endorphine 7.3 - Shimano Alumínio Aro 29 - 24 Marchas</v>
      </c>
      <c r="C339" s="1">
        <v>179</v>
      </c>
      <c r="D339" s="1">
        <v>2</v>
      </c>
      <c r="E339" s="2">
        <v>2966</v>
      </c>
      <c r="F339" s="2">
        <v>5932</v>
      </c>
      <c r="G339" s="3">
        <v>415.23999999999978</v>
      </c>
      <c r="H339" s="3">
        <f>F339-G339</f>
        <v>5516.76</v>
      </c>
      <c r="I339" s="4" t="str" cm="1">
        <f t="array" ref="I339:K339">_xlfn.XLOOKUP(C339,[1]Vendas!A:A,[1]Vendas!C:E)</f>
        <v>Tobias Furtado</v>
      </c>
      <c r="J339" s="4">
        <v>89</v>
      </c>
      <c r="K339" s="5">
        <v>42536</v>
      </c>
      <c r="L339" s="4" t="str" cm="1">
        <f t="array" ref="L339:O339">_xlfn.XLOOKUP(J339,[1]Clientes!A:A,[1]Clientes!B:E)</f>
        <v>Cosme Ipanema</v>
      </c>
      <c r="M339" s="4" t="str">
        <v>PI</v>
      </c>
      <c r="N339" s="4" t="str">
        <v>M</v>
      </c>
      <c r="O339" s="4" t="str">
        <v>Silver</v>
      </c>
    </row>
    <row r="340" spans="1:15" s="4" customFormat="1" ht="15" x14ac:dyDescent="0.2">
      <c r="A340" s="1">
        <v>5</v>
      </c>
      <c r="B340" s="1" t="str">
        <f>_xlfn.XLOOKUP(A340,[1]Produtos!A:A,[1]Produtos!B:B)</f>
        <v>Bicicleta Gometws Endorphine 7.3 - Shimano Alumínio Aro 29 - 24 Marchas</v>
      </c>
      <c r="C340" s="1">
        <v>285</v>
      </c>
      <c r="D340" s="1">
        <v>1</v>
      </c>
      <c r="E340" s="2">
        <v>2268.9899999999998</v>
      </c>
      <c r="F340" s="2">
        <v>2268.9899999999998</v>
      </c>
      <c r="G340" s="3">
        <v>408.41820000000007</v>
      </c>
      <c r="H340" s="3">
        <f>F340-G340</f>
        <v>1860.5717999999997</v>
      </c>
      <c r="I340" s="4" t="str" cm="1">
        <f t="array" ref="I340:K340">_xlfn.XLOOKUP(C340,[1]Vendas!A:A,[1]Vendas!C:E)</f>
        <v>Jéssica Castelão</v>
      </c>
      <c r="J340" s="4">
        <v>51</v>
      </c>
      <c r="K340" s="5">
        <v>42639</v>
      </c>
      <c r="L340" s="4" t="str" cm="1">
        <f t="array" ref="L340:O340">_xlfn.XLOOKUP(J340,[1]Clientes!A:A,[1]Clientes!B:E)</f>
        <v>Bernardete Querino</v>
      </c>
      <c r="M340" s="4" t="str">
        <v>PI</v>
      </c>
      <c r="N340" s="4" t="str">
        <v>F</v>
      </c>
      <c r="O340" s="4" t="str">
        <v>Silver</v>
      </c>
    </row>
    <row r="341" spans="1:15" s="4" customFormat="1" ht="15" x14ac:dyDescent="0.2">
      <c r="A341" s="1">
        <v>5</v>
      </c>
      <c r="B341" s="1" t="str">
        <f>_xlfn.XLOOKUP(A341,[1]Produtos!A:A,[1]Produtos!B:B)</f>
        <v>Bicicleta Gometws Endorphine 7.3 - Shimano Alumínio Aro 29 - 24 Marchas</v>
      </c>
      <c r="C341" s="1">
        <v>248</v>
      </c>
      <c r="D341" s="1">
        <v>1</v>
      </c>
      <c r="E341" s="2">
        <v>2966</v>
      </c>
      <c r="F341" s="2">
        <v>2966</v>
      </c>
      <c r="G341" s="3">
        <v>385.57999999999993</v>
      </c>
      <c r="H341" s="3">
        <f>F341-G341</f>
        <v>2580.42</v>
      </c>
      <c r="I341" s="4" t="str" cm="1">
        <f t="array" ref="I341:K341">_xlfn.XLOOKUP(C341,[1]Vendas!A:A,[1]Vendas!C:E)</f>
        <v>Iberê Lacerda</v>
      </c>
      <c r="J341" s="4">
        <v>32</v>
      </c>
      <c r="K341" s="5">
        <v>42600</v>
      </c>
      <c r="L341" s="4" t="str" cm="1">
        <f t="array" ref="L341:O341">_xlfn.XLOOKUP(J341,[1]Clientes!A:A,[1]Clientes!B:E)</f>
        <v>Antónia Canhão</v>
      </c>
      <c r="M341" s="4" t="str">
        <v>SC</v>
      </c>
      <c r="N341" s="4" t="str">
        <v>F</v>
      </c>
      <c r="O341" s="4" t="str">
        <v>Silver</v>
      </c>
    </row>
    <row r="342" spans="1:15" s="4" customFormat="1" ht="15" x14ac:dyDescent="0.2">
      <c r="A342" s="1">
        <v>5</v>
      </c>
      <c r="B342" s="1" t="str">
        <f>_xlfn.XLOOKUP(A342,[1]Produtos!A:A,[1]Produtos!B:B)</f>
        <v>Bicicleta Gometws Endorphine 7.3 - Shimano Alumínio Aro 29 - 24 Marchas</v>
      </c>
      <c r="C342" s="1">
        <v>271</v>
      </c>
      <c r="D342" s="1">
        <v>1</v>
      </c>
      <c r="E342" s="2">
        <v>2966</v>
      </c>
      <c r="F342" s="2">
        <v>2966</v>
      </c>
      <c r="G342" s="3">
        <v>385.57999999999993</v>
      </c>
      <c r="H342" s="3">
        <f>F342-G342</f>
        <v>2580.42</v>
      </c>
      <c r="I342" s="4" t="str" cm="1">
        <f t="array" ref="I342:K342">_xlfn.XLOOKUP(C342,[1]Vendas!A:A,[1]Vendas!C:E)</f>
        <v>Napoleão Méndez</v>
      </c>
      <c r="J342" s="4">
        <v>131</v>
      </c>
      <c r="K342" s="5">
        <v>42624</v>
      </c>
      <c r="L342" s="4" t="str" cm="1">
        <f t="array" ref="L342:O342">_xlfn.XLOOKUP(J342,[1]Clientes!A:A,[1]Clientes!B:E)</f>
        <v>Eduarda Madureira</v>
      </c>
      <c r="M342" s="4" t="str">
        <v>DF</v>
      </c>
      <c r="N342" s="4" t="str">
        <v>F</v>
      </c>
      <c r="O342" s="4" t="str">
        <v>Silver</v>
      </c>
    </row>
    <row r="343" spans="1:15" s="4" customFormat="1" ht="15" x14ac:dyDescent="0.2">
      <c r="A343" s="1">
        <v>5</v>
      </c>
      <c r="B343" s="1" t="str">
        <f>_xlfn.XLOOKUP(A343,[1]Produtos!A:A,[1]Produtos!B:B)</f>
        <v>Bicicleta Gometws Endorphine 7.3 - Shimano Alumínio Aro 29 - 24 Marchas</v>
      </c>
      <c r="C343" s="1">
        <v>290</v>
      </c>
      <c r="D343" s="1">
        <v>1</v>
      </c>
      <c r="E343" s="2">
        <v>2521.1</v>
      </c>
      <c r="F343" s="2">
        <v>2521.1</v>
      </c>
      <c r="G343" s="3">
        <v>378.16499999999996</v>
      </c>
      <c r="H343" s="3">
        <f>F343-G343</f>
        <v>2142.9349999999999</v>
      </c>
      <c r="I343" s="4" t="str" cm="1">
        <f t="array" ref="I343:K343">_xlfn.XLOOKUP(C343,[1]Vendas!A:A,[1]Vendas!C:E)</f>
        <v>Armando Lago</v>
      </c>
      <c r="J343" s="4">
        <v>154</v>
      </c>
      <c r="K343" s="5">
        <v>42641</v>
      </c>
      <c r="L343" s="4" t="str" cm="1">
        <f t="array" ref="L343:O343">_xlfn.XLOOKUP(J343,[1]Clientes!A:A,[1]Clientes!B:E)</f>
        <v>Fabrício Varella</v>
      </c>
      <c r="M343" s="4" t="str">
        <v>AM</v>
      </c>
      <c r="N343" s="4" t="str">
        <v>M</v>
      </c>
      <c r="O343" s="4" t="str">
        <v>Silver</v>
      </c>
    </row>
    <row r="344" spans="1:15" s="4" customFormat="1" ht="15" x14ac:dyDescent="0.2">
      <c r="A344" s="1">
        <v>5</v>
      </c>
      <c r="B344" s="1" t="str">
        <f>_xlfn.XLOOKUP(A344,[1]Produtos!A:A,[1]Produtos!B:B)</f>
        <v>Bicicleta Gometws Endorphine 7.3 - Shimano Alumínio Aro 29 - 24 Marchas</v>
      </c>
      <c r="C344" s="1">
        <v>164</v>
      </c>
      <c r="D344" s="1">
        <v>2</v>
      </c>
      <c r="E344" s="2">
        <v>2966</v>
      </c>
      <c r="F344" s="2">
        <v>5932</v>
      </c>
      <c r="G344" s="3">
        <v>355.92000000000007</v>
      </c>
      <c r="H344" s="3">
        <f>F344-G344</f>
        <v>5576.08</v>
      </c>
      <c r="I344" s="4" t="str" cm="1">
        <f t="array" ref="I344:K344">_xlfn.XLOOKUP(C344,[1]Vendas!A:A,[1]Vendas!C:E)</f>
        <v>Godo Capiperibe</v>
      </c>
      <c r="J344" s="4">
        <v>249</v>
      </c>
      <c r="K344" s="5">
        <v>42516</v>
      </c>
      <c r="L344" s="4" t="str" cm="1">
        <f t="array" ref="L344:O344">_xlfn.XLOOKUP(J344,[1]Clientes!A:A,[1]Clientes!B:E)</f>
        <v>Joaquim Mieiro</v>
      </c>
      <c r="M344" s="4" t="str">
        <v>TO</v>
      </c>
      <c r="N344" s="4" t="str">
        <v>M</v>
      </c>
      <c r="O344" s="4" t="str">
        <v>Silver</v>
      </c>
    </row>
    <row r="345" spans="1:15" s="4" customFormat="1" ht="15" x14ac:dyDescent="0.2">
      <c r="A345" s="1">
        <v>5</v>
      </c>
      <c r="B345" s="1" t="str">
        <f>_xlfn.XLOOKUP(A345,[1]Produtos!A:A,[1]Produtos!B:B)</f>
        <v>Bicicleta Gometws Endorphine 7.3 - Shimano Alumínio Aro 29 - 24 Marchas</v>
      </c>
      <c r="C345" s="1">
        <v>238</v>
      </c>
      <c r="D345" s="1">
        <v>1</v>
      </c>
      <c r="E345" s="2">
        <v>2966</v>
      </c>
      <c r="F345" s="2">
        <v>2966</v>
      </c>
      <c r="G345" s="3">
        <v>355.92000000000007</v>
      </c>
      <c r="H345" s="3">
        <f>F345-G345</f>
        <v>2610.08</v>
      </c>
      <c r="I345" s="4" t="str" cm="1">
        <f t="array" ref="I345:K345">_xlfn.XLOOKUP(C345,[1]Vendas!A:A,[1]Vendas!C:E)</f>
        <v>Daniel Pirajá</v>
      </c>
      <c r="J345" s="4">
        <v>185</v>
      </c>
      <c r="K345" s="5">
        <v>42593</v>
      </c>
      <c r="L345" s="4" t="str" cm="1">
        <f t="array" ref="L345:O345">_xlfn.XLOOKUP(J345,[1]Clientes!A:A,[1]Clientes!B:E)</f>
        <v>Gertrudes Hidalgo</v>
      </c>
      <c r="M345" s="4" t="str">
        <v>PA</v>
      </c>
      <c r="N345" s="4" t="str">
        <v>F</v>
      </c>
      <c r="O345" s="4" t="str">
        <v>Silver</v>
      </c>
    </row>
    <row r="346" spans="1:15" s="4" customFormat="1" ht="15" x14ac:dyDescent="0.2">
      <c r="A346" s="1">
        <v>5</v>
      </c>
      <c r="B346" s="1" t="str">
        <f>_xlfn.XLOOKUP(A346,[1]Produtos!A:A,[1]Produtos!B:B)</f>
        <v>Bicicleta Gometws Endorphine 7.3 - Shimano Alumínio Aro 29 - 24 Marchas</v>
      </c>
      <c r="C346" s="1">
        <v>299</v>
      </c>
      <c r="D346" s="1">
        <v>1</v>
      </c>
      <c r="E346" s="2">
        <v>2521.1</v>
      </c>
      <c r="F346" s="2">
        <v>2521.1</v>
      </c>
      <c r="G346" s="3">
        <v>352.95400000000018</v>
      </c>
      <c r="H346" s="3">
        <f>F346-G346</f>
        <v>2168.1459999999997</v>
      </c>
      <c r="I346" s="4" t="str" cm="1">
        <f t="array" ref="I346:K346">_xlfn.XLOOKUP(C346,[1]Vendas!A:A,[1]Vendas!C:E)</f>
        <v>Simão Rivero</v>
      </c>
      <c r="J346" s="4">
        <v>152</v>
      </c>
      <c r="K346" s="5">
        <v>42653</v>
      </c>
      <c r="L346" s="4" t="str" cm="1">
        <f t="array" ref="L346:O346">_xlfn.XLOOKUP(J346,[1]Clientes!A:A,[1]Clientes!B:E)</f>
        <v>Evaristo Bahía</v>
      </c>
      <c r="M346" s="4" t="str">
        <v>AC</v>
      </c>
      <c r="N346" s="4" t="str">
        <v>M</v>
      </c>
      <c r="O346" s="4" t="str">
        <v>Silver</v>
      </c>
    </row>
    <row r="347" spans="1:15" s="4" customFormat="1" ht="15" x14ac:dyDescent="0.2">
      <c r="A347" s="1">
        <v>5</v>
      </c>
      <c r="B347" s="1" t="str">
        <f>_xlfn.XLOOKUP(A347,[1]Produtos!A:A,[1]Produtos!B:B)</f>
        <v>Bicicleta Gometws Endorphine 7.3 - Shimano Alumínio Aro 29 - 24 Marchas</v>
      </c>
      <c r="C347" s="1">
        <v>283</v>
      </c>
      <c r="D347" s="1">
        <v>1</v>
      </c>
      <c r="E347" s="2">
        <v>2521.1</v>
      </c>
      <c r="F347" s="2">
        <v>2521.1</v>
      </c>
      <c r="G347" s="3">
        <v>327.74299999999994</v>
      </c>
      <c r="H347" s="3">
        <f>F347-G347</f>
        <v>2193.357</v>
      </c>
      <c r="I347" s="4" t="str" cm="1">
        <f t="array" ref="I347:K347">_xlfn.XLOOKUP(C347,[1]Vendas!A:A,[1]Vendas!C:E)</f>
        <v>Daniel Pirajá</v>
      </c>
      <c r="J347" s="4">
        <v>242</v>
      </c>
      <c r="K347" s="5">
        <v>42638</v>
      </c>
      <c r="L347" s="4" t="str" cm="1">
        <f t="array" ref="L347:O347">_xlfn.XLOOKUP(J347,[1]Clientes!A:A,[1]Clientes!B:E)</f>
        <v>Isabel Meirelles</v>
      </c>
      <c r="M347" s="4" t="str">
        <v>RO</v>
      </c>
      <c r="N347" s="4" t="str">
        <v>F</v>
      </c>
      <c r="O347" s="4" t="str">
        <v>Silver</v>
      </c>
    </row>
    <row r="348" spans="1:15" s="4" customFormat="1" ht="15" x14ac:dyDescent="0.2">
      <c r="A348" s="1">
        <v>5</v>
      </c>
      <c r="B348" s="1" t="str">
        <f>_xlfn.XLOOKUP(A348,[1]Produtos!A:A,[1]Produtos!B:B)</f>
        <v>Bicicleta Gometws Endorphine 7.3 - Shimano Alumínio Aro 29 - 24 Marchas</v>
      </c>
      <c r="C348" s="1">
        <v>225</v>
      </c>
      <c r="D348" s="1">
        <v>1</v>
      </c>
      <c r="E348" s="2">
        <v>2966</v>
      </c>
      <c r="F348" s="2">
        <v>2966</v>
      </c>
      <c r="G348" s="3">
        <v>326.26000000000022</v>
      </c>
      <c r="H348" s="3">
        <f>F348-G348</f>
        <v>2639.74</v>
      </c>
      <c r="I348" s="4" t="str" cm="1">
        <f t="array" ref="I348:K348">_xlfn.XLOOKUP(C348,[1]Vendas!A:A,[1]Vendas!C:E)</f>
        <v>Daniel Pirajá</v>
      </c>
      <c r="J348" s="4">
        <v>79</v>
      </c>
      <c r="K348" s="5">
        <v>42578</v>
      </c>
      <c r="L348" s="4" t="str" cm="1">
        <f t="array" ref="L348:O348">_xlfn.XLOOKUP(J348,[1]Clientes!A:A,[1]Clientes!B:E)</f>
        <v>Cidália Miera</v>
      </c>
      <c r="M348" s="4" t="str">
        <v>SE</v>
      </c>
      <c r="N348" s="4" t="str">
        <v>F</v>
      </c>
      <c r="O348" s="4" t="str">
        <v>Silver</v>
      </c>
    </row>
    <row r="349" spans="1:15" s="4" customFormat="1" ht="15" x14ac:dyDescent="0.2">
      <c r="A349" s="1">
        <v>5</v>
      </c>
      <c r="B349" s="1" t="str">
        <f>_xlfn.XLOOKUP(A349,[1]Produtos!A:A,[1]Produtos!B:B)</f>
        <v>Bicicleta Gometws Endorphine 7.3 - Shimano Alumínio Aro 29 - 24 Marchas</v>
      </c>
      <c r="C349" s="1">
        <v>142</v>
      </c>
      <c r="D349" s="1">
        <v>2</v>
      </c>
      <c r="E349" s="2">
        <v>2669.4</v>
      </c>
      <c r="F349" s="2">
        <v>5338.8</v>
      </c>
      <c r="G349" s="3">
        <v>320.32800000000043</v>
      </c>
      <c r="H349" s="3">
        <f>F349-G349</f>
        <v>5018.4719999999998</v>
      </c>
      <c r="I349" s="4" t="str" cm="1">
        <f t="array" ref="I349:K349">_xlfn.XLOOKUP(C349,[1]Vendas!A:A,[1]Vendas!C:E)</f>
        <v>Hélio Liberato</v>
      </c>
      <c r="J349" s="4">
        <v>191</v>
      </c>
      <c r="K349" s="5">
        <v>42495</v>
      </c>
      <c r="L349" s="4" t="str" cm="1">
        <f t="array" ref="L349:O349">_xlfn.XLOOKUP(J349,[1]Clientes!A:A,[1]Clientes!B:E)</f>
        <v>Gisela Bahia</v>
      </c>
      <c r="M349" s="4" t="str">
        <v>SP</v>
      </c>
      <c r="N349" s="4" t="str">
        <v>F</v>
      </c>
      <c r="O349" s="4" t="str">
        <v>Silver</v>
      </c>
    </row>
    <row r="350" spans="1:15" s="4" customFormat="1" ht="15" x14ac:dyDescent="0.2">
      <c r="A350" s="1">
        <v>5</v>
      </c>
      <c r="B350" s="1" t="str">
        <f>_xlfn.XLOOKUP(A350,[1]Produtos!A:A,[1]Produtos!B:B)</f>
        <v>Bicicleta Gometws Endorphine 7.3 - Shimano Alumínio Aro 29 - 24 Marchas</v>
      </c>
      <c r="C350" s="1">
        <v>295</v>
      </c>
      <c r="D350" s="1">
        <v>1</v>
      </c>
      <c r="E350" s="2">
        <v>2268.9899999999998</v>
      </c>
      <c r="F350" s="2">
        <v>2268.9899999999998</v>
      </c>
      <c r="G350" s="3">
        <v>317.65859999999975</v>
      </c>
      <c r="H350" s="3">
        <f>F350-G350</f>
        <v>1951.3314</v>
      </c>
      <c r="I350" s="4" t="str" cm="1">
        <f t="array" ref="I350:K350">_xlfn.XLOOKUP(C350,[1]Vendas!A:A,[1]Vendas!C:E)</f>
        <v>Daniel Pirajá</v>
      </c>
      <c r="J350" s="4">
        <v>83</v>
      </c>
      <c r="K350" s="5">
        <v>42645</v>
      </c>
      <c r="L350" s="4" t="str" cm="1">
        <f t="array" ref="L350:O350">_xlfn.XLOOKUP(J350,[1]Clientes!A:A,[1]Clientes!B:E)</f>
        <v>Cláudio Jorge</v>
      </c>
      <c r="M350" s="4" t="str">
        <v>TO</v>
      </c>
      <c r="N350" s="4" t="str">
        <v>M</v>
      </c>
      <c r="O350" s="4" t="str">
        <v>Gold</v>
      </c>
    </row>
    <row r="351" spans="1:15" s="4" customFormat="1" ht="15" x14ac:dyDescent="0.2">
      <c r="A351" s="1">
        <v>5</v>
      </c>
      <c r="B351" s="1" t="str">
        <f>_xlfn.XLOOKUP(A351,[1]Produtos!A:A,[1]Produtos!B:B)</f>
        <v>Bicicleta Gometws Endorphine 7.3 - Shimano Alumínio Aro 29 - 24 Marchas</v>
      </c>
      <c r="C351" s="1">
        <v>112</v>
      </c>
      <c r="D351" s="1">
        <v>2</v>
      </c>
      <c r="E351" s="2">
        <v>2521.1</v>
      </c>
      <c r="F351" s="2">
        <v>5042.2</v>
      </c>
      <c r="G351" s="3">
        <v>302.53200000000015</v>
      </c>
      <c r="H351" s="3">
        <f>F351-G351</f>
        <v>4739.6679999999997</v>
      </c>
      <c r="I351" s="4" t="str" cm="1">
        <f t="array" ref="I351:K351">_xlfn.XLOOKUP(C351,[1]Vendas!A:A,[1]Vendas!C:E)</f>
        <v>Capitolino Bahía</v>
      </c>
      <c r="J351" s="4">
        <v>218</v>
      </c>
      <c r="K351" s="5">
        <v>42472</v>
      </c>
      <c r="L351" s="4" t="str" cm="1">
        <f t="array" ref="L351:O351">_xlfn.XLOOKUP(J351,[1]Clientes!A:A,[1]Clientes!B:E)</f>
        <v>Hermígio Villaverde</v>
      </c>
      <c r="M351" s="4" t="str">
        <v>MA</v>
      </c>
      <c r="N351" s="4" t="str">
        <v>M</v>
      </c>
      <c r="O351" s="4" t="str">
        <v>Silver</v>
      </c>
    </row>
    <row r="352" spans="1:15" s="4" customFormat="1" ht="15" x14ac:dyDescent="0.2">
      <c r="A352" s="1">
        <v>5</v>
      </c>
      <c r="B352" s="1" t="str">
        <f>_xlfn.XLOOKUP(A352,[1]Produtos!A:A,[1]Produtos!B:B)</f>
        <v>Bicicleta Gometws Endorphine 7.3 - Shimano Alumínio Aro 29 - 24 Marchas</v>
      </c>
      <c r="C352" s="1">
        <v>209</v>
      </c>
      <c r="D352" s="1">
        <v>1</v>
      </c>
      <c r="E352" s="2">
        <v>2521.1</v>
      </c>
      <c r="F352" s="2">
        <v>2521.1</v>
      </c>
      <c r="G352" s="3">
        <v>302.53200000000015</v>
      </c>
      <c r="H352" s="3">
        <f>F352-G352</f>
        <v>2218.5679999999998</v>
      </c>
      <c r="I352" s="4" t="str" cm="1">
        <f t="array" ref="I352:K352">_xlfn.XLOOKUP(C352,[1]Vendas!A:A,[1]Vendas!C:E)</f>
        <v>Simão Rivero</v>
      </c>
      <c r="J352" s="4">
        <v>31</v>
      </c>
      <c r="K352" s="5">
        <v>42562</v>
      </c>
      <c r="L352" s="4" t="str" cm="1">
        <f t="array" ref="L352:O352">_xlfn.XLOOKUP(J352,[1]Clientes!A:A,[1]Clientes!B:E)</f>
        <v>Antão Corte-Real</v>
      </c>
      <c r="M352" s="4" t="str">
        <v>ES</v>
      </c>
      <c r="N352" s="4" t="str">
        <v>M</v>
      </c>
      <c r="O352" s="4" t="str">
        <v>Silver</v>
      </c>
    </row>
    <row r="353" spans="1:15" s="4" customFormat="1" ht="15" x14ac:dyDescent="0.2">
      <c r="A353" s="1">
        <v>5</v>
      </c>
      <c r="B353" s="1" t="str">
        <f>_xlfn.XLOOKUP(A353,[1]Produtos!A:A,[1]Produtos!B:B)</f>
        <v>Bicicleta Gometws Endorphine 7.3 - Shimano Alumínio Aro 29 - 24 Marchas</v>
      </c>
      <c r="C353" s="1">
        <v>254</v>
      </c>
      <c r="D353" s="1">
        <v>1</v>
      </c>
      <c r="E353" s="2">
        <v>2521.1</v>
      </c>
      <c r="F353" s="2">
        <v>2521.1</v>
      </c>
      <c r="G353" s="3">
        <v>302.53200000000015</v>
      </c>
      <c r="H353" s="3">
        <f>F353-G353</f>
        <v>2218.5679999999998</v>
      </c>
      <c r="I353" s="4" t="str" cm="1">
        <f t="array" ref="I353:K353">_xlfn.XLOOKUP(C353,[1]Vendas!A:A,[1]Vendas!C:E)</f>
        <v>Daniel Pirajá</v>
      </c>
      <c r="J353" s="4">
        <v>2</v>
      </c>
      <c r="K353" s="5">
        <v>42604</v>
      </c>
      <c r="L353" s="4" t="str" cm="1">
        <f t="array" ref="L353:O353">_xlfn.XLOOKUP(J353,[1]Clientes!A:A,[1]Clientes!B:E)</f>
        <v>Adelino Gago</v>
      </c>
      <c r="M353" s="4" t="str">
        <v>RJ</v>
      </c>
      <c r="N353" s="4" t="str">
        <v>M</v>
      </c>
      <c r="O353" s="4" t="str">
        <v>Silver</v>
      </c>
    </row>
    <row r="354" spans="1:15" s="4" customFormat="1" ht="15" x14ac:dyDescent="0.2">
      <c r="A354" s="1">
        <v>5</v>
      </c>
      <c r="B354" s="1" t="str">
        <f>_xlfn.XLOOKUP(A354,[1]Produtos!A:A,[1]Produtos!B:B)</f>
        <v>Bicicleta Gometws Endorphine 7.3 - Shimano Alumínio Aro 29 - 24 Marchas</v>
      </c>
      <c r="C354" s="1">
        <v>223</v>
      </c>
      <c r="D354" s="1">
        <v>1</v>
      </c>
      <c r="E354" s="2">
        <v>2966</v>
      </c>
      <c r="F354" s="2">
        <v>2966</v>
      </c>
      <c r="G354" s="3">
        <v>296.59999999999991</v>
      </c>
      <c r="H354" s="3">
        <f>F354-G354</f>
        <v>2669.4</v>
      </c>
      <c r="I354" s="4" t="str" cm="1">
        <f t="array" ref="I354:K354">_xlfn.XLOOKUP(C354,[1]Vendas!A:A,[1]Vendas!C:E)</f>
        <v>Simão Rivero</v>
      </c>
      <c r="J354" s="4">
        <v>79</v>
      </c>
      <c r="K354" s="5">
        <v>42576</v>
      </c>
      <c r="L354" s="4" t="str" cm="1">
        <f t="array" ref="L354:O354">_xlfn.XLOOKUP(J354,[1]Clientes!A:A,[1]Clientes!B:E)</f>
        <v>Cidália Miera</v>
      </c>
      <c r="M354" s="4" t="str">
        <v>SE</v>
      </c>
      <c r="N354" s="4" t="str">
        <v>F</v>
      </c>
      <c r="O354" s="4" t="str">
        <v>Silver</v>
      </c>
    </row>
    <row r="355" spans="1:15" s="4" customFormat="1" ht="15" x14ac:dyDescent="0.2">
      <c r="A355" s="1">
        <v>5</v>
      </c>
      <c r="B355" s="1" t="str">
        <f>_xlfn.XLOOKUP(A355,[1]Produtos!A:A,[1]Produtos!B:B)</f>
        <v>Bicicleta Gometws Endorphine 7.3 - Shimano Alumínio Aro 29 - 24 Marchas</v>
      </c>
      <c r="C355" s="1">
        <v>230</v>
      </c>
      <c r="D355" s="1">
        <v>1</v>
      </c>
      <c r="E355" s="2">
        <v>2966</v>
      </c>
      <c r="F355" s="2">
        <v>2966</v>
      </c>
      <c r="G355" s="3">
        <v>296.59999999999991</v>
      </c>
      <c r="H355" s="3">
        <f>F355-G355</f>
        <v>2669.4</v>
      </c>
      <c r="I355" s="4" t="str" cm="1">
        <f t="array" ref="I355:K355">_xlfn.XLOOKUP(C355,[1]Vendas!A:A,[1]Vendas!C:E)</f>
        <v>Napoleão Méndez</v>
      </c>
      <c r="J355" s="4">
        <v>185</v>
      </c>
      <c r="K355" s="5">
        <v>42587</v>
      </c>
      <c r="L355" s="4" t="str" cm="1">
        <f t="array" ref="L355:O355">_xlfn.XLOOKUP(J355,[1]Clientes!A:A,[1]Clientes!B:E)</f>
        <v>Gertrudes Hidalgo</v>
      </c>
      <c r="M355" s="4" t="str">
        <v>PA</v>
      </c>
      <c r="N355" s="4" t="str">
        <v>F</v>
      </c>
      <c r="O355" s="4" t="str">
        <v>Silver</v>
      </c>
    </row>
    <row r="356" spans="1:15" s="4" customFormat="1" ht="15" x14ac:dyDescent="0.2">
      <c r="A356" s="1">
        <v>5</v>
      </c>
      <c r="B356" s="1" t="str">
        <f>_xlfn.XLOOKUP(A356,[1]Produtos!A:A,[1]Produtos!B:B)</f>
        <v>Bicicleta Gometws Endorphine 7.3 - Shimano Alumínio Aro 29 - 24 Marchas</v>
      </c>
      <c r="C356" s="1">
        <v>242</v>
      </c>
      <c r="D356" s="1">
        <v>1</v>
      </c>
      <c r="E356" s="2">
        <v>2268.9899999999998</v>
      </c>
      <c r="F356" s="2">
        <v>2268.9899999999998</v>
      </c>
      <c r="G356" s="3">
        <v>294.9686999999999</v>
      </c>
      <c r="H356" s="3">
        <f>F356-G356</f>
        <v>1974.0212999999999</v>
      </c>
      <c r="I356" s="4" t="str" cm="1">
        <f t="array" ref="I356:K356">_xlfn.XLOOKUP(C356,[1]Vendas!A:A,[1]Vendas!C:E)</f>
        <v>Capitolino Bahía</v>
      </c>
      <c r="J356" s="4">
        <v>79</v>
      </c>
      <c r="K356" s="5">
        <v>42594</v>
      </c>
      <c r="L356" s="4" t="str" cm="1">
        <f t="array" ref="L356:O356">_xlfn.XLOOKUP(J356,[1]Clientes!A:A,[1]Clientes!B:E)</f>
        <v>Cidália Miera</v>
      </c>
      <c r="M356" s="4" t="str">
        <v>SE</v>
      </c>
      <c r="N356" s="4" t="str">
        <v>F</v>
      </c>
      <c r="O356" s="4" t="str">
        <v>Silver</v>
      </c>
    </row>
    <row r="357" spans="1:15" s="4" customFormat="1" ht="15" x14ac:dyDescent="0.2">
      <c r="A357" s="1">
        <v>5</v>
      </c>
      <c r="B357" s="1" t="str">
        <f>_xlfn.XLOOKUP(A357,[1]Produtos!A:A,[1]Produtos!B:B)</f>
        <v>Bicicleta Gometws Endorphine 7.3 - Shimano Alumínio Aro 29 - 24 Marchas</v>
      </c>
      <c r="C357" s="1">
        <v>199</v>
      </c>
      <c r="D357" s="1">
        <v>1</v>
      </c>
      <c r="E357" s="2">
        <v>2669.4</v>
      </c>
      <c r="F357" s="2">
        <v>2669.4</v>
      </c>
      <c r="G357" s="3">
        <v>266.94000000000005</v>
      </c>
      <c r="H357" s="3">
        <f>F357-G357</f>
        <v>2402.46</v>
      </c>
      <c r="I357" s="4" t="str" cm="1">
        <f t="array" ref="I357:K357">_xlfn.XLOOKUP(C357,[1]Vendas!A:A,[1]Vendas!C:E)</f>
        <v>Hélio Liberato</v>
      </c>
      <c r="J357" s="4">
        <v>32</v>
      </c>
      <c r="K357" s="5">
        <v>42555</v>
      </c>
      <c r="L357" s="4" t="str" cm="1">
        <f t="array" ref="L357:O357">_xlfn.XLOOKUP(J357,[1]Clientes!A:A,[1]Clientes!B:E)</f>
        <v>Antónia Canhão</v>
      </c>
      <c r="M357" s="4" t="str">
        <v>SC</v>
      </c>
      <c r="N357" s="4" t="str">
        <v>F</v>
      </c>
      <c r="O357" s="4" t="str">
        <v>Silver</v>
      </c>
    </row>
    <row r="358" spans="1:15" s="4" customFormat="1" ht="15" x14ac:dyDescent="0.2">
      <c r="A358" s="1">
        <v>5</v>
      </c>
      <c r="B358" s="1" t="str">
        <f>_xlfn.XLOOKUP(A358,[1]Produtos!A:A,[1]Produtos!B:B)</f>
        <v>Bicicleta Gometws Endorphine 7.3 - Shimano Alumínio Aro 29 - 24 Marchas</v>
      </c>
      <c r="C358" s="1">
        <v>180</v>
      </c>
      <c r="D358" s="1">
        <v>1</v>
      </c>
      <c r="E358" s="2">
        <v>2521.1</v>
      </c>
      <c r="F358" s="2">
        <v>2521.1</v>
      </c>
      <c r="G358" s="3">
        <v>226.89899999999989</v>
      </c>
      <c r="H358" s="3">
        <f>F358-G358</f>
        <v>2294.201</v>
      </c>
      <c r="I358" s="4" t="str" cm="1">
        <f t="array" ref="I358:K358">_xlfn.XLOOKUP(C358,[1]Vendas!A:A,[1]Vendas!C:E)</f>
        <v>Napoleão Méndez</v>
      </c>
      <c r="J358" s="4">
        <v>192</v>
      </c>
      <c r="K358" s="5">
        <v>42536</v>
      </c>
      <c r="L358" s="4" t="str" cm="1">
        <f t="array" ref="L358:O358">_xlfn.XLOOKUP(J358,[1]Clientes!A:A,[1]Clientes!B:E)</f>
        <v>Gisela Candeias</v>
      </c>
      <c r="M358" s="4" t="str">
        <v>SC</v>
      </c>
      <c r="N358" s="4" t="str">
        <v>F</v>
      </c>
      <c r="O358" s="4" t="str">
        <v>Silver</v>
      </c>
    </row>
    <row r="359" spans="1:15" s="4" customFormat="1" ht="15" x14ac:dyDescent="0.2">
      <c r="A359" s="1">
        <v>5</v>
      </c>
      <c r="B359" s="1" t="str">
        <f>_xlfn.XLOOKUP(A359,[1]Produtos!A:A,[1]Produtos!B:B)</f>
        <v>Bicicleta Gometws Endorphine 7.3 - Shimano Alumínio Aro 29 - 24 Marchas</v>
      </c>
      <c r="C359" s="1">
        <v>185</v>
      </c>
      <c r="D359" s="1">
        <v>1</v>
      </c>
      <c r="E359" s="2">
        <v>2268.9899999999998</v>
      </c>
      <c r="F359" s="2">
        <v>2268.9899999999998</v>
      </c>
      <c r="G359" s="3">
        <v>226.89899999999989</v>
      </c>
      <c r="H359" s="3">
        <f>F359-G359</f>
        <v>2042.0909999999999</v>
      </c>
      <c r="I359" s="4" t="str" cm="1">
        <f t="array" ref="I359:K359">_xlfn.XLOOKUP(C359,[1]Vendas!A:A,[1]Vendas!C:E)</f>
        <v>Simão Rivero</v>
      </c>
      <c r="J359" s="4">
        <v>115</v>
      </c>
      <c r="K359" s="5">
        <v>42538</v>
      </c>
      <c r="L359" s="4" t="str" cm="1">
        <f t="array" ref="L359:O359">_xlfn.XLOOKUP(J359,[1]Clientes!A:A,[1]Clientes!B:E)</f>
        <v>Dinarte Marino</v>
      </c>
      <c r="M359" s="4" t="str">
        <v>MS</v>
      </c>
      <c r="N359" s="4" t="str">
        <v>F</v>
      </c>
      <c r="O359" s="4" t="str">
        <v>Silver</v>
      </c>
    </row>
    <row r="360" spans="1:15" s="4" customFormat="1" ht="15" x14ac:dyDescent="0.2">
      <c r="A360" s="1">
        <v>5</v>
      </c>
      <c r="B360" s="1" t="str">
        <f>_xlfn.XLOOKUP(A360,[1]Produtos!A:A,[1]Produtos!B:B)</f>
        <v>Bicicleta Gometws Endorphine 7.3 - Shimano Alumínio Aro 29 - 24 Marchas</v>
      </c>
      <c r="C360" s="1">
        <v>145</v>
      </c>
      <c r="D360" s="1">
        <v>1</v>
      </c>
      <c r="E360" s="2">
        <v>2966</v>
      </c>
      <c r="F360" s="2">
        <v>2966</v>
      </c>
      <c r="G360" s="3">
        <v>207.61999999999989</v>
      </c>
      <c r="H360" s="3">
        <f>F360-G360</f>
        <v>2758.38</v>
      </c>
      <c r="I360" s="4" t="str" cm="1">
        <f t="array" ref="I360:K360">_xlfn.XLOOKUP(C360,[1]Vendas!A:A,[1]Vendas!C:E)</f>
        <v>Capitolino Bahía</v>
      </c>
      <c r="J360" s="4">
        <v>192</v>
      </c>
      <c r="K360" s="5">
        <v>42496</v>
      </c>
      <c r="L360" s="4" t="str" cm="1">
        <f t="array" ref="L360:O360">_xlfn.XLOOKUP(J360,[1]Clientes!A:A,[1]Clientes!B:E)</f>
        <v>Gisela Candeias</v>
      </c>
      <c r="M360" s="4" t="str">
        <v>SC</v>
      </c>
      <c r="N360" s="4" t="str">
        <v>F</v>
      </c>
      <c r="O360" s="4" t="str">
        <v>Silver</v>
      </c>
    </row>
    <row r="361" spans="1:15" s="4" customFormat="1" ht="15" x14ac:dyDescent="0.2">
      <c r="A361" s="1">
        <v>5</v>
      </c>
      <c r="B361" s="1" t="str">
        <f>_xlfn.XLOOKUP(A361,[1]Produtos!A:A,[1]Produtos!B:B)</f>
        <v>Bicicleta Gometws Endorphine 7.3 - Shimano Alumínio Aro 29 - 24 Marchas</v>
      </c>
      <c r="C361" s="1">
        <v>163</v>
      </c>
      <c r="D361" s="1">
        <v>1</v>
      </c>
      <c r="E361" s="2">
        <v>2966</v>
      </c>
      <c r="F361" s="2">
        <v>2966</v>
      </c>
      <c r="G361" s="3">
        <v>207.61999999999989</v>
      </c>
      <c r="H361" s="3">
        <f>F361-G361</f>
        <v>2758.38</v>
      </c>
      <c r="I361" s="4" t="str" cm="1">
        <f t="array" ref="I361:K361">_xlfn.XLOOKUP(C361,[1]Vendas!A:A,[1]Vendas!C:E)</f>
        <v>Capitolino Bahía</v>
      </c>
      <c r="J361" s="4">
        <v>173</v>
      </c>
      <c r="K361" s="5">
        <v>42514</v>
      </c>
      <c r="L361" s="4" t="str" cm="1">
        <f t="array" ref="L361:O361">_xlfn.XLOOKUP(J361,[1]Clientes!A:A,[1]Clientes!B:E)</f>
        <v>Florinda Assunção</v>
      </c>
      <c r="M361" s="4" t="str">
        <v>PI</v>
      </c>
      <c r="N361" s="4" t="str">
        <v>F</v>
      </c>
      <c r="O361" s="4" t="str">
        <v>Silver</v>
      </c>
    </row>
    <row r="362" spans="1:15" s="4" customFormat="1" ht="15" x14ac:dyDescent="0.2">
      <c r="A362" s="1">
        <v>5</v>
      </c>
      <c r="B362" s="1" t="str">
        <f>_xlfn.XLOOKUP(A362,[1]Produtos!A:A,[1]Produtos!B:B)</f>
        <v>Bicicleta Gometws Endorphine 7.3 - Shimano Alumínio Aro 29 - 24 Marchas</v>
      </c>
      <c r="C362" s="1">
        <v>182</v>
      </c>
      <c r="D362" s="1">
        <v>1</v>
      </c>
      <c r="E362" s="2">
        <v>2966</v>
      </c>
      <c r="F362" s="2">
        <v>2966</v>
      </c>
      <c r="G362" s="3">
        <v>207.61999999999989</v>
      </c>
      <c r="H362" s="3">
        <f>F362-G362</f>
        <v>2758.38</v>
      </c>
      <c r="I362" s="4" t="str" cm="1">
        <f t="array" ref="I362:K362">_xlfn.XLOOKUP(C362,[1]Vendas!A:A,[1]Vendas!C:E)</f>
        <v>Capitolino Bahía</v>
      </c>
      <c r="J362" s="4">
        <v>192</v>
      </c>
      <c r="K362" s="5">
        <v>42537</v>
      </c>
      <c r="L362" s="4" t="str" cm="1">
        <f t="array" ref="L362:O362">_xlfn.XLOOKUP(J362,[1]Clientes!A:A,[1]Clientes!B:E)</f>
        <v>Gisela Candeias</v>
      </c>
      <c r="M362" s="4" t="str">
        <v>SC</v>
      </c>
      <c r="N362" s="4" t="str">
        <v>F</v>
      </c>
      <c r="O362" s="4" t="str">
        <v>Silver</v>
      </c>
    </row>
    <row r="363" spans="1:15" s="4" customFormat="1" ht="15" x14ac:dyDescent="0.2">
      <c r="A363" s="1">
        <v>5</v>
      </c>
      <c r="B363" s="1" t="str">
        <f>_xlfn.XLOOKUP(A363,[1]Produtos!A:A,[1]Produtos!B:B)</f>
        <v>Bicicleta Gometws Endorphine 7.3 - Shimano Alumínio Aro 29 - 24 Marchas</v>
      </c>
      <c r="C363" s="1">
        <v>111</v>
      </c>
      <c r="D363" s="1">
        <v>1</v>
      </c>
      <c r="E363" s="2">
        <v>2966</v>
      </c>
      <c r="F363" s="2">
        <v>2966</v>
      </c>
      <c r="G363" s="3">
        <v>177.96000000000004</v>
      </c>
      <c r="H363" s="3">
        <f>F363-G363</f>
        <v>2788.04</v>
      </c>
      <c r="I363" s="4" t="str" cm="1">
        <f t="array" ref="I363:K363">_xlfn.XLOOKUP(C363,[1]Vendas!A:A,[1]Vendas!C:E)</f>
        <v>Simão Rivero</v>
      </c>
      <c r="J363" s="4">
        <v>191</v>
      </c>
      <c r="K363" s="5">
        <v>42471</v>
      </c>
      <c r="L363" s="4" t="str" cm="1">
        <f t="array" ref="L363:O363">_xlfn.XLOOKUP(J363,[1]Clientes!A:A,[1]Clientes!B:E)</f>
        <v>Gisela Bahia</v>
      </c>
      <c r="M363" s="4" t="str">
        <v>SP</v>
      </c>
      <c r="N363" s="4" t="str">
        <v>F</v>
      </c>
      <c r="O363" s="4" t="str">
        <v>Silver</v>
      </c>
    </row>
    <row r="364" spans="1:15" s="4" customFormat="1" ht="15" x14ac:dyDescent="0.2">
      <c r="A364" s="1">
        <v>5</v>
      </c>
      <c r="B364" s="1" t="str">
        <f>_xlfn.XLOOKUP(A364,[1]Produtos!A:A,[1]Produtos!B:B)</f>
        <v>Bicicleta Gometws Endorphine 7.3 - Shimano Alumínio Aro 29 - 24 Marchas</v>
      </c>
      <c r="C364" s="1">
        <v>176</v>
      </c>
      <c r="D364" s="1">
        <v>1</v>
      </c>
      <c r="E364" s="2">
        <v>2521.1</v>
      </c>
      <c r="F364" s="2">
        <v>2521.1</v>
      </c>
      <c r="G364" s="3">
        <v>176.47699999999986</v>
      </c>
      <c r="H364" s="3">
        <f>F364-G364</f>
        <v>2344.623</v>
      </c>
      <c r="I364" s="4" t="str" cm="1">
        <f t="array" ref="I364:K364">_xlfn.XLOOKUP(C364,[1]Vendas!A:A,[1]Vendas!C:E)</f>
        <v>Simão Rivero</v>
      </c>
      <c r="J364" s="4">
        <v>91</v>
      </c>
      <c r="K364" s="5">
        <v>42530</v>
      </c>
      <c r="L364" s="4" t="str" cm="1">
        <f t="array" ref="L364:O364">_xlfn.XLOOKUP(J364,[1]Clientes!A:A,[1]Clientes!B:E)</f>
        <v>Cosme Zambujal</v>
      </c>
      <c r="M364" s="4" t="str">
        <v>BA</v>
      </c>
      <c r="N364" s="4" t="str">
        <v>M</v>
      </c>
      <c r="O364" s="4" t="str">
        <v>Silver</v>
      </c>
    </row>
    <row r="365" spans="1:15" s="4" customFormat="1" ht="15" x14ac:dyDescent="0.2">
      <c r="A365" s="1">
        <v>5</v>
      </c>
      <c r="B365" s="1" t="str">
        <f>_xlfn.XLOOKUP(A365,[1]Produtos!A:A,[1]Produtos!B:B)</f>
        <v>Bicicleta Gometws Endorphine 7.3 - Shimano Alumínio Aro 29 - 24 Marchas</v>
      </c>
      <c r="C365" s="1">
        <v>184</v>
      </c>
      <c r="D365" s="1">
        <v>1</v>
      </c>
      <c r="E365" s="2">
        <v>2016.88</v>
      </c>
      <c r="F365" s="2">
        <v>2016.88</v>
      </c>
      <c r="G365" s="3">
        <v>161.35039999999981</v>
      </c>
      <c r="H365" s="3">
        <f>F365-G365</f>
        <v>1855.5296000000003</v>
      </c>
      <c r="I365" s="4" t="str" cm="1">
        <f t="array" ref="I365:K365">_xlfn.XLOOKUP(C365,[1]Vendas!A:A,[1]Vendas!C:E)</f>
        <v>Daniel Pirajá</v>
      </c>
      <c r="J365" s="4">
        <v>91</v>
      </c>
      <c r="K365" s="5">
        <v>42538</v>
      </c>
      <c r="L365" s="4" t="str" cm="1">
        <f t="array" ref="L365:O365">_xlfn.XLOOKUP(J365,[1]Clientes!A:A,[1]Clientes!B:E)</f>
        <v>Cosme Zambujal</v>
      </c>
      <c r="M365" s="4" t="str">
        <v>BA</v>
      </c>
      <c r="N365" s="4" t="str">
        <v>M</v>
      </c>
      <c r="O365" s="4" t="str">
        <v>Silver</v>
      </c>
    </row>
    <row r="366" spans="1:15" s="4" customFormat="1" ht="15" x14ac:dyDescent="0.2">
      <c r="A366" s="1">
        <v>5</v>
      </c>
      <c r="B366" s="1" t="str">
        <f>_xlfn.XLOOKUP(A366,[1]Produtos!A:A,[1]Produtos!B:B)</f>
        <v>Bicicleta Gometws Endorphine 7.3 - Shimano Alumínio Aro 29 - 24 Marchas</v>
      </c>
      <c r="C366" s="1">
        <v>143</v>
      </c>
      <c r="D366" s="1">
        <v>2</v>
      </c>
      <c r="E366" s="2">
        <v>2669.4</v>
      </c>
      <c r="F366" s="2">
        <v>5338.8</v>
      </c>
      <c r="G366" s="3">
        <v>160.16399999999976</v>
      </c>
      <c r="H366" s="3">
        <f>F366-G366</f>
        <v>5178.6360000000004</v>
      </c>
      <c r="I366" s="4" t="str" cm="1">
        <f t="array" ref="I366:K366">_xlfn.XLOOKUP(C366,[1]Vendas!A:A,[1]Vendas!C:E)</f>
        <v>Napoleão Méndez</v>
      </c>
      <c r="J366" s="4">
        <v>105</v>
      </c>
      <c r="K366" s="5">
        <v>42495</v>
      </c>
      <c r="L366" s="4" t="str" cm="1">
        <f t="array" ref="L366:O366">_xlfn.XLOOKUP(J366,[1]Clientes!A:A,[1]Clientes!B:E)</f>
        <v>Davide Alcántara</v>
      </c>
      <c r="M366" s="4" t="str">
        <v>MA</v>
      </c>
      <c r="N366" s="4" t="str">
        <v>M</v>
      </c>
      <c r="O366" s="4" t="str">
        <v>Silver</v>
      </c>
    </row>
    <row r="367" spans="1:15" s="4" customFormat="1" ht="15" x14ac:dyDescent="0.2">
      <c r="A367" s="1">
        <v>5</v>
      </c>
      <c r="B367" s="1" t="str">
        <f>_xlfn.XLOOKUP(A367,[1]Produtos!A:A,[1]Produtos!B:B)</f>
        <v>Bicicleta Gometws Endorphine 7.3 - Shimano Alumínio Aro 29 - 24 Marchas</v>
      </c>
      <c r="C367" s="1">
        <v>138</v>
      </c>
      <c r="D367" s="1">
        <v>1</v>
      </c>
      <c r="E367" s="2">
        <v>2521.1</v>
      </c>
      <c r="F367" s="2">
        <v>2521.1</v>
      </c>
      <c r="G367" s="3">
        <v>151.26600000000008</v>
      </c>
      <c r="H367" s="3">
        <f>F367-G367</f>
        <v>2369.8339999999998</v>
      </c>
      <c r="I367" s="4" t="str" cm="1">
        <f t="array" ref="I367:K367">_xlfn.XLOOKUP(C367,[1]Vendas!A:A,[1]Vendas!C:E)</f>
        <v>Iberê Lacerda</v>
      </c>
      <c r="J367" s="4">
        <v>74</v>
      </c>
      <c r="K367" s="5">
        <v>42491</v>
      </c>
      <c r="L367" s="4" t="str" cm="1">
        <f t="array" ref="L367:O367">_xlfn.XLOOKUP(J367,[1]Clientes!A:A,[1]Clientes!B:E)</f>
        <v>Cecília Carlos</v>
      </c>
      <c r="M367" s="4" t="str">
        <v>AP</v>
      </c>
      <c r="N367" s="4" t="str">
        <v>F</v>
      </c>
      <c r="O367" s="4" t="str">
        <v>Silver</v>
      </c>
    </row>
    <row r="368" spans="1:15" s="4" customFormat="1" ht="15" x14ac:dyDescent="0.2">
      <c r="A368" s="1">
        <v>5</v>
      </c>
      <c r="B368" s="1" t="str">
        <f>_xlfn.XLOOKUP(A368,[1]Produtos!A:A,[1]Produtos!B:B)</f>
        <v>Bicicleta Gometws Endorphine 7.3 - Shimano Alumínio Aro 29 - 24 Marchas</v>
      </c>
      <c r="C368" s="1">
        <v>147</v>
      </c>
      <c r="D368" s="1">
        <v>1</v>
      </c>
      <c r="E368" s="2">
        <v>2521.1</v>
      </c>
      <c r="F368" s="2">
        <v>2521.1</v>
      </c>
      <c r="G368" s="3">
        <v>126.05499999999984</v>
      </c>
      <c r="H368" s="3">
        <f>F368-G368</f>
        <v>2395.0450000000001</v>
      </c>
      <c r="I368" s="4" t="str" cm="1">
        <f t="array" ref="I368:K368">_xlfn.XLOOKUP(C368,[1]Vendas!A:A,[1]Vendas!C:E)</f>
        <v>Godo Capiperibe</v>
      </c>
      <c r="J368" s="4">
        <v>15</v>
      </c>
      <c r="K368" s="5">
        <v>42498</v>
      </c>
      <c r="L368" s="4" t="str" cm="1">
        <f t="array" ref="L368:O368">_xlfn.XLOOKUP(J368,[1]Clientes!A:A,[1]Clientes!B:E)</f>
        <v>Alexandra Tabares</v>
      </c>
      <c r="M368" s="4" t="str">
        <v>MG</v>
      </c>
      <c r="N368" s="4" t="str">
        <v>F</v>
      </c>
      <c r="O368" s="4" t="str">
        <v>Silver</v>
      </c>
    </row>
    <row r="369" spans="1:15" s="4" customFormat="1" ht="15" x14ac:dyDescent="0.2">
      <c r="A369" s="1">
        <v>5</v>
      </c>
      <c r="B369" s="1" t="str">
        <f>_xlfn.XLOOKUP(A369,[1]Produtos!A:A,[1]Produtos!B:B)</f>
        <v>Bicicleta Gometws Endorphine 7.3 - Shimano Alumínio Aro 29 - 24 Marchas</v>
      </c>
      <c r="C369" s="1">
        <v>157</v>
      </c>
      <c r="D369" s="1">
        <v>1</v>
      </c>
      <c r="E369" s="2">
        <v>2016.88</v>
      </c>
      <c r="F369" s="2">
        <v>2016.88</v>
      </c>
      <c r="G369" s="3">
        <v>121.01279999999997</v>
      </c>
      <c r="H369" s="3">
        <f>F369-G369</f>
        <v>1895.8672000000001</v>
      </c>
      <c r="I369" s="4" t="str" cm="1">
        <f t="array" ref="I369:K369">_xlfn.XLOOKUP(C369,[1]Vendas!A:A,[1]Vendas!C:E)</f>
        <v>Tobias Furtado</v>
      </c>
      <c r="J369" s="4">
        <v>89</v>
      </c>
      <c r="K369" s="5">
        <v>42507</v>
      </c>
      <c r="L369" s="4" t="str" cm="1">
        <f t="array" ref="L369:O369">_xlfn.XLOOKUP(J369,[1]Clientes!A:A,[1]Clientes!B:E)</f>
        <v>Cosme Ipanema</v>
      </c>
      <c r="M369" s="4" t="str">
        <v>PI</v>
      </c>
      <c r="N369" s="4" t="str">
        <v>M</v>
      </c>
      <c r="O369" s="4" t="str">
        <v>Silver</v>
      </c>
    </row>
    <row r="370" spans="1:15" s="4" customFormat="1" ht="15" x14ac:dyDescent="0.2">
      <c r="A370" s="1">
        <v>5</v>
      </c>
      <c r="B370" s="1" t="str">
        <f>_xlfn.XLOOKUP(A370,[1]Produtos!A:A,[1]Produtos!B:B)</f>
        <v>Bicicleta Gometws Endorphine 7.3 - Shimano Alumínio Aro 29 - 24 Marchas</v>
      </c>
      <c r="C370" s="1">
        <v>122</v>
      </c>
      <c r="D370" s="1">
        <v>1</v>
      </c>
      <c r="E370" s="2">
        <v>2966</v>
      </c>
      <c r="F370" s="2">
        <v>2966</v>
      </c>
      <c r="G370" s="3">
        <v>118.63999999999987</v>
      </c>
      <c r="H370" s="3">
        <f>F370-G370</f>
        <v>2847.36</v>
      </c>
      <c r="I370" s="4" t="str" cm="1">
        <f t="array" ref="I370:K370">_xlfn.XLOOKUP(C370,[1]Vendas!A:A,[1]Vendas!C:E)</f>
        <v>Daniel Pirajá</v>
      </c>
      <c r="J370" s="4">
        <v>47</v>
      </c>
      <c r="K370" s="5">
        <v>42478</v>
      </c>
      <c r="L370" s="4" t="str" cm="1">
        <f t="array" ref="L370:O370">_xlfn.XLOOKUP(J370,[1]Clientes!A:A,[1]Clientes!B:E)</f>
        <v>Belmira Colaço</v>
      </c>
      <c r="M370" s="4" t="str">
        <v>RJ</v>
      </c>
      <c r="N370" s="4" t="str">
        <v>F</v>
      </c>
      <c r="O370" s="4" t="str">
        <v>Silver</v>
      </c>
    </row>
    <row r="371" spans="1:15" s="4" customFormat="1" ht="15" x14ac:dyDescent="0.2">
      <c r="A371" s="1">
        <v>5</v>
      </c>
      <c r="B371" s="1" t="str">
        <f>_xlfn.XLOOKUP(A371,[1]Produtos!A:A,[1]Produtos!B:B)</f>
        <v>Bicicleta Gometws Endorphine 7.3 - Shimano Alumínio Aro 29 - 24 Marchas</v>
      </c>
      <c r="C371" s="1">
        <v>146</v>
      </c>
      <c r="D371" s="1">
        <v>1</v>
      </c>
      <c r="E371" s="2">
        <v>2372.8000000000002</v>
      </c>
      <c r="F371" s="2">
        <v>2372.8000000000002</v>
      </c>
      <c r="G371" s="3">
        <v>118.63999999999987</v>
      </c>
      <c r="H371" s="3">
        <f>F371-G371</f>
        <v>2254.1600000000003</v>
      </c>
      <c r="I371" s="4" t="str" cm="1">
        <f t="array" ref="I371:K371">_xlfn.XLOOKUP(C371,[1]Vendas!A:A,[1]Vendas!C:E)</f>
        <v>Tobias Furtado</v>
      </c>
      <c r="J371" s="4">
        <v>31</v>
      </c>
      <c r="K371" s="5">
        <v>42496</v>
      </c>
      <c r="L371" s="4" t="str" cm="1">
        <f t="array" ref="L371:O371">_xlfn.XLOOKUP(J371,[1]Clientes!A:A,[1]Clientes!B:E)</f>
        <v>Antão Corte-Real</v>
      </c>
      <c r="M371" s="4" t="str">
        <v>ES</v>
      </c>
      <c r="N371" s="4" t="str">
        <v>M</v>
      </c>
      <c r="O371" s="4" t="str">
        <v>Silver</v>
      </c>
    </row>
    <row r="372" spans="1:15" s="4" customFormat="1" ht="15" x14ac:dyDescent="0.2">
      <c r="A372" s="1">
        <v>5</v>
      </c>
      <c r="B372" s="1" t="str">
        <f>_xlfn.XLOOKUP(A372,[1]Produtos!A:A,[1]Produtos!B:B)</f>
        <v>Bicicleta Gometws Endorphine 7.3 - Shimano Alumínio Aro 29 - 24 Marchas</v>
      </c>
      <c r="C372" s="1">
        <v>161</v>
      </c>
      <c r="D372" s="1">
        <v>1</v>
      </c>
      <c r="E372" s="2">
        <v>2268.9899999999998</v>
      </c>
      <c r="F372" s="2">
        <v>2268.9899999999998</v>
      </c>
      <c r="G372" s="3">
        <v>113.44950000000017</v>
      </c>
      <c r="H372" s="3">
        <f>F372-G372</f>
        <v>2155.5404999999996</v>
      </c>
      <c r="I372" s="4" t="str" cm="1">
        <f t="array" ref="I372:K372">_xlfn.XLOOKUP(C372,[1]Vendas!A:A,[1]Vendas!C:E)</f>
        <v>Capitolino Bahía</v>
      </c>
      <c r="J372" s="4">
        <v>186</v>
      </c>
      <c r="K372" s="5">
        <v>42512</v>
      </c>
      <c r="L372" s="4" t="str" cm="1">
        <f t="array" ref="L372:O372">_xlfn.XLOOKUP(J372,[1]Clientes!A:A,[1]Clientes!B:E)</f>
        <v>Gertrudes Infante</v>
      </c>
      <c r="M372" s="4" t="str">
        <v>RS</v>
      </c>
      <c r="N372" s="4" t="str">
        <v>F</v>
      </c>
      <c r="O372" s="4" t="str">
        <v>Silver</v>
      </c>
    </row>
    <row r="373" spans="1:15" s="4" customFormat="1" ht="15" x14ac:dyDescent="0.2">
      <c r="A373" s="1">
        <v>5</v>
      </c>
      <c r="B373" s="1" t="str">
        <f>_xlfn.XLOOKUP(A373,[1]Produtos!A:A,[1]Produtos!B:B)</f>
        <v>Bicicleta Gometws Endorphine 7.3 - Shimano Alumínio Aro 29 - 24 Marchas</v>
      </c>
      <c r="C373" s="1">
        <v>128</v>
      </c>
      <c r="D373" s="1">
        <v>1</v>
      </c>
      <c r="E373" s="2">
        <v>2521.1</v>
      </c>
      <c r="F373" s="2">
        <v>2521.1</v>
      </c>
      <c r="G373" s="3">
        <v>100.84400000000005</v>
      </c>
      <c r="H373" s="3">
        <f>F373-G373</f>
        <v>2420.2559999999999</v>
      </c>
      <c r="I373" s="4" t="str" cm="1">
        <f t="array" ref="I373:K373">_xlfn.XLOOKUP(C373,[1]Vendas!A:A,[1]Vendas!C:E)</f>
        <v>Napoleão Méndez</v>
      </c>
      <c r="J373" s="4">
        <v>89</v>
      </c>
      <c r="K373" s="5">
        <v>42482</v>
      </c>
      <c r="L373" s="4" t="str" cm="1">
        <f t="array" ref="L373:O373">_xlfn.XLOOKUP(J373,[1]Clientes!A:A,[1]Clientes!B:E)</f>
        <v>Cosme Ipanema</v>
      </c>
      <c r="M373" s="4" t="str">
        <v>PI</v>
      </c>
      <c r="N373" s="4" t="str">
        <v>M</v>
      </c>
      <c r="O373" s="4" t="str">
        <v>Silver</v>
      </c>
    </row>
    <row r="374" spans="1:15" s="4" customFormat="1" ht="15" x14ac:dyDescent="0.2">
      <c r="A374" s="1">
        <v>5</v>
      </c>
      <c r="B374" s="1" t="str">
        <f>_xlfn.XLOOKUP(A374,[1]Produtos!A:A,[1]Produtos!B:B)</f>
        <v>Bicicleta Gometws Endorphine 7.3 - Shimano Alumínio Aro 29 - 24 Marchas</v>
      </c>
      <c r="C374" s="1">
        <v>159</v>
      </c>
      <c r="D374" s="1">
        <v>1</v>
      </c>
      <c r="E374" s="2">
        <v>2268.9899999999998</v>
      </c>
      <c r="F374" s="2">
        <v>2268.9899999999998</v>
      </c>
      <c r="G374" s="3">
        <v>90.759599999999864</v>
      </c>
      <c r="H374" s="3">
        <f>F374-G374</f>
        <v>2178.2303999999999</v>
      </c>
      <c r="I374" s="4" t="str" cm="1">
        <f t="array" ref="I374:K374">_xlfn.XLOOKUP(C374,[1]Vendas!A:A,[1]Vendas!C:E)</f>
        <v>Armando Lago</v>
      </c>
      <c r="J374" s="4">
        <v>58</v>
      </c>
      <c r="K374" s="5">
        <v>42509</v>
      </c>
      <c r="L374" s="4" t="str" cm="1">
        <f t="array" ref="L374:O374">_xlfn.XLOOKUP(J374,[1]Clientes!A:A,[1]Clientes!B:E)</f>
        <v>Brígida Gusmão</v>
      </c>
      <c r="M374" s="4" t="str">
        <v>DF</v>
      </c>
      <c r="N374" s="4" t="str">
        <v>F</v>
      </c>
      <c r="O374" s="4" t="str">
        <v>Silver</v>
      </c>
    </row>
    <row r="375" spans="1:15" s="4" customFormat="1" ht="15" x14ac:dyDescent="0.2">
      <c r="A375" s="1">
        <v>5</v>
      </c>
      <c r="B375" s="1" t="str">
        <f>_xlfn.XLOOKUP(A375,[1]Produtos!A:A,[1]Produtos!B:B)</f>
        <v>Bicicleta Gometws Endorphine 7.3 - Shimano Alumínio Aro 29 - 24 Marchas</v>
      </c>
      <c r="C375" s="1">
        <v>89</v>
      </c>
      <c r="D375" s="1">
        <v>1</v>
      </c>
      <c r="E375" s="2">
        <v>2966</v>
      </c>
      <c r="F375" s="2">
        <v>2966</v>
      </c>
      <c r="G375" s="3">
        <v>88.980000000000018</v>
      </c>
      <c r="H375" s="3">
        <f>F375-G375</f>
        <v>2877.02</v>
      </c>
      <c r="I375" s="4" t="str" cm="1">
        <f t="array" ref="I375:K375">_xlfn.XLOOKUP(C375,[1]Vendas!A:A,[1]Vendas!C:E)</f>
        <v>Jéssica Castelão</v>
      </c>
      <c r="J375" s="4">
        <v>218</v>
      </c>
      <c r="K375" s="5">
        <v>42443</v>
      </c>
      <c r="L375" s="4" t="str" cm="1">
        <f t="array" ref="L375:O375">_xlfn.XLOOKUP(J375,[1]Clientes!A:A,[1]Clientes!B:E)</f>
        <v>Hermígio Villaverde</v>
      </c>
      <c r="M375" s="4" t="str">
        <v>MA</v>
      </c>
      <c r="N375" s="4" t="str">
        <v>M</v>
      </c>
      <c r="O375" s="4" t="str">
        <v>Silver</v>
      </c>
    </row>
    <row r="376" spans="1:15" s="4" customFormat="1" ht="15" x14ac:dyDescent="0.2">
      <c r="A376" s="1">
        <v>5</v>
      </c>
      <c r="B376" s="1" t="str">
        <f>_xlfn.XLOOKUP(A376,[1]Produtos!A:A,[1]Produtos!B:B)</f>
        <v>Bicicleta Gometws Endorphine 7.3 - Shimano Alumínio Aro 29 - 24 Marchas</v>
      </c>
      <c r="C376" s="1">
        <v>113</v>
      </c>
      <c r="D376" s="1">
        <v>1</v>
      </c>
      <c r="E376" s="2">
        <v>2966</v>
      </c>
      <c r="F376" s="2">
        <v>2966</v>
      </c>
      <c r="G376" s="3">
        <v>88.980000000000018</v>
      </c>
      <c r="H376" s="3">
        <f>F376-G376</f>
        <v>2877.02</v>
      </c>
      <c r="I376" s="4" t="str" cm="1">
        <f t="array" ref="I376:K376">_xlfn.XLOOKUP(C376,[1]Vendas!A:A,[1]Vendas!C:E)</f>
        <v>Daniel Pirajá</v>
      </c>
      <c r="J376" s="4">
        <v>218</v>
      </c>
      <c r="K376" s="5">
        <v>42473</v>
      </c>
      <c r="L376" s="4" t="str" cm="1">
        <f t="array" ref="L376:O376">_xlfn.XLOOKUP(J376,[1]Clientes!A:A,[1]Clientes!B:E)</f>
        <v>Hermígio Villaverde</v>
      </c>
      <c r="M376" s="4" t="str">
        <v>MA</v>
      </c>
      <c r="N376" s="4" t="str">
        <v>M</v>
      </c>
      <c r="O376" s="4" t="str">
        <v>Silver</v>
      </c>
    </row>
    <row r="377" spans="1:15" s="4" customFormat="1" ht="15" x14ac:dyDescent="0.2">
      <c r="A377" s="1">
        <v>5</v>
      </c>
      <c r="B377" s="1" t="str">
        <f>_xlfn.XLOOKUP(A377,[1]Produtos!A:A,[1]Produtos!B:B)</f>
        <v>Bicicleta Gometws Endorphine 7.3 - Shimano Alumínio Aro 29 - 24 Marchas</v>
      </c>
      <c r="C377" s="1">
        <v>136</v>
      </c>
      <c r="D377" s="1">
        <v>1</v>
      </c>
      <c r="E377" s="2">
        <v>2521.1</v>
      </c>
      <c r="F377" s="2">
        <v>2521.1</v>
      </c>
      <c r="G377" s="3">
        <v>75.632999999999811</v>
      </c>
      <c r="H377" s="3">
        <f>F377-G377</f>
        <v>2445.4670000000001</v>
      </c>
      <c r="I377" s="4" t="str" cm="1">
        <f t="array" ref="I377:K377">_xlfn.XLOOKUP(C377,[1]Vendas!A:A,[1]Vendas!C:E)</f>
        <v>Capitolino Bahía</v>
      </c>
      <c r="J377" s="4">
        <v>15</v>
      </c>
      <c r="K377" s="5">
        <v>42489</v>
      </c>
      <c r="L377" s="4" t="str" cm="1">
        <f t="array" ref="L377:O377">_xlfn.XLOOKUP(J377,[1]Clientes!A:A,[1]Clientes!B:E)</f>
        <v>Alexandra Tabares</v>
      </c>
      <c r="M377" s="4" t="str">
        <v>MG</v>
      </c>
      <c r="N377" s="4" t="str">
        <v>F</v>
      </c>
      <c r="O377" s="4" t="str">
        <v>Silver</v>
      </c>
    </row>
    <row r="378" spans="1:15" s="4" customFormat="1" ht="15" x14ac:dyDescent="0.2">
      <c r="A378" s="1">
        <v>5</v>
      </c>
      <c r="B378" s="1" t="str">
        <f>_xlfn.XLOOKUP(A378,[1]Produtos!A:A,[1]Produtos!B:B)</f>
        <v>Bicicleta Gometws Endorphine 7.3 - Shimano Alumínio Aro 29 - 24 Marchas</v>
      </c>
      <c r="C378" s="1">
        <v>167</v>
      </c>
      <c r="D378" s="1">
        <v>1</v>
      </c>
      <c r="E378" s="2">
        <v>2521.1</v>
      </c>
      <c r="F378" s="2">
        <v>2521.1</v>
      </c>
      <c r="G378" s="3">
        <v>75.632999999999811</v>
      </c>
      <c r="H378" s="3">
        <f>F378-G378</f>
        <v>2445.4670000000001</v>
      </c>
      <c r="I378" s="4" t="str" cm="1">
        <f t="array" ref="I378:K378">_xlfn.XLOOKUP(C378,[1]Vendas!A:A,[1]Vendas!C:E)</f>
        <v>Simão Rivero</v>
      </c>
      <c r="J378" s="4">
        <v>120</v>
      </c>
      <c r="K378" s="5">
        <v>42518</v>
      </c>
      <c r="L378" s="4" t="str" cm="1">
        <f t="array" ref="L378:O378">_xlfn.XLOOKUP(J378,[1]Clientes!A:A,[1]Clientes!B:E)</f>
        <v>Diogo Simón</v>
      </c>
      <c r="M378" s="4" t="str">
        <v>BA</v>
      </c>
      <c r="N378" s="4" t="str">
        <v>M</v>
      </c>
      <c r="O378" s="4" t="str">
        <v>Silver</v>
      </c>
    </row>
    <row r="379" spans="1:15" s="4" customFormat="1" ht="15" x14ac:dyDescent="0.2">
      <c r="A379" s="1">
        <v>5</v>
      </c>
      <c r="B379" s="1" t="str">
        <f>_xlfn.XLOOKUP(A379,[1]Produtos!A:A,[1]Produtos!B:B)</f>
        <v>Bicicleta Gometws Endorphine 7.3 - Shimano Alumínio Aro 29 - 24 Marchas</v>
      </c>
      <c r="C379" s="1">
        <v>131</v>
      </c>
      <c r="D379" s="1">
        <v>1</v>
      </c>
      <c r="E379" s="2">
        <v>2268.9899999999998</v>
      </c>
      <c r="F379" s="2">
        <v>2268.9899999999998</v>
      </c>
      <c r="G379" s="3">
        <v>68.069700000000012</v>
      </c>
      <c r="H379" s="3">
        <f>F379-G379</f>
        <v>2200.9202999999998</v>
      </c>
      <c r="I379" s="4" t="str" cm="1">
        <f t="array" ref="I379:K379">_xlfn.XLOOKUP(C379,[1]Vendas!A:A,[1]Vendas!C:E)</f>
        <v>Napoleão Méndez</v>
      </c>
      <c r="J379" s="4">
        <v>218</v>
      </c>
      <c r="K379" s="5">
        <v>42485</v>
      </c>
      <c r="L379" s="4" t="str" cm="1">
        <f t="array" ref="L379:O379">_xlfn.XLOOKUP(J379,[1]Clientes!A:A,[1]Clientes!B:E)</f>
        <v>Hermígio Villaverde</v>
      </c>
      <c r="M379" s="4" t="str">
        <v>MA</v>
      </c>
      <c r="N379" s="4" t="str">
        <v>M</v>
      </c>
      <c r="O379" s="4" t="str">
        <v>Silver</v>
      </c>
    </row>
    <row r="380" spans="1:15" s="4" customFormat="1" ht="15" x14ac:dyDescent="0.2">
      <c r="A380" s="1">
        <v>5</v>
      </c>
      <c r="B380" s="1" t="str">
        <f>_xlfn.XLOOKUP(A380,[1]Produtos!A:A,[1]Produtos!B:B)</f>
        <v>Bicicleta Gometws Endorphine 7.3 - Shimano Alumínio Aro 29 - 24 Marchas</v>
      </c>
      <c r="C380" s="1">
        <v>152</v>
      </c>
      <c r="D380" s="1">
        <v>1</v>
      </c>
      <c r="E380" s="2">
        <v>2135.52</v>
      </c>
      <c r="F380" s="2">
        <v>2135.52</v>
      </c>
      <c r="G380" s="3">
        <v>64.065599999999904</v>
      </c>
      <c r="H380" s="3">
        <f>F380-G380</f>
        <v>2071.4544000000001</v>
      </c>
      <c r="I380" s="4" t="str" cm="1">
        <f t="array" ref="I380:K380">_xlfn.XLOOKUP(C380,[1]Vendas!A:A,[1]Vendas!C:E)</f>
        <v>Armando Lago</v>
      </c>
      <c r="J380" s="4">
        <v>47</v>
      </c>
      <c r="K380" s="5">
        <v>42504</v>
      </c>
      <c r="L380" s="4" t="str" cm="1">
        <f t="array" ref="L380:O380">_xlfn.XLOOKUP(J380,[1]Clientes!A:A,[1]Clientes!B:E)</f>
        <v>Belmira Colaço</v>
      </c>
      <c r="M380" s="4" t="str">
        <v>RJ</v>
      </c>
      <c r="N380" s="4" t="str">
        <v>F</v>
      </c>
      <c r="O380" s="4" t="str">
        <v>Silver</v>
      </c>
    </row>
    <row r="381" spans="1:15" s="4" customFormat="1" ht="15" x14ac:dyDescent="0.2">
      <c r="A381" s="1">
        <v>5</v>
      </c>
      <c r="B381" s="1" t="str">
        <f>_xlfn.XLOOKUP(A381,[1]Produtos!A:A,[1]Produtos!B:B)</f>
        <v>Bicicleta Gometws Endorphine 7.3 - Shimano Alumínio Aro 29 - 24 Marchas</v>
      </c>
      <c r="C381" s="1">
        <v>105</v>
      </c>
      <c r="D381" s="1">
        <v>1</v>
      </c>
      <c r="E381" s="2">
        <v>2521.1</v>
      </c>
      <c r="F381" s="2">
        <v>2521.1</v>
      </c>
      <c r="G381" s="3">
        <v>50.422000000000025</v>
      </c>
      <c r="H381" s="3">
        <f>F381-G381</f>
        <v>2470.6779999999999</v>
      </c>
      <c r="I381" s="4" t="str" cm="1">
        <f t="array" ref="I381:K381">_xlfn.XLOOKUP(C381,[1]Vendas!A:A,[1]Vendas!C:E)</f>
        <v>Godo Capiperibe</v>
      </c>
      <c r="J381" s="4">
        <v>249</v>
      </c>
      <c r="K381" s="5">
        <v>42461</v>
      </c>
      <c r="L381" s="4" t="str" cm="1">
        <f t="array" ref="L381:O381">_xlfn.XLOOKUP(J381,[1]Clientes!A:A,[1]Clientes!B:E)</f>
        <v>Joaquim Mieiro</v>
      </c>
      <c r="M381" s="4" t="str">
        <v>TO</v>
      </c>
      <c r="N381" s="4" t="str">
        <v>M</v>
      </c>
      <c r="O381" s="4" t="str">
        <v>Silver</v>
      </c>
    </row>
    <row r="382" spans="1:15" s="4" customFormat="1" ht="15" x14ac:dyDescent="0.2">
      <c r="A382" s="1">
        <v>5</v>
      </c>
      <c r="B382" s="1" t="str">
        <f>_xlfn.XLOOKUP(A382,[1]Produtos!A:A,[1]Produtos!B:B)</f>
        <v>Bicicleta Gometws Endorphine 7.3 - Shimano Alumínio Aro 29 - 24 Marchas</v>
      </c>
      <c r="C382" s="1">
        <v>96</v>
      </c>
      <c r="D382" s="1">
        <v>1</v>
      </c>
      <c r="E382" s="2">
        <v>2268.9899999999998</v>
      </c>
      <c r="F382" s="2">
        <v>2268.9899999999998</v>
      </c>
      <c r="G382" s="3">
        <v>45.379800000000159</v>
      </c>
      <c r="H382" s="3">
        <f>F382-G382</f>
        <v>2223.6101999999996</v>
      </c>
      <c r="I382" s="4" t="str" cm="1">
        <f t="array" ref="I382:K382">_xlfn.XLOOKUP(C382,[1]Vendas!A:A,[1]Vendas!C:E)</f>
        <v>Tobias Furtado</v>
      </c>
      <c r="J382" s="4">
        <v>27</v>
      </c>
      <c r="K382" s="5">
        <v>42448</v>
      </c>
      <c r="L382" s="4" t="str" cm="1">
        <f t="array" ref="L382:O382">_xlfn.XLOOKUP(J382,[1]Clientes!A:A,[1]Clientes!B:E)</f>
        <v>Anna Beça</v>
      </c>
      <c r="M382" s="4" t="str">
        <v>AP</v>
      </c>
      <c r="N382" s="4" t="str">
        <v>F</v>
      </c>
      <c r="O382" s="4" t="str">
        <v>Silver</v>
      </c>
    </row>
    <row r="383" spans="1:15" s="4" customFormat="1" ht="15" x14ac:dyDescent="0.2">
      <c r="A383" s="1">
        <v>5</v>
      </c>
      <c r="B383" s="1" t="str">
        <f>_xlfn.XLOOKUP(A383,[1]Produtos!A:A,[1]Produtos!B:B)</f>
        <v>Bicicleta Gometws Endorphine 7.3 - Shimano Alumínio Aro 29 - 24 Marchas</v>
      </c>
      <c r="C383" s="1">
        <v>103</v>
      </c>
      <c r="D383" s="1">
        <v>1</v>
      </c>
      <c r="E383" s="2">
        <v>2268.9899999999998</v>
      </c>
      <c r="F383" s="2">
        <v>2268.9899999999998</v>
      </c>
      <c r="G383" s="3">
        <v>45.379800000000159</v>
      </c>
      <c r="H383" s="3">
        <f>F383-G383</f>
        <v>2223.6101999999996</v>
      </c>
      <c r="I383" s="4" t="str" cm="1">
        <f t="array" ref="I383:K383">_xlfn.XLOOKUP(C383,[1]Vendas!A:A,[1]Vendas!C:E)</f>
        <v>Capitolino Bahía</v>
      </c>
      <c r="J383" s="4">
        <v>89</v>
      </c>
      <c r="K383" s="5">
        <v>42459</v>
      </c>
      <c r="L383" s="4" t="str" cm="1">
        <f t="array" ref="L383:O383">_xlfn.XLOOKUP(J383,[1]Clientes!A:A,[1]Clientes!B:E)</f>
        <v>Cosme Ipanema</v>
      </c>
      <c r="M383" s="4" t="str">
        <v>PI</v>
      </c>
      <c r="N383" s="4" t="str">
        <v>M</v>
      </c>
      <c r="O383" s="4" t="str">
        <v>Silver</v>
      </c>
    </row>
    <row r="384" spans="1:15" s="4" customFormat="1" ht="15" x14ac:dyDescent="0.2">
      <c r="A384" s="1">
        <v>5</v>
      </c>
      <c r="B384" s="1" t="str">
        <f>_xlfn.XLOOKUP(A384,[1]Produtos!A:A,[1]Produtos!B:B)</f>
        <v>Bicicleta Gometws Endorphine 7.3 - Shimano Alumínio Aro 29 - 24 Marchas</v>
      </c>
      <c r="C384" s="1">
        <v>36</v>
      </c>
      <c r="D384" s="1">
        <v>1</v>
      </c>
      <c r="E384" s="2">
        <v>2966</v>
      </c>
      <c r="F384" s="2">
        <v>2966</v>
      </c>
      <c r="G384" s="3">
        <v>29.659999999999854</v>
      </c>
      <c r="H384" s="3">
        <f>F384-G384</f>
        <v>2936.34</v>
      </c>
      <c r="I384" s="4" t="str" cm="1">
        <f t="array" ref="I384:K384">_xlfn.XLOOKUP(C384,[1]Vendas!A:A,[1]Vendas!C:E)</f>
        <v>Capitolino Bahía</v>
      </c>
      <c r="J384" s="4">
        <v>89</v>
      </c>
      <c r="K384" s="5">
        <v>42396</v>
      </c>
      <c r="L384" s="4" t="str" cm="1">
        <f t="array" ref="L384:O384">_xlfn.XLOOKUP(J384,[1]Clientes!A:A,[1]Clientes!B:E)</f>
        <v>Cosme Ipanema</v>
      </c>
      <c r="M384" s="4" t="str">
        <v>PI</v>
      </c>
      <c r="N384" s="4" t="str">
        <v>M</v>
      </c>
      <c r="O384" s="4" t="str">
        <v>Silver</v>
      </c>
    </row>
    <row r="385" spans="1:15" s="4" customFormat="1" ht="15" x14ac:dyDescent="0.2">
      <c r="A385" s="1">
        <v>5</v>
      </c>
      <c r="B385" s="1" t="str">
        <f>_xlfn.XLOOKUP(A385,[1]Produtos!A:A,[1]Produtos!B:B)</f>
        <v>Bicicleta Gometws Endorphine 7.3 - Shimano Alumínio Aro 29 - 24 Marchas</v>
      </c>
      <c r="C385" s="1">
        <v>79</v>
      </c>
      <c r="D385" s="1">
        <v>1</v>
      </c>
      <c r="E385" s="2">
        <v>2966</v>
      </c>
      <c r="F385" s="2">
        <v>2966</v>
      </c>
      <c r="G385" s="3">
        <v>29.659999999999854</v>
      </c>
      <c r="H385" s="3">
        <f>F385-G385</f>
        <v>2936.34</v>
      </c>
      <c r="I385" s="4" t="str" cm="1">
        <f t="array" ref="I385:K385">_xlfn.XLOOKUP(C385,[1]Vendas!A:A,[1]Vendas!C:E)</f>
        <v>Godo Capiperibe</v>
      </c>
      <c r="J385" s="4">
        <v>120</v>
      </c>
      <c r="K385" s="5">
        <v>42433</v>
      </c>
      <c r="L385" s="4" t="str" cm="1">
        <f t="array" ref="L385:O385">_xlfn.XLOOKUP(J385,[1]Clientes!A:A,[1]Clientes!B:E)</f>
        <v>Diogo Simón</v>
      </c>
      <c r="M385" s="4" t="str">
        <v>BA</v>
      </c>
      <c r="N385" s="4" t="str">
        <v>M</v>
      </c>
      <c r="O385" s="4" t="str">
        <v>Silver</v>
      </c>
    </row>
    <row r="386" spans="1:15" s="4" customFormat="1" ht="15" x14ac:dyDescent="0.2">
      <c r="A386" s="1">
        <v>5</v>
      </c>
      <c r="B386" s="1" t="str">
        <f>_xlfn.XLOOKUP(A386,[1]Produtos!A:A,[1]Produtos!B:B)</f>
        <v>Bicicleta Gometws Endorphine 7.3 - Shimano Alumínio Aro 29 - 24 Marchas</v>
      </c>
      <c r="C386" s="1">
        <v>41</v>
      </c>
      <c r="D386" s="1">
        <v>1</v>
      </c>
      <c r="E386" s="2">
        <v>2669.4</v>
      </c>
      <c r="F386" s="2">
        <v>2669.4</v>
      </c>
      <c r="G386" s="3">
        <v>26.69399999999996</v>
      </c>
      <c r="H386" s="3">
        <f>F386-G386</f>
        <v>2642.7060000000001</v>
      </c>
      <c r="I386" s="4" t="str" cm="1">
        <f t="array" ref="I386:K386">_xlfn.XLOOKUP(C386,[1]Vendas!A:A,[1]Vendas!C:E)</f>
        <v>Capitolino Bahía</v>
      </c>
      <c r="J386" s="4">
        <v>249</v>
      </c>
      <c r="K386" s="5">
        <v>42399</v>
      </c>
      <c r="L386" s="4" t="str" cm="1">
        <f t="array" ref="L386:O386">_xlfn.XLOOKUP(J386,[1]Clientes!A:A,[1]Clientes!B:E)</f>
        <v>Joaquim Mieiro</v>
      </c>
      <c r="M386" s="4" t="str">
        <v>TO</v>
      </c>
      <c r="N386" s="4" t="str">
        <v>M</v>
      </c>
      <c r="O386" s="4" t="str">
        <v>Silver</v>
      </c>
    </row>
    <row r="387" spans="1:15" s="4" customFormat="1" ht="15" x14ac:dyDescent="0.2">
      <c r="A387" s="1">
        <v>5</v>
      </c>
      <c r="B387" s="1" t="str">
        <f>_xlfn.XLOOKUP(A387,[1]Produtos!A:A,[1]Produtos!B:B)</f>
        <v>Bicicleta Gometws Endorphine 7.3 - Shimano Alumínio Aro 29 - 24 Marchas</v>
      </c>
      <c r="C387" s="1">
        <v>116</v>
      </c>
      <c r="D387" s="1">
        <v>1</v>
      </c>
      <c r="E387" s="2">
        <v>2669.4</v>
      </c>
      <c r="F387" s="2">
        <v>2669.4</v>
      </c>
      <c r="G387" s="3">
        <v>26.69399999999996</v>
      </c>
      <c r="H387" s="3">
        <f>F387-G387</f>
        <v>2642.7060000000001</v>
      </c>
      <c r="I387" s="4" t="str" cm="1">
        <f t="array" ref="I387:K387">_xlfn.XLOOKUP(C387,[1]Vendas!A:A,[1]Vendas!C:E)</f>
        <v>Simão Rivero</v>
      </c>
      <c r="J387" s="4">
        <v>100</v>
      </c>
      <c r="K387" s="5">
        <v>42474</v>
      </c>
      <c r="L387" s="4" t="str" cm="1">
        <f t="array" ref="L387:O387">_xlfn.XLOOKUP(J387,[1]Clientes!A:A,[1]Clientes!B:E)</f>
        <v>Cândida Silvestre</v>
      </c>
      <c r="M387" s="4" t="str">
        <v>MG</v>
      </c>
      <c r="N387" s="4" t="str">
        <v>F</v>
      </c>
      <c r="O387" s="4" t="str">
        <v>Silver</v>
      </c>
    </row>
    <row r="388" spans="1:15" s="4" customFormat="1" ht="15" x14ac:dyDescent="0.2">
      <c r="A388" s="1">
        <v>5</v>
      </c>
      <c r="B388" s="1" t="str">
        <f>_xlfn.XLOOKUP(A388,[1]Produtos!A:A,[1]Produtos!B:B)</f>
        <v>Bicicleta Gometws Endorphine 7.3 - Shimano Alumínio Aro 29 - 24 Marchas</v>
      </c>
      <c r="C388" s="1">
        <v>59</v>
      </c>
      <c r="D388" s="1">
        <v>1</v>
      </c>
      <c r="E388" s="2">
        <v>2372.8000000000002</v>
      </c>
      <c r="F388" s="2">
        <v>2372.8000000000002</v>
      </c>
      <c r="G388" s="3">
        <v>23.728000000000065</v>
      </c>
      <c r="H388" s="3">
        <f>F388-G388</f>
        <v>2349.0720000000001</v>
      </c>
      <c r="I388" s="4" t="str" cm="1">
        <f t="array" ref="I388:K388">_xlfn.XLOOKUP(C388,[1]Vendas!A:A,[1]Vendas!C:E)</f>
        <v>Simão Rivero</v>
      </c>
      <c r="J388" s="4">
        <v>79</v>
      </c>
      <c r="K388" s="5">
        <v>42414</v>
      </c>
      <c r="L388" s="4" t="str" cm="1">
        <f t="array" ref="L388:O388">_xlfn.XLOOKUP(J388,[1]Clientes!A:A,[1]Clientes!B:E)</f>
        <v>Cidália Miera</v>
      </c>
      <c r="M388" s="4" t="str">
        <v>SE</v>
      </c>
      <c r="N388" s="4" t="str">
        <v>F</v>
      </c>
      <c r="O388" s="4" t="str">
        <v>Silver</v>
      </c>
    </row>
    <row r="389" spans="1:15" s="4" customFormat="1" ht="15" x14ac:dyDescent="0.2">
      <c r="A389" s="1">
        <v>5</v>
      </c>
      <c r="B389" s="1" t="str">
        <f>_xlfn.XLOOKUP(A389,[1]Produtos!A:A,[1]Produtos!B:B)</f>
        <v>Bicicleta Gometws Endorphine 7.3 - Shimano Alumínio Aro 29 - 24 Marchas</v>
      </c>
      <c r="C389" s="1">
        <v>25</v>
      </c>
      <c r="D389" s="1">
        <v>1</v>
      </c>
      <c r="E389" s="2">
        <v>2268.9899999999998</v>
      </c>
      <c r="F389" s="2">
        <v>2268.9899999999998</v>
      </c>
      <c r="G389" s="3">
        <v>22.689899999999852</v>
      </c>
      <c r="H389" s="3">
        <f>F389-G389</f>
        <v>2246.3000999999999</v>
      </c>
      <c r="I389" s="4" t="str" cm="1">
        <f t="array" ref="I389:K389">_xlfn.XLOOKUP(C389,[1]Vendas!A:A,[1]Vendas!C:E)</f>
        <v>Capitolino Bahía</v>
      </c>
      <c r="J389" s="4">
        <v>58</v>
      </c>
      <c r="K389" s="5">
        <v>42388</v>
      </c>
      <c r="L389" s="4" t="str" cm="1">
        <f t="array" ref="L389:O389">_xlfn.XLOOKUP(J389,[1]Clientes!A:A,[1]Clientes!B:E)</f>
        <v>Brígida Gusmão</v>
      </c>
      <c r="M389" s="4" t="str">
        <v>DF</v>
      </c>
      <c r="N389" s="4" t="str">
        <v>F</v>
      </c>
      <c r="O389" s="4" t="str">
        <v>Silver</v>
      </c>
    </row>
    <row r="390" spans="1:15" s="4" customFormat="1" ht="15" x14ac:dyDescent="0.2">
      <c r="A390" s="1">
        <v>5</v>
      </c>
      <c r="B390" s="1" t="str">
        <f>_xlfn.XLOOKUP(A390,[1]Produtos!A:A,[1]Produtos!B:B)</f>
        <v>Bicicleta Gometws Endorphine 7.3 - Shimano Alumínio Aro 29 - 24 Marchas</v>
      </c>
      <c r="C390" s="1">
        <v>39</v>
      </c>
      <c r="D390" s="1">
        <v>1</v>
      </c>
      <c r="E390" s="2">
        <v>2268.9899999999998</v>
      </c>
      <c r="F390" s="2">
        <v>2268.9899999999998</v>
      </c>
      <c r="G390" s="3">
        <v>22.689899999999852</v>
      </c>
      <c r="H390" s="3">
        <f>F390-G390</f>
        <v>2246.3000999999999</v>
      </c>
      <c r="I390" s="4" t="str" cm="1">
        <f t="array" ref="I390:K390">_xlfn.XLOOKUP(C390,[1]Vendas!A:A,[1]Vendas!C:E)</f>
        <v>Iberê Lacerda</v>
      </c>
      <c r="J390" s="4">
        <v>233</v>
      </c>
      <c r="K390" s="5">
        <v>42396</v>
      </c>
      <c r="L390" s="4" t="str" cm="1">
        <f t="array" ref="L390:O390">_xlfn.XLOOKUP(J390,[1]Clientes!A:A,[1]Clientes!B:E)</f>
        <v>Ilduara Chávez</v>
      </c>
      <c r="M390" s="4" t="str">
        <v>MT</v>
      </c>
      <c r="N390" s="4" t="str">
        <v>F</v>
      </c>
      <c r="O390" s="4" t="str">
        <v>Silver</v>
      </c>
    </row>
    <row r="391" spans="1:15" s="4" customFormat="1" ht="15" x14ac:dyDescent="0.2">
      <c r="A391" s="1">
        <v>5</v>
      </c>
      <c r="B391" s="1" t="str">
        <f>_xlfn.XLOOKUP(A391,[1]Produtos!A:A,[1]Produtos!B:B)</f>
        <v>Bicicleta Gometws Endorphine 7.3 - Shimano Alumínio Aro 29 - 24 Marchas</v>
      </c>
      <c r="C391" s="1">
        <v>3</v>
      </c>
      <c r="D391" s="1">
        <v>2</v>
      </c>
      <c r="E391" s="2">
        <v>2966</v>
      </c>
      <c r="F391" s="2">
        <v>5932</v>
      </c>
      <c r="G391" s="3">
        <v>0</v>
      </c>
      <c r="H391" s="3">
        <f>F391-G391</f>
        <v>5932</v>
      </c>
      <c r="I391" s="4" t="str" cm="1">
        <f t="array" ref="I391:K391">_xlfn.XLOOKUP(C391,[1]Vendas!A:A,[1]Vendas!C:E)</f>
        <v>Jéssica Castelão</v>
      </c>
      <c r="J391" s="4">
        <v>31</v>
      </c>
      <c r="K391" s="5">
        <v>42371</v>
      </c>
      <c r="L391" s="4" t="str" cm="1">
        <f t="array" ref="L391:O391">_xlfn.XLOOKUP(J391,[1]Clientes!A:A,[1]Clientes!B:E)</f>
        <v>Antão Corte-Real</v>
      </c>
      <c r="M391" s="4" t="str">
        <v>ES</v>
      </c>
      <c r="N391" s="4" t="str">
        <v>M</v>
      </c>
      <c r="O391" s="4" t="str">
        <v>Silver</v>
      </c>
    </row>
    <row r="392" spans="1:15" s="4" customFormat="1" ht="15" x14ac:dyDescent="0.2">
      <c r="A392" s="1">
        <v>5</v>
      </c>
      <c r="B392" s="1" t="str">
        <f>_xlfn.XLOOKUP(A392,[1]Produtos!A:A,[1]Produtos!B:B)</f>
        <v>Bicicleta Gometws Endorphine 7.3 - Shimano Alumínio Aro 29 - 24 Marchas</v>
      </c>
      <c r="C392" s="1">
        <v>40</v>
      </c>
      <c r="D392" s="1">
        <v>2</v>
      </c>
      <c r="E392" s="2">
        <v>2966</v>
      </c>
      <c r="F392" s="2">
        <v>5932</v>
      </c>
      <c r="G392" s="3">
        <v>0</v>
      </c>
      <c r="H392" s="3">
        <f>F392-G392</f>
        <v>5932</v>
      </c>
      <c r="I392" s="4" t="str" cm="1">
        <f t="array" ref="I392:K392">_xlfn.XLOOKUP(C392,[1]Vendas!A:A,[1]Vendas!C:E)</f>
        <v>Hélio Liberato</v>
      </c>
      <c r="J392" s="4">
        <v>31</v>
      </c>
      <c r="K392" s="5">
        <v>42398</v>
      </c>
      <c r="L392" s="4" t="str" cm="1">
        <f t="array" ref="L392:O392">_xlfn.XLOOKUP(J392,[1]Clientes!A:A,[1]Clientes!B:E)</f>
        <v>Antão Corte-Real</v>
      </c>
      <c r="M392" s="4" t="str">
        <v>ES</v>
      </c>
      <c r="N392" s="4" t="str">
        <v>M</v>
      </c>
      <c r="O392" s="4" t="str">
        <v>Silver</v>
      </c>
    </row>
    <row r="393" spans="1:15" s="4" customFormat="1" ht="15" x14ac:dyDescent="0.2">
      <c r="A393" s="1">
        <v>5</v>
      </c>
      <c r="B393" s="1" t="str">
        <f>_xlfn.XLOOKUP(A393,[1]Produtos!A:A,[1]Produtos!B:B)</f>
        <v>Bicicleta Gometws Endorphine 7.3 - Shimano Alumínio Aro 29 - 24 Marchas</v>
      </c>
      <c r="C393" s="1">
        <v>56</v>
      </c>
      <c r="D393" s="1">
        <v>1</v>
      </c>
      <c r="E393" s="2">
        <v>2966</v>
      </c>
      <c r="F393" s="2">
        <v>2966</v>
      </c>
      <c r="G393" s="3">
        <v>0</v>
      </c>
      <c r="H393" s="3">
        <f>F393-G393</f>
        <v>2966</v>
      </c>
      <c r="I393" s="4" t="str" cm="1">
        <f t="array" ref="I393:K393">_xlfn.XLOOKUP(C393,[1]Vendas!A:A,[1]Vendas!C:E)</f>
        <v>Capitolino Bahía</v>
      </c>
      <c r="J393" s="4">
        <v>115</v>
      </c>
      <c r="K393" s="5">
        <v>42412</v>
      </c>
      <c r="L393" s="4" t="str" cm="1">
        <f t="array" ref="L393:O393">_xlfn.XLOOKUP(J393,[1]Clientes!A:A,[1]Clientes!B:E)</f>
        <v>Dinarte Marino</v>
      </c>
      <c r="M393" s="4" t="str">
        <v>MS</v>
      </c>
      <c r="N393" s="4" t="str">
        <v>F</v>
      </c>
      <c r="O393" s="4" t="str">
        <v>Silver</v>
      </c>
    </row>
    <row r="394" spans="1:15" s="4" customFormat="1" ht="15" x14ac:dyDescent="0.2">
      <c r="A394" s="1">
        <v>5</v>
      </c>
      <c r="B394" s="1" t="str">
        <f>_xlfn.XLOOKUP(A394,[1]Produtos!A:A,[1]Produtos!B:B)</f>
        <v>Bicicleta Gometws Endorphine 7.3 - Shimano Alumínio Aro 29 - 24 Marchas</v>
      </c>
      <c r="C394" s="1">
        <v>50</v>
      </c>
      <c r="D394" s="1">
        <v>1</v>
      </c>
      <c r="E394" s="2">
        <v>2669.4</v>
      </c>
      <c r="F394" s="2">
        <v>2669.4</v>
      </c>
      <c r="G394" s="3">
        <v>0</v>
      </c>
      <c r="H394" s="3">
        <f>F394-G394</f>
        <v>2669.4</v>
      </c>
      <c r="I394" s="4" t="str" cm="1">
        <f t="array" ref="I394:K394">_xlfn.XLOOKUP(C394,[1]Vendas!A:A,[1]Vendas!C:E)</f>
        <v>Armando Lago</v>
      </c>
      <c r="J394" s="4">
        <v>58</v>
      </c>
      <c r="K394" s="5">
        <v>42409</v>
      </c>
      <c r="L394" s="4" t="str" cm="1">
        <f t="array" ref="L394:O394">_xlfn.XLOOKUP(J394,[1]Clientes!A:A,[1]Clientes!B:E)</f>
        <v>Brígida Gusmão</v>
      </c>
      <c r="M394" s="4" t="str">
        <v>DF</v>
      </c>
      <c r="N394" s="4" t="str">
        <v>F</v>
      </c>
      <c r="O394" s="4" t="str">
        <v>Silver</v>
      </c>
    </row>
    <row r="395" spans="1:15" s="4" customFormat="1" ht="15" x14ac:dyDescent="0.2">
      <c r="A395" s="1">
        <v>5</v>
      </c>
      <c r="B395" s="1" t="str">
        <f>_xlfn.XLOOKUP(A395,[1]Produtos!A:A,[1]Produtos!B:B)</f>
        <v>Bicicleta Gometws Endorphine 7.3 - Shimano Alumínio Aro 29 - 24 Marchas</v>
      </c>
      <c r="C395" s="1">
        <v>21</v>
      </c>
      <c r="D395" s="1">
        <v>1</v>
      </c>
      <c r="E395" s="2">
        <v>2521.1</v>
      </c>
      <c r="F395" s="2">
        <v>2521.1</v>
      </c>
      <c r="G395" s="3">
        <v>0</v>
      </c>
      <c r="H395" s="3">
        <f>F395-G395</f>
        <v>2521.1</v>
      </c>
      <c r="I395" s="4" t="str" cm="1">
        <f t="array" ref="I395:K395">_xlfn.XLOOKUP(C395,[1]Vendas!A:A,[1]Vendas!C:E)</f>
        <v>Daniel Pirajá</v>
      </c>
      <c r="J395" s="4">
        <v>192</v>
      </c>
      <c r="K395" s="5">
        <v>42386</v>
      </c>
      <c r="L395" s="4" t="str" cm="1">
        <f t="array" ref="L395:O395">_xlfn.XLOOKUP(J395,[1]Clientes!A:A,[1]Clientes!B:E)</f>
        <v>Gisela Candeias</v>
      </c>
      <c r="M395" s="4" t="str">
        <v>SC</v>
      </c>
      <c r="N395" s="4" t="str">
        <v>F</v>
      </c>
      <c r="O395" s="4" t="str">
        <v>Silver</v>
      </c>
    </row>
    <row r="396" spans="1:15" s="4" customFormat="1" ht="15" x14ac:dyDescent="0.2">
      <c r="A396" s="1">
        <v>5</v>
      </c>
      <c r="B396" s="1" t="str">
        <f>_xlfn.XLOOKUP(A396,[1]Produtos!A:A,[1]Produtos!B:B)</f>
        <v>Bicicleta Gometws Endorphine 7.3 - Shimano Alumínio Aro 29 - 24 Marchas</v>
      </c>
      <c r="C396" s="1">
        <v>52</v>
      </c>
      <c r="D396" s="1">
        <v>1</v>
      </c>
      <c r="E396" s="2">
        <v>2521.1</v>
      </c>
      <c r="F396" s="2">
        <v>2521.1</v>
      </c>
      <c r="G396" s="3">
        <v>0</v>
      </c>
      <c r="H396" s="3">
        <f>F396-G396</f>
        <v>2521.1</v>
      </c>
      <c r="I396" s="4" t="str" cm="1">
        <f t="array" ref="I396:K396">_xlfn.XLOOKUP(C396,[1]Vendas!A:A,[1]Vendas!C:E)</f>
        <v>Daniel Pirajá</v>
      </c>
      <c r="J396" s="4">
        <v>120</v>
      </c>
      <c r="K396" s="5">
        <v>42410</v>
      </c>
      <c r="L396" s="4" t="str" cm="1">
        <f t="array" ref="L396:O396">_xlfn.XLOOKUP(J396,[1]Clientes!A:A,[1]Clientes!B:E)</f>
        <v>Diogo Simón</v>
      </c>
      <c r="M396" s="4" t="str">
        <v>BA</v>
      </c>
      <c r="N396" s="4" t="str">
        <v>M</v>
      </c>
      <c r="O396" s="4" t="str">
        <v>Silver</v>
      </c>
    </row>
    <row r="397" spans="1:15" s="4" customFormat="1" ht="15" x14ac:dyDescent="0.2">
      <c r="A397" s="1">
        <v>5</v>
      </c>
      <c r="B397" s="1" t="str">
        <f>_xlfn.XLOOKUP(A397,[1]Produtos!A:A,[1]Produtos!B:B)</f>
        <v>Bicicleta Gometws Endorphine 7.3 - Shimano Alumínio Aro 29 - 24 Marchas</v>
      </c>
      <c r="C397" s="1">
        <v>65</v>
      </c>
      <c r="D397" s="1">
        <v>1</v>
      </c>
      <c r="E397" s="2">
        <v>2521.1</v>
      </c>
      <c r="F397" s="2">
        <v>2521.1</v>
      </c>
      <c r="G397" s="3">
        <v>0</v>
      </c>
      <c r="H397" s="3">
        <f>F397-G397</f>
        <v>2521.1</v>
      </c>
      <c r="I397" s="4" t="str" cm="1">
        <f t="array" ref="I397:K397">_xlfn.XLOOKUP(C397,[1]Vendas!A:A,[1]Vendas!C:E)</f>
        <v>Daniel Pirajá</v>
      </c>
      <c r="J397" s="4">
        <v>54</v>
      </c>
      <c r="K397" s="5">
        <v>42421</v>
      </c>
      <c r="L397" s="4" t="str" cm="1">
        <f t="array" ref="L397:O397">_xlfn.XLOOKUP(J397,[1]Clientes!A:A,[1]Clientes!B:E)</f>
        <v>Brenda Serralheiro</v>
      </c>
      <c r="M397" s="4" t="str">
        <v>PA</v>
      </c>
      <c r="N397" s="4" t="str">
        <v>F</v>
      </c>
      <c r="O397" s="4" t="str">
        <v>Silver</v>
      </c>
    </row>
    <row r="398" spans="1:15" s="4" customFormat="1" ht="15" x14ac:dyDescent="0.2">
      <c r="A398" s="1">
        <v>5</v>
      </c>
      <c r="B398" s="1" t="str">
        <f>_xlfn.XLOOKUP(A398,[1]Produtos!A:A,[1]Produtos!B:B)</f>
        <v>Bicicleta Gometws Endorphine 7.3 - Shimano Alumínio Aro 29 - 24 Marchas</v>
      </c>
      <c r="C398" s="1">
        <v>18</v>
      </c>
      <c r="D398" s="1">
        <v>1</v>
      </c>
      <c r="E398" s="2">
        <v>2016.88</v>
      </c>
      <c r="F398" s="2">
        <v>2016.88</v>
      </c>
      <c r="G398" s="3">
        <v>0</v>
      </c>
      <c r="H398" s="3">
        <f>F398-G398</f>
        <v>2016.88</v>
      </c>
      <c r="I398" s="4" t="str" cm="1">
        <f t="array" ref="I398:K398">_xlfn.XLOOKUP(C398,[1]Vendas!A:A,[1]Vendas!C:E)</f>
        <v>Tobias Furtado</v>
      </c>
      <c r="J398" s="4">
        <v>136</v>
      </c>
      <c r="K398" s="5">
        <v>42383</v>
      </c>
      <c r="L398" s="4" t="str" cm="1">
        <f t="array" ref="L398:O398">_xlfn.XLOOKUP(J398,[1]Clientes!A:A,[1]Clientes!B:E)</f>
        <v>Elsa Barreto</v>
      </c>
      <c r="M398" s="4" t="str">
        <v>MA</v>
      </c>
      <c r="N398" s="4" t="str">
        <v>F</v>
      </c>
      <c r="O398" s="4" t="str">
        <v>Silver</v>
      </c>
    </row>
    <row r="399" spans="1:15" s="4" customFormat="1" ht="15" x14ac:dyDescent="0.2">
      <c r="A399" s="1">
        <v>5</v>
      </c>
      <c r="B399" s="1" t="str">
        <f>_xlfn.XLOOKUP(A399,[1]Produtos!A:A,[1]Produtos!B:B)</f>
        <v>Bicicleta Gometws Endorphine 7.3 - Shimano Alumínio Aro 29 - 24 Marchas</v>
      </c>
      <c r="C399" s="1">
        <v>31</v>
      </c>
      <c r="D399" s="1">
        <v>1</v>
      </c>
      <c r="E399" s="2">
        <v>2016.88</v>
      </c>
      <c r="F399" s="2">
        <v>2016.88</v>
      </c>
      <c r="G399" s="3">
        <v>0</v>
      </c>
      <c r="H399" s="3">
        <f>F399-G399</f>
        <v>2016.88</v>
      </c>
      <c r="I399" s="4" t="str" cm="1">
        <f t="array" ref="I399:K399">_xlfn.XLOOKUP(C399,[1]Vendas!A:A,[1]Vendas!C:E)</f>
        <v>Simão Rivero</v>
      </c>
      <c r="J399" s="4">
        <v>249</v>
      </c>
      <c r="K399" s="5">
        <v>42392</v>
      </c>
      <c r="L399" s="4" t="str" cm="1">
        <f t="array" ref="L399:O399">_xlfn.XLOOKUP(J399,[1]Clientes!A:A,[1]Clientes!B:E)</f>
        <v>Joaquim Mieiro</v>
      </c>
      <c r="M399" s="4" t="str">
        <v>TO</v>
      </c>
      <c r="N399" s="4" t="str">
        <v>M</v>
      </c>
      <c r="O399" s="4" t="str">
        <v>Silver</v>
      </c>
    </row>
    <row r="400" spans="1:15" s="4" customFormat="1" ht="15" x14ac:dyDescent="0.2">
      <c r="A400" s="1">
        <v>6</v>
      </c>
      <c r="B400" s="1" t="str">
        <f>_xlfn.XLOOKUP(A400,[1]Produtos!A:A,[1]Produtos!B:B)</f>
        <v>Bicicleta Gometws Endorphine 6.1 Shimano Alumínio- Aro 26 - 21 Marchas</v>
      </c>
      <c r="C400" s="1">
        <v>398</v>
      </c>
      <c r="D400" s="1">
        <v>2</v>
      </c>
      <c r="E400" s="2">
        <v>2511.75</v>
      </c>
      <c r="F400" s="2">
        <v>5023.5</v>
      </c>
      <c r="G400" s="3">
        <v>1306.1100000000006</v>
      </c>
      <c r="H400" s="3">
        <f>F400-G400</f>
        <v>3717.3899999999994</v>
      </c>
      <c r="I400" s="4" t="str" cm="1">
        <f t="array" ref="I400:K400">_xlfn.XLOOKUP(C400,[1]Vendas!A:A,[1]Vendas!C:E)</f>
        <v>Armando Lago</v>
      </c>
      <c r="J400" s="4">
        <v>238</v>
      </c>
      <c r="K400" s="5">
        <v>42728</v>
      </c>
      <c r="L400" s="4" t="str" cm="1">
        <f t="array" ref="L400:O400">_xlfn.XLOOKUP(J400,[1]Clientes!A:A,[1]Clientes!B:E)</f>
        <v>Iraci Alcoforado</v>
      </c>
      <c r="M400" s="4" t="str">
        <v>MS</v>
      </c>
      <c r="N400" s="4" t="str">
        <v>F</v>
      </c>
      <c r="O400" s="4" t="str">
        <v>Silver</v>
      </c>
    </row>
    <row r="401" spans="1:15" s="4" customFormat="1" ht="15" x14ac:dyDescent="0.2">
      <c r="A401" s="1">
        <v>6</v>
      </c>
      <c r="B401" s="1" t="str">
        <f>_xlfn.XLOOKUP(A401,[1]Produtos!A:A,[1]Produtos!B:B)</f>
        <v>Bicicleta Gometws Endorphine 6.1 Shimano Alumínio- Aro 26 - 21 Marchas</v>
      </c>
      <c r="C401" s="1">
        <v>317</v>
      </c>
      <c r="D401" s="1">
        <v>2</v>
      </c>
      <c r="E401" s="2">
        <v>2511.75</v>
      </c>
      <c r="F401" s="2">
        <v>5023.5</v>
      </c>
      <c r="G401" s="3">
        <v>1255.875</v>
      </c>
      <c r="H401" s="3">
        <f>F401-G401</f>
        <v>3767.625</v>
      </c>
      <c r="I401" s="4" t="str" cm="1">
        <f t="array" ref="I401:K401">_xlfn.XLOOKUP(C401,[1]Vendas!A:A,[1]Vendas!C:E)</f>
        <v>Daniel Pirajá</v>
      </c>
      <c r="J401" s="4">
        <v>134</v>
      </c>
      <c r="K401" s="5">
        <v>42669</v>
      </c>
      <c r="L401" s="4" t="str" cm="1">
        <f t="array" ref="L401:O401">_xlfn.XLOOKUP(J401,[1]Clientes!A:A,[1]Clientes!B:E)</f>
        <v>Eloi Vasques</v>
      </c>
      <c r="M401" s="4" t="str">
        <v>RN</v>
      </c>
      <c r="N401" s="4" t="str">
        <v>M</v>
      </c>
      <c r="O401" s="4" t="str">
        <v>Silver</v>
      </c>
    </row>
    <row r="402" spans="1:15" s="4" customFormat="1" ht="15" x14ac:dyDescent="0.2">
      <c r="A402" s="1">
        <v>6</v>
      </c>
      <c r="B402" s="1" t="str">
        <f>_xlfn.XLOOKUP(A402,[1]Produtos!A:A,[1]Produtos!B:B)</f>
        <v>Bicicleta Gometws Endorphine 6.1 Shimano Alumínio- Aro 26 - 21 Marchas</v>
      </c>
      <c r="C402" s="1">
        <v>393</v>
      </c>
      <c r="D402" s="1">
        <v>1</v>
      </c>
      <c r="E402" s="2">
        <v>2955</v>
      </c>
      <c r="F402" s="2">
        <v>2955</v>
      </c>
      <c r="G402" s="3">
        <v>1182</v>
      </c>
      <c r="H402" s="3">
        <f>F402-G402</f>
        <v>1773</v>
      </c>
      <c r="I402" s="4" t="str" cm="1">
        <f t="array" ref="I402:K402">_xlfn.XLOOKUP(C402,[1]Vendas!A:A,[1]Vendas!C:E)</f>
        <v>Godo Capiperibe</v>
      </c>
      <c r="J402" s="4">
        <v>168</v>
      </c>
      <c r="K402" s="5">
        <v>42725</v>
      </c>
      <c r="L402" s="4" t="str" cm="1">
        <f t="array" ref="L402:O402">_xlfn.XLOOKUP(J402,[1]Clientes!A:A,[1]Clientes!B:E)</f>
        <v>Flamínia Miera</v>
      </c>
      <c r="M402" s="4" t="str">
        <v>MT</v>
      </c>
      <c r="N402" s="4" t="str">
        <v>F</v>
      </c>
      <c r="O402" s="4" t="str">
        <v>Silver</v>
      </c>
    </row>
    <row r="403" spans="1:15" s="4" customFormat="1" ht="15" x14ac:dyDescent="0.2">
      <c r="A403" s="1">
        <v>6</v>
      </c>
      <c r="B403" s="1" t="str">
        <f>_xlfn.XLOOKUP(A403,[1]Produtos!A:A,[1]Produtos!B:B)</f>
        <v>Bicicleta Gometws Endorphine 6.1 Shimano Alumínio- Aro 26 - 21 Marchas</v>
      </c>
      <c r="C403" s="1">
        <v>375</v>
      </c>
      <c r="D403" s="1">
        <v>1</v>
      </c>
      <c r="E403" s="2">
        <v>2955</v>
      </c>
      <c r="F403" s="2">
        <v>2955</v>
      </c>
      <c r="G403" s="3">
        <v>1152.4499999999998</v>
      </c>
      <c r="H403" s="3">
        <f>F403-G403</f>
        <v>1802.5500000000002</v>
      </c>
      <c r="I403" s="4" t="str" cm="1">
        <f t="array" ref="I403:K403">_xlfn.XLOOKUP(C403,[1]Vendas!A:A,[1]Vendas!C:E)</f>
        <v>Iberê Lacerda</v>
      </c>
      <c r="J403" s="4">
        <v>35</v>
      </c>
      <c r="K403" s="5">
        <v>42710</v>
      </c>
      <c r="L403" s="4" t="str" cm="1">
        <f t="array" ref="L403:O403">_xlfn.XLOOKUP(J403,[1]Clientes!A:A,[1]Clientes!B:E)</f>
        <v>Antônio Sobral</v>
      </c>
      <c r="M403" s="4" t="str">
        <v>AC</v>
      </c>
      <c r="N403" s="4" t="str">
        <v>M</v>
      </c>
      <c r="O403" s="4" t="str">
        <v>Silver</v>
      </c>
    </row>
    <row r="404" spans="1:15" s="4" customFormat="1" ht="15" x14ac:dyDescent="0.2">
      <c r="A404" s="1">
        <v>6</v>
      </c>
      <c r="B404" s="1" t="str">
        <f>_xlfn.XLOOKUP(A404,[1]Produtos!A:A,[1]Produtos!B:B)</f>
        <v>Bicicleta Gometws Endorphine 6.1 Shimano Alumínio- Aro 26 - 21 Marchas</v>
      </c>
      <c r="C404" s="1">
        <v>366</v>
      </c>
      <c r="D404" s="1">
        <v>1</v>
      </c>
      <c r="E404" s="2">
        <v>2955</v>
      </c>
      <c r="F404" s="2">
        <v>2955</v>
      </c>
      <c r="G404" s="3">
        <v>827.40000000000009</v>
      </c>
      <c r="H404" s="3">
        <f>F404-G404</f>
        <v>2127.6</v>
      </c>
      <c r="I404" s="4" t="str" cm="1">
        <f t="array" ref="I404:K404">_xlfn.XLOOKUP(C404,[1]Vendas!A:A,[1]Vendas!C:E)</f>
        <v>Jéssica Castelão</v>
      </c>
      <c r="J404" s="4">
        <v>182</v>
      </c>
      <c r="K404" s="5">
        <v>42704</v>
      </c>
      <c r="L404" s="4" t="str" cm="1">
        <f t="array" ref="L404:O404">_xlfn.XLOOKUP(J404,[1]Clientes!A:A,[1]Clientes!B:E)</f>
        <v>Garibaldo Oleiro</v>
      </c>
      <c r="M404" s="4" t="str">
        <v>RO</v>
      </c>
      <c r="N404" s="4" t="str">
        <v>M</v>
      </c>
      <c r="O404" s="4" t="str">
        <v>Silver</v>
      </c>
    </row>
    <row r="405" spans="1:15" s="4" customFormat="1" ht="15" x14ac:dyDescent="0.2">
      <c r="A405" s="1">
        <v>6</v>
      </c>
      <c r="B405" s="1" t="str">
        <f>_xlfn.XLOOKUP(A405,[1]Produtos!A:A,[1]Produtos!B:B)</f>
        <v>Bicicleta Gometws Endorphine 6.1 Shimano Alumínio- Aro 26 - 21 Marchas</v>
      </c>
      <c r="C405" s="1">
        <v>392</v>
      </c>
      <c r="D405" s="1">
        <v>1</v>
      </c>
      <c r="E405" s="2">
        <v>2009.4</v>
      </c>
      <c r="F405" s="2">
        <v>2009.4</v>
      </c>
      <c r="G405" s="3">
        <v>803.76000000000022</v>
      </c>
      <c r="H405" s="3">
        <f>F405-G405</f>
        <v>1205.6399999999999</v>
      </c>
      <c r="I405" s="4" t="str" cm="1">
        <f t="array" ref="I405:K405">_xlfn.XLOOKUP(C405,[1]Vendas!A:A,[1]Vendas!C:E)</f>
        <v>Simão Rivero</v>
      </c>
      <c r="J405" s="4">
        <v>156</v>
      </c>
      <c r="K405" s="5">
        <v>42724</v>
      </c>
      <c r="L405" s="4" t="str" cm="1">
        <f t="array" ref="L405:O405">_xlfn.XLOOKUP(J405,[1]Clientes!A:A,[1]Clientes!B:E)</f>
        <v>Faustino Maranhão</v>
      </c>
      <c r="M405" s="4" t="str">
        <v>PI</v>
      </c>
      <c r="N405" s="4" t="str">
        <v>M</v>
      </c>
      <c r="O405" s="4" t="str">
        <v>Silver</v>
      </c>
    </row>
    <row r="406" spans="1:15" s="4" customFormat="1" ht="15" x14ac:dyDescent="0.2">
      <c r="A406" s="1">
        <v>6</v>
      </c>
      <c r="B406" s="1" t="str">
        <f>_xlfn.XLOOKUP(A406,[1]Produtos!A:A,[1]Produtos!B:B)</f>
        <v>Bicicleta Gometws Endorphine 6.1 Shimano Alumínio- Aro 26 - 21 Marchas</v>
      </c>
      <c r="C406" s="1">
        <v>294</v>
      </c>
      <c r="D406" s="1">
        <v>2</v>
      </c>
      <c r="E406" s="2">
        <v>2511.75</v>
      </c>
      <c r="F406" s="2">
        <v>5023.5</v>
      </c>
      <c r="G406" s="3">
        <v>653.05500000000029</v>
      </c>
      <c r="H406" s="3">
        <f>F406-G406</f>
        <v>4370.4449999999997</v>
      </c>
      <c r="I406" s="4" t="str" cm="1">
        <f t="array" ref="I406:K406">_xlfn.XLOOKUP(C406,[1]Vendas!A:A,[1]Vendas!C:E)</f>
        <v>Capitolino Bahía</v>
      </c>
      <c r="J406" s="4">
        <v>112</v>
      </c>
      <c r="K406" s="5">
        <v>42645</v>
      </c>
      <c r="L406" s="4" t="str" cm="1">
        <f t="array" ref="L406:O406">_xlfn.XLOOKUP(J406,[1]Clientes!A:A,[1]Clientes!B:E)</f>
        <v>Derli Lozada</v>
      </c>
      <c r="M406" s="4" t="str">
        <v>RJ</v>
      </c>
      <c r="N406" s="4" t="str">
        <v>F</v>
      </c>
      <c r="O406" s="4" t="str">
        <v>Silver</v>
      </c>
    </row>
    <row r="407" spans="1:15" s="4" customFormat="1" ht="15" x14ac:dyDescent="0.2">
      <c r="A407" s="1">
        <v>6</v>
      </c>
      <c r="B407" s="1" t="str">
        <f>_xlfn.XLOOKUP(A407,[1]Produtos!A:A,[1]Produtos!B:B)</f>
        <v>Bicicleta Gometws Endorphine 6.1 Shimano Alumínio- Aro 26 - 21 Marchas</v>
      </c>
      <c r="C407" s="1">
        <v>232</v>
      </c>
      <c r="D407" s="1">
        <v>2</v>
      </c>
      <c r="E407" s="2">
        <v>2955</v>
      </c>
      <c r="F407" s="2">
        <v>5910</v>
      </c>
      <c r="G407" s="3">
        <v>650.10000000000036</v>
      </c>
      <c r="H407" s="3">
        <f>F407-G407</f>
        <v>5259.9</v>
      </c>
      <c r="I407" s="4" t="str" cm="1">
        <f t="array" ref="I407:K407">_xlfn.XLOOKUP(C407,[1]Vendas!A:A,[1]Vendas!C:E)</f>
        <v>Jéssica Castelão</v>
      </c>
      <c r="J407" s="4">
        <v>91</v>
      </c>
      <c r="K407" s="5">
        <v>42588</v>
      </c>
      <c r="L407" s="4" t="str" cm="1">
        <f t="array" ref="L407:O407">_xlfn.XLOOKUP(J407,[1]Clientes!A:A,[1]Clientes!B:E)</f>
        <v>Cosme Zambujal</v>
      </c>
      <c r="M407" s="4" t="str">
        <v>BA</v>
      </c>
      <c r="N407" s="4" t="str">
        <v>M</v>
      </c>
      <c r="O407" s="4" t="str">
        <v>Silver</v>
      </c>
    </row>
    <row r="408" spans="1:15" s="4" customFormat="1" ht="15" x14ac:dyDescent="0.2">
      <c r="A408" s="1">
        <v>6</v>
      </c>
      <c r="B408" s="1" t="str">
        <f>_xlfn.XLOOKUP(A408,[1]Produtos!A:A,[1]Produtos!B:B)</f>
        <v>Bicicleta Gometws Endorphine 6.1 Shimano Alumínio- Aro 26 - 21 Marchas</v>
      </c>
      <c r="C408" s="1">
        <v>372</v>
      </c>
      <c r="D408" s="1">
        <v>1</v>
      </c>
      <c r="E408" s="2">
        <v>2511.75</v>
      </c>
      <c r="F408" s="2">
        <v>2511.75</v>
      </c>
      <c r="G408" s="3">
        <v>627.9375</v>
      </c>
      <c r="H408" s="3">
        <f>F408-G408</f>
        <v>1883.8125</v>
      </c>
      <c r="I408" s="4" t="str" cm="1">
        <f t="array" ref="I408:K408">_xlfn.XLOOKUP(C408,[1]Vendas!A:A,[1]Vendas!C:E)</f>
        <v>Jéssica Castelão</v>
      </c>
      <c r="J408" s="4">
        <v>245</v>
      </c>
      <c r="K408" s="5">
        <v>42708</v>
      </c>
      <c r="L408" s="4" t="str" cm="1">
        <f t="array" ref="L408:O408">_xlfn.XLOOKUP(J408,[1]Clientes!A:A,[1]Clientes!B:E)</f>
        <v>Jacinto Dorneles</v>
      </c>
      <c r="M408" s="4" t="str">
        <v>MG</v>
      </c>
      <c r="N408" s="4" t="str">
        <v>M</v>
      </c>
      <c r="O408" s="4" t="str">
        <v>Silver</v>
      </c>
    </row>
    <row r="409" spans="1:15" s="4" customFormat="1" ht="15" x14ac:dyDescent="0.2">
      <c r="A409" s="1">
        <v>6</v>
      </c>
      <c r="B409" s="1" t="str">
        <f>_xlfn.XLOOKUP(A409,[1]Produtos!A:A,[1]Produtos!B:B)</f>
        <v>Bicicleta Gometws Endorphine 6.1 Shimano Alumínio- Aro 26 - 21 Marchas</v>
      </c>
      <c r="C409" s="1">
        <v>363</v>
      </c>
      <c r="D409" s="1">
        <v>1</v>
      </c>
      <c r="E409" s="2">
        <v>2955</v>
      </c>
      <c r="F409" s="2">
        <v>2955</v>
      </c>
      <c r="G409" s="3">
        <v>620.55000000000018</v>
      </c>
      <c r="H409" s="3">
        <f>F409-G409</f>
        <v>2334.4499999999998</v>
      </c>
      <c r="I409" s="4" t="str" cm="1">
        <f t="array" ref="I409:K409">_xlfn.XLOOKUP(C409,[1]Vendas!A:A,[1]Vendas!C:E)</f>
        <v>Hélio Liberato</v>
      </c>
      <c r="J409" s="4">
        <v>138</v>
      </c>
      <c r="K409" s="5">
        <v>42702</v>
      </c>
      <c r="L409" s="4" t="str" cm="1">
        <f t="array" ref="L409:O409">_xlfn.XLOOKUP(J409,[1]Clientes!A:A,[1]Clientes!B:E)</f>
        <v>Eládio Froes</v>
      </c>
      <c r="M409" s="4" t="str">
        <v>AM</v>
      </c>
      <c r="N409" s="4" t="str">
        <v>M</v>
      </c>
      <c r="O409" s="4" t="str">
        <v>Silver</v>
      </c>
    </row>
    <row r="410" spans="1:15" s="4" customFormat="1" ht="15" x14ac:dyDescent="0.2">
      <c r="A410" s="1">
        <v>6</v>
      </c>
      <c r="B410" s="1" t="str">
        <f>_xlfn.XLOOKUP(A410,[1]Produtos!A:A,[1]Produtos!B:B)</f>
        <v>Bicicleta Gometws Endorphine 6.1 Shimano Alumínio- Aro 26 - 21 Marchas</v>
      </c>
      <c r="C410" s="1">
        <v>321</v>
      </c>
      <c r="D410" s="1">
        <v>1</v>
      </c>
      <c r="E410" s="2">
        <v>2511.75</v>
      </c>
      <c r="F410" s="2">
        <v>2511.75</v>
      </c>
      <c r="G410" s="3">
        <v>602.81999999999971</v>
      </c>
      <c r="H410" s="3">
        <f>F410-G410</f>
        <v>1908.9300000000003</v>
      </c>
      <c r="I410" s="4" t="str" cm="1">
        <f t="array" ref="I410:K410">_xlfn.XLOOKUP(C410,[1]Vendas!A:A,[1]Vendas!C:E)</f>
        <v>Iberê Lacerda</v>
      </c>
      <c r="J410" s="4">
        <v>104</v>
      </c>
      <c r="K410" s="5">
        <v>42670</v>
      </c>
      <c r="L410" s="4" t="str" cm="1">
        <f t="array" ref="L410:O410">_xlfn.XLOOKUP(J410,[1]Clientes!A:A,[1]Clientes!B:E)</f>
        <v>David Carvalhais</v>
      </c>
      <c r="M410" s="4" t="str">
        <v>RJ</v>
      </c>
      <c r="N410" s="4" t="str">
        <v>M</v>
      </c>
      <c r="O410" s="4" t="str">
        <v>Silver</v>
      </c>
    </row>
    <row r="411" spans="1:15" s="4" customFormat="1" ht="15" x14ac:dyDescent="0.2">
      <c r="A411" s="1">
        <v>6</v>
      </c>
      <c r="B411" s="1" t="str">
        <f>_xlfn.XLOOKUP(A411,[1]Produtos!A:A,[1]Produtos!B:B)</f>
        <v>Bicicleta Gometws Endorphine 6.1 Shimano Alumínio- Aro 26 - 21 Marchas</v>
      </c>
      <c r="C411" s="1">
        <v>373</v>
      </c>
      <c r="D411" s="1">
        <v>1</v>
      </c>
      <c r="E411" s="2">
        <v>2260.58</v>
      </c>
      <c r="F411" s="2">
        <v>2260.58</v>
      </c>
      <c r="G411" s="3">
        <v>587.7507999999998</v>
      </c>
      <c r="H411" s="3">
        <f>F411-G411</f>
        <v>1672.8292000000001</v>
      </c>
      <c r="I411" s="4" t="str" cm="1">
        <f t="array" ref="I411:K411">_xlfn.XLOOKUP(C411,[1]Vendas!A:A,[1]Vendas!C:E)</f>
        <v>Jéssica Castelão</v>
      </c>
      <c r="J411" s="4">
        <v>67</v>
      </c>
      <c r="K411" s="5">
        <v>42709</v>
      </c>
      <c r="L411" s="4" t="str" cm="1">
        <f t="array" ref="L411:O411">_xlfn.XLOOKUP(J411,[1]Clientes!A:A,[1]Clientes!B:E)</f>
        <v>Carminda Alcaide</v>
      </c>
      <c r="M411" s="4" t="str">
        <v>RO</v>
      </c>
      <c r="N411" s="4" t="str">
        <v>F</v>
      </c>
      <c r="O411" s="4" t="str">
        <v>Silver</v>
      </c>
    </row>
    <row r="412" spans="1:15" s="4" customFormat="1" ht="15" x14ac:dyDescent="0.2">
      <c r="A412" s="1">
        <v>6</v>
      </c>
      <c r="B412" s="1" t="str">
        <f>_xlfn.XLOOKUP(A412,[1]Produtos!A:A,[1]Produtos!B:B)</f>
        <v>Bicicleta Gometws Endorphine 6.1 Shimano Alumínio- Aro 26 - 21 Marchas</v>
      </c>
      <c r="C412" s="1">
        <v>204</v>
      </c>
      <c r="D412" s="1">
        <v>2</v>
      </c>
      <c r="E412" s="2">
        <v>2659.5</v>
      </c>
      <c r="F412" s="2">
        <v>5319</v>
      </c>
      <c r="G412" s="3">
        <v>585.09000000000015</v>
      </c>
      <c r="H412" s="3">
        <f>F412-G412</f>
        <v>4733.91</v>
      </c>
      <c r="I412" s="4" t="str" cm="1">
        <f t="array" ref="I412:K412">_xlfn.XLOOKUP(C412,[1]Vendas!A:A,[1]Vendas!C:E)</f>
        <v>Simão Rivero</v>
      </c>
      <c r="J412" s="4">
        <v>27</v>
      </c>
      <c r="K412" s="5">
        <v>42557</v>
      </c>
      <c r="L412" s="4" t="str" cm="1">
        <f t="array" ref="L412:O412">_xlfn.XLOOKUP(J412,[1]Clientes!A:A,[1]Clientes!B:E)</f>
        <v>Anna Beça</v>
      </c>
      <c r="M412" s="4" t="str">
        <v>AP</v>
      </c>
      <c r="N412" s="4" t="str">
        <v>F</v>
      </c>
      <c r="O412" s="4" t="str">
        <v>Silver</v>
      </c>
    </row>
    <row r="413" spans="1:15" s="4" customFormat="1" ht="15" x14ac:dyDescent="0.2">
      <c r="A413" s="1">
        <v>6</v>
      </c>
      <c r="B413" s="1" t="str">
        <f>_xlfn.XLOOKUP(A413,[1]Produtos!A:A,[1]Produtos!B:B)</f>
        <v>Bicicleta Gometws Endorphine 6.1 Shimano Alumínio- Aro 26 - 21 Marchas</v>
      </c>
      <c r="C413" s="1">
        <v>325</v>
      </c>
      <c r="D413" s="1">
        <v>1</v>
      </c>
      <c r="E413" s="2">
        <v>2260.58</v>
      </c>
      <c r="F413" s="2">
        <v>2260.58</v>
      </c>
      <c r="G413" s="3">
        <v>565.14499999999998</v>
      </c>
      <c r="H413" s="3">
        <f>F413-G413</f>
        <v>1695.4349999999999</v>
      </c>
      <c r="I413" s="4" t="str" cm="1">
        <f t="array" ref="I413:K413">_xlfn.XLOOKUP(C413,[1]Vendas!A:A,[1]Vendas!C:E)</f>
        <v>Tobias Furtado</v>
      </c>
      <c r="J413" s="4">
        <v>20</v>
      </c>
      <c r="K413" s="5">
        <v>42674</v>
      </c>
      <c r="L413" s="4" t="str" cm="1">
        <f t="array" ref="L413:O413">_xlfn.XLOOKUP(J413,[1]Clientes!A:A,[1]Clientes!B:E)</f>
        <v>Amélia Estévez</v>
      </c>
      <c r="M413" s="4" t="str">
        <v>PE</v>
      </c>
      <c r="N413" s="4" t="str">
        <v>F</v>
      </c>
      <c r="O413" s="4" t="str">
        <v>Silver</v>
      </c>
    </row>
    <row r="414" spans="1:15" s="4" customFormat="1" ht="15" x14ac:dyDescent="0.2">
      <c r="A414" s="1">
        <v>6</v>
      </c>
      <c r="B414" s="1" t="str">
        <f>_xlfn.XLOOKUP(A414,[1]Produtos!A:A,[1]Produtos!B:B)</f>
        <v>Bicicleta Gometws Endorphine 6.1 Shimano Alumínio- Aro 26 - 21 Marchas</v>
      </c>
      <c r="C414" s="1">
        <v>301</v>
      </c>
      <c r="D414" s="1">
        <v>1</v>
      </c>
      <c r="E414" s="2">
        <v>2511.75</v>
      </c>
      <c r="F414" s="2">
        <v>2511.75</v>
      </c>
      <c r="G414" s="3">
        <v>552.58500000000004</v>
      </c>
      <c r="H414" s="3">
        <f>F414-G414</f>
        <v>1959.165</v>
      </c>
      <c r="I414" s="4" t="str" cm="1">
        <f t="array" ref="I414:K414">_xlfn.XLOOKUP(C414,[1]Vendas!A:A,[1]Vendas!C:E)</f>
        <v>Armando Lago</v>
      </c>
      <c r="J414" s="4">
        <v>83</v>
      </c>
      <c r="K414" s="5">
        <v>42656</v>
      </c>
      <c r="L414" s="4" t="str" cm="1">
        <f t="array" ref="L414:O414">_xlfn.XLOOKUP(J414,[1]Clientes!A:A,[1]Clientes!B:E)</f>
        <v>Cláudio Jorge</v>
      </c>
      <c r="M414" s="4" t="str">
        <v>TO</v>
      </c>
      <c r="N414" s="4" t="str">
        <v>M</v>
      </c>
      <c r="O414" s="4" t="str">
        <v>Gold</v>
      </c>
    </row>
    <row r="415" spans="1:15" s="4" customFormat="1" ht="15" x14ac:dyDescent="0.2">
      <c r="A415" s="1">
        <v>6</v>
      </c>
      <c r="B415" s="1" t="str">
        <f>_xlfn.XLOOKUP(A415,[1]Produtos!A:A,[1]Produtos!B:B)</f>
        <v>Bicicleta Gometws Endorphine 6.1 Shimano Alumínio- Aro 26 - 21 Marchas</v>
      </c>
      <c r="C415" s="1">
        <v>350</v>
      </c>
      <c r="D415" s="1">
        <v>1</v>
      </c>
      <c r="E415" s="2">
        <v>2511.75</v>
      </c>
      <c r="F415" s="2">
        <v>2511.75</v>
      </c>
      <c r="G415" s="3">
        <v>502.34999999999991</v>
      </c>
      <c r="H415" s="3">
        <f>F415-G415</f>
        <v>2009.4</v>
      </c>
      <c r="I415" s="4" t="str" cm="1">
        <f t="array" ref="I415:K415">_xlfn.XLOOKUP(C415,[1]Vendas!A:A,[1]Vendas!C:E)</f>
        <v>Hélio Liberato</v>
      </c>
      <c r="J415" s="4">
        <v>72</v>
      </c>
      <c r="K415" s="5">
        <v>42693</v>
      </c>
      <c r="L415" s="4" t="str" cm="1">
        <f t="array" ref="L415:O415">_xlfn.XLOOKUP(J415,[1]Clientes!A:A,[1]Clientes!B:E)</f>
        <v>Cauê Parahyba</v>
      </c>
      <c r="M415" s="4" t="str">
        <v>PA</v>
      </c>
      <c r="N415" s="4" t="str">
        <v>M</v>
      </c>
      <c r="O415" s="4" t="str">
        <v>Silver</v>
      </c>
    </row>
    <row r="416" spans="1:15" s="4" customFormat="1" ht="15" x14ac:dyDescent="0.2">
      <c r="A416" s="1">
        <v>6</v>
      </c>
      <c r="B416" s="1" t="str">
        <f>_xlfn.XLOOKUP(A416,[1]Produtos!A:A,[1]Produtos!B:B)</f>
        <v>Bicicleta Gometws Endorphine 6.1 Shimano Alumínio- Aro 26 - 21 Marchas</v>
      </c>
      <c r="C416" s="1">
        <v>353</v>
      </c>
      <c r="D416" s="1">
        <v>1</v>
      </c>
      <c r="E416" s="2">
        <v>2260.58</v>
      </c>
      <c r="F416" s="2">
        <v>2260.58</v>
      </c>
      <c r="G416" s="3">
        <v>497.32760000000007</v>
      </c>
      <c r="H416" s="3">
        <f>F416-G416</f>
        <v>1763.2523999999999</v>
      </c>
      <c r="I416" s="4" t="str" cm="1">
        <f t="array" ref="I416:K416">_xlfn.XLOOKUP(C416,[1]Vendas!A:A,[1]Vendas!C:E)</f>
        <v>Godo Capiperibe</v>
      </c>
      <c r="J416" s="4">
        <v>117</v>
      </c>
      <c r="K416" s="5">
        <v>42696</v>
      </c>
      <c r="L416" s="4" t="str" cm="1">
        <f t="array" ref="L416:O416">_xlfn.XLOOKUP(J416,[1]Clientes!A:A,[1]Clientes!B:E)</f>
        <v>Dinarte Tabares</v>
      </c>
      <c r="M416" s="4" t="str">
        <v>RR</v>
      </c>
      <c r="N416" s="4" t="str">
        <v>F</v>
      </c>
      <c r="O416" s="4" t="str">
        <v>Silver</v>
      </c>
    </row>
    <row r="417" spans="1:15" s="4" customFormat="1" ht="15" x14ac:dyDescent="0.2">
      <c r="A417" s="1">
        <v>6</v>
      </c>
      <c r="B417" s="1" t="str">
        <f>_xlfn.XLOOKUP(A417,[1]Produtos!A:A,[1]Produtos!B:B)</f>
        <v>Bicicleta Gometws Endorphine 6.1 Shimano Alumínio- Aro 26 - 21 Marchas</v>
      </c>
      <c r="C417" s="1">
        <v>212</v>
      </c>
      <c r="D417" s="1">
        <v>2</v>
      </c>
      <c r="E417" s="2">
        <v>2260.58</v>
      </c>
      <c r="F417" s="2">
        <v>4521.16</v>
      </c>
      <c r="G417" s="3">
        <v>497.32759999999962</v>
      </c>
      <c r="H417" s="3">
        <f>F417-G417</f>
        <v>4023.8324000000002</v>
      </c>
      <c r="I417" s="4" t="str" cm="1">
        <f t="array" ref="I417:K417">_xlfn.XLOOKUP(C417,[1]Vendas!A:A,[1]Vendas!C:E)</f>
        <v>Tobias Furtado</v>
      </c>
      <c r="J417" s="4">
        <v>202</v>
      </c>
      <c r="K417" s="5">
        <v>42564</v>
      </c>
      <c r="L417" s="4" t="str" cm="1">
        <f t="array" ref="L417:O417">_xlfn.XLOOKUP(J417,[1]Clientes!A:A,[1]Clientes!B:E)</f>
        <v>Greice Lameirinhas</v>
      </c>
      <c r="M417" s="4" t="str">
        <v>PI</v>
      </c>
      <c r="N417" s="4" t="str">
        <v>F</v>
      </c>
      <c r="O417" s="4" t="str">
        <v>Silver</v>
      </c>
    </row>
    <row r="418" spans="1:15" s="4" customFormat="1" ht="15" x14ac:dyDescent="0.2">
      <c r="A418" s="1">
        <v>6</v>
      </c>
      <c r="B418" s="1" t="str">
        <f>_xlfn.XLOOKUP(A418,[1]Produtos!A:A,[1]Produtos!B:B)</f>
        <v>Bicicleta Gometws Endorphine 6.1 Shimano Alumínio- Aro 26 - 21 Marchas</v>
      </c>
      <c r="C418" s="1">
        <v>215</v>
      </c>
      <c r="D418" s="1">
        <v>2</v>
      </c>
      <c r="E418" s="2">
        <v>2260.58</v>
      </c>
      <c r="F418" s="2">
        <v>4521.16</v>
      </c>
      <c r="G418" s="3">
        <v>497.32759999999962</v>
      </c>
      <c r="H418" s="3">
        <f>F418-G418</f>
        <v>4023.8324000000002</v>
      </c>
      <c r="I418" s="4" t="str" cm="1">
        <f t="array" ref="I418:K418">_xlfn.XLOOKUP(C418,[1]Vendas!A:A,[1]Vendas!C:E)</f>
        <v>Capitolino Bahía</v>
      </c>
      <c r="J418" s="4">
        <v>218</v>
      </c>
      <c r="K418" s="5">
        <v>42567</v>
      </c>
      <c r="L418" s="4" t="str" cm="1">
        <f t="array" ref="L418:O418">_xlfn.XLOOKUP(J418,[1]Clientes!A:A,[1]Clientes!B:E)</f>
        <v>Hermígio Villaverde</v>
      </c>
      <c r="M418" s="4" t="str">
        <v>MA</v>
      </c>
      <c r="N418" s="4" t="str">
        <v>M</v>
      </c>
      <c r="O418" s="4" t="str">
        <v>Silver</v>
      </c>
    </row>
    <row r="419" spans="1:15" s="4" customFormat="1" ht="15" x14ac:dyDescent="0.2">
      <c r="A419" s="1">
        <v>6</v>
      </c>
      <c r="B419" s="1" t="str">
        <f>_xlfn.XLOOKUP(A419,[1]Produtos!A:A,[1]Produtos!B:B)</f>
        <v>Bicicleta Gometws Endorphine 6.1 Shimano Alumínio- Aro 26 - 21 Marchas</v>
      </c>
      <c r="C419" s="1">
        <v>255</v>
      </c>
      <c r="D419" s="1">
        <v>1</v>
      </c>
      <c r="E419" s="2">
        <v>2955</v>
      </c>
      <c r="F419" s="2">
        <v>2955</v>
      </c>
      <c r="G419" s="3">
        <v>443.25</v>
      </c>
      <c r="H419" s="3">
        <f>F419-G419</f>
        <v>2511.75</v>
      </c>
      <c r="I419" s="4" t="str" cm="1">
        <f t="array" ref="I419:K419">_xlfn.XLOOKUP(C419,[1]Vendas!A:A,[1]Vendas!C:E)</f>
        <v>Armando Lago</v>
      </c>
      <c r="J419" s="4">
        <v>81</v>
      </c>
      <c r="K419" s="5">
        <v>42604</v>
      </c>
      <c r="L419" s="4" t="str" cm="1">
        <f t="array" ref="L419:O419">_xlfn.XLOOKUP(J419,[1]Clientes!A:A,[1]Clientes!B:E)</f>
        <v>Clotilde Carvalhoso</v>
      </c>
      <c r="M419" s="4" t="str">
        <v>BA</v>
      </c>
      <c r="N419" s="4" t="str">
        <v>F</v>
      </c>
      <c r="O419" s="4" t="str">
        <v>Silver</v>
      </c>
    </row>
    <row r="420" spans="1:15" s="4" customFormat="1" ht="15" x14ac:dyDescent="0.2">
      <c r="A420" s="1">
        <v>6</v>
      </c>
      <c r="B420" s="1" t="str">
        <f>_xlfn.XLOOKUP(A420,[1]Produtos!A:A,[1]Produtos!B:B)</f>
        <v>Bicicleta Gometws Endorphine 6.1 Shimano Alumínio- Aro 26 - 21 Marchas</v>
      </c>
      <c r="C420" s="1">
        <v>273</v>
      </c>
      <c r="D420" s="1">
        <v>1</v>
      </c>
      <c r="E420" s="2">
        <v>2511.75</v>
      </c>
      <c r="F420" s="2">
        <v>2511.75</v>
      </c>
      <c r="G420" s="3">
        <v>426.99749999999995</v>
      </c>
      <c r="H420" s="3">
        <f>F420-G420</f>
        <v>2084.7525000000001</v>
      </c>
      <c r="I420" s="4" t="str" cm="1">
        <f t="array" ref="I420:K420">_xlfn.XLOOKUP(C420,[1]Vendas!A:A,[1]Vendas!C:E)</f>
        <v>Tobias Furtado</v>
      </c>
      <c r="J420" s="4">
        <v>65</v>
      </c>
      <c r="K420" s="5">
        <v>42626</v>
      </c>
      <c r="L420" s="4" t="str" cm="1">
        <f t="array" ref="L420:O420">_xlfn.XLOOKUP(J420,[1]Clientes!A:A,[1]Clientes!B:E)</f>
        <v>Carlos Murici</v>
      </c>
      <c r="M420" s="4" t="str">
        <v>MG</v>
      </c>
      <c r="N420" s="4" t="str">
        <v>M</v>
      </c>
      <c r="O420" s="4" t="str">
        <v>Silver</v>
      </c>
    </row>
    <row r="421" spans="1:15" s="4" customFormat="1" ht="15" x14ac:dyDescent="0.2">
      <c r="A421" s="1">
        <v>6</v>
      </c>
      <c r="B421" s="1" t="str">
        <f>_xlfn.XLOOKUP(A421,[1]Produtos!A:A,[1]Produtos!B:B)</f>
        <v>Bicicleta Gometws Endorphine 6.1 Shimano Alumínio- Aro 26 - 21 Marchas</v>
      </c>
      <c r="C421" s="1">
        <v>238</v>
      </c>
      <c r="D421" s="1">
        <v>1</v>
      </c>
      <c r="E421" s="2">
        <v>2955</v>
      </c>
      <c r="F421" s="2">
        <v>2955</v>
      </c>
      <c r="G421" s="3">
        <v>413.69999999999982</v>
      </c>
      <c r="H421" s="3">
        <f>F421-G421</f>
        <v>2541.3000000000002</v>
      </c>
      <c r="I421" s="4" t="str" cm="1">
        <f t="array" ref="I421:K421">_xlfn.XLOOKUP(C421,[1]Vendas!A:A,[1]Vendas!C:E)</f>
        <v>Daniel Pirajá</v>
      </c>
      <c r="J421" s="4">
        <v>185</v>
      </c>
      <c r="K421" s="5">
        <v>42593</v>
      </c>
      <c r="L421" s="4" t="str" cm="1">
        <f t="array" ref="L421:O421">_xlfn.XLOOKUP(J421,[1]Clientes!A:A,[1]Clientes!B:E)</f>
        <v>Gertrudes Hidalgo</v>
      </c>
      <c r="M421" s="4" t="str">
        <v>PA</v>
      </c>
      <c r="N421" s="4" t="str">
        <v>F</v>
      </c>
      <c r="O421" s="4" t="str">
        <v>Silver</v>
      </c>
    </row>
    <row r="422" spans="1:15" s="4" customFormat="1" ht="15" x14ac:dyDescent="0.2">
      <c r="A422" s="1">
        <v>6</v>
      </c>
      <c r="B422" s="1" t="str">
        <f>_xlfn.XLOOKUP(A422,[1]Produtos!A:A,[1]Produtos!B:B)</f>
        <v>Bicicleta Gometws Endorphine 6.1 Shimano Alumínio- Aro 26 - 21 Marchas</v>
      </c>
      <c r="C422" s="1">
        <v>254</v>
      </c>
      <c r="D422" s="1">
        <v>1</v>
      </c>
      <c r="E422" s="2">
        <v>2955</v>
      </c>
      <c r="F422" s="2">
        <v>2955</v>
      </c>
      <c r="G422" s="3">
        <v>413.69999999999982</v>
      </c>
      <c r="H422" s="3">
        <f>F422-G422</f>
        <v>2541.3000000000002</v>
      </c>
      <c r="I422" s="4" t="str" cm="1">
        <f t="array" ref="I422:K422">_xlfn.XLOOKUP(C422,[1]Vendas!A:A,[1]Vendas!C:E)</f>
        <v>Daniel Pirajá</v>
      </c>
      <c r="J422" s="4">
        <v>2</v>
      </c>
      <c r="K422" s="5">
        <v>42604</v>
      </c>
      <c r="L422" s="4" t="str" cm="1">
        <f t="array" ref="L422:O422">_xlfn.XLOOKUP(J422,[1]Clientes!A:A,[1]Clientes!B:E)</f>
        <v>Adelino Gago</v>
      </c>
      <c r="M422" s="4" t="str">
        <v>RJ</v>
      </c>
      <c r="N422" s="4" t="str">
        <v>M</v>
      </c>
      <c r="O422" s="4" t="str">
        <v>Silver</v>
      </c>
    </row>
    <row r="423" spans="1:15" s="4" customFormat="1" ht="15" x14ac:dyDescent="0.2">
      <c r="A423" s="1">
        <v>6</v>
      </c>
      <c r="B423" s="1" t="str">
        <f>_xlfn.XLOOKUP(A423,[1]Produtos!A:A,[1]Produtos!B:B)</f>
        <v>Bicicleta Gometws Endorphine 6.1 Shimano Alumínio- Aro 26 - 21 Marchas</v>
      </c>
      <c r="C423" s="1">
        <v>269</v>
      </c>
      <c r="D423" s="1">
        <v>1</v>
      </c>
      <c r="E423" s="2">
        <v>2127.6</v>
      </c>
      <c r="F423" s="2">
        <v>2127.6</v>
      </c>
      <c r="G423" s="3">
        <v>404.24400000000014</v>
      </c>
      <c r="H423" s="3">
        <f>F423-G423</f>
        <v>1723.3559999999998</v>
      </c>
      <c r="I423" s="4" t="str" cm="1">
        <f t="array" ref="I423:K423">_xlfn.XLOOKUP(C423,[1]Vendas!A:A,[1]Vendas!C:E)</f>
        <v>Napoleão Méndez</v>
      </c>
      <c r="J423" s="4">
        <v>133</v>
      </c>
      <c r="K423" s="5">
        <v>42622</v>
      </c>
      <c r="L423" s="4" t="str" cm="1">
        <f t="array" ref="L423:O423">_xlfn.XLOOKUP(J423,[1]Clientes!A:A,[1]Clientes!B:E)</f>
        <v>Eloi Pereira</v>
      </c>
      <c r="M423" s="4" t="str">
        <v>PA</v>
      </c>
      <c r="N423" s="4" t="str">
        <v>M</v>
      </c>
      <c r="O423" s="4" t="str">
        <v>Silver</v>
      </c>
    </row>
    <row r="424" spans="1:15" s="4" customFormat="1" ht="15" x14ac:dyDescent="0.2">
      <c r="A424" s="1">
        <v>6</v>
      </c>
      <c r="B424" s="1" t="str">
        <f>_xlfn.XLOOKUP(A424,[1]Produtos!A:A,[1]Produtos!B:B)</f>
        <v>Bicicleta Gometws Endorphine 6.1 Shimano Alumínio- Aro 26 - 21 Marchas</v>
      </c>
      <c r="C424" s="1">
        <v>281</v>
      </c>
      <c r="D424" s="1">
        <v>1</v>
      </c>
      <c r="E424" s="2">
        <v>2511.75</v>
      </c>
      <c r="F424" s="2">
        <v>2511.75</v>
      </c>
      <c r="G424" s="3">
        <v>401.88000000000011</v>
      </c>
      <c r="H424" s="3">
        <f>F424-G424</f>
        <v>2109.87</v>
      </c>
      <c r="I424" s="4" t="str" cm="1">
        <f t="array" ref="I424:K424">_xlfn.XLOOKUP(C424,[1]Vendas!A:A,[1]Vendas!C:E)</f>
        <v>Hélio Liberato</v>
      </c>
      <c r="J424" s="4">
        <v>238</v>
      </c>
      <c r="K424" s="5">
        <v>42637</v>
      </c>
      <c r="L424" s="4" t="str" cm="1">
        <f t="array" ref="L424:O424">_xlfn.XLOOKUP(J424,[1]Clientes!A:A,[1]Clientes!B:E)</f>
        <v>Iraci Alcoforado</v>
      </c>
      <c r="M424" s="4" t="str">
        <v>MS</v>
      </c>
      <c r="N424" s="4" t="str">
        <v>F</v>
      </c>
      <c r="O424" s="4" t="str">
        <v>Silver</v>
      </c>
    </row>
    <row r="425" spans="1:15" s="4" customFormat="1" ht="15" x14ac:dyDescent="0.2">
      <c r="A425" s="1">
        <v>6</v>
      </c>
      <c r="B425" s="1" t="str">
        <f>_xlfn.XLOOKUP(A425,[1]Produtos!A:A,[1]Produtos!B:B)</f>
        <v>Bicicleta Gometws Endorphine 6.1 Shimano Alumínio- Aro 26 - 21 Marchas</v>
      </c>
      <c r="C425" s="1">
        <v>336</v>
      </c>
      <c r="D425" s="1">
        <v>1</v>
      </c>
      <c r="E425" s="2">
        <v>2009.4</v>
      </c>
      <c r="F425" s="2">
        <v>2009.4</v>
      </c>
      <c r="G425" s="3">
        <v>401.88000000000011</v>
      </c>
      <c r="H425" s="3">
        <f>F425-G425</f>
        <v>1607.52</v>
      </c>
      <c r="I425" s="4" t="str" cm="1">
        <f t="array" ref="I425:K425">_xlfn.XLOOKUP(C425,[1]Vendas!A:A,[1]Vendas!C:E)</f>
        <v>Hélio Liberato</v>
      </c>
      <c r="J425" s="4">
        <v>3</v>
      </c>
      <c r="K425" s="5">
        <v>42681</v>
      </c>
      <c r="L425" s="4" t="str" cm="1">
        <f t="array" ref="L425:O425">_xlfn.XLOOKUP(J425,[1]Clientes!A:A,[1]Clientes!B:E)</f>
        <v>Adolfo Patrício</v>
      </c>
      <c r="M425" s="4" t="str">
        <v>PE</v>
      </c>
      <c r="N425" s="4" t="str">
        <v>M</v>
      </c>
      <c r="O425" s="4" t="str">
        <v>Silver</v>
      </c>
    </row>
    <row r="426" spans="1:15" s="4" customFormat="1" ht="15" x14ac:dyDescent="0.2">
      <c r="A426" s="1">
        <v>6</v>
      </c>
      <c r="B426" s="1" t="str">
        <f>_xlfn.XLOOKUP(A426,[1]Produtos!A:A,[1]Produtos!B:B)</f>
        <v>Bicicleta Gometws Endorphine 6.1 Shimano Alumínio- Aro 26 - 21 Marchas</v>
      </c>
      <c r="C426" s="1">
        <v>270</v>
      </c>
      <c r="D426" s="1">
        <v>1</v>
      </c>
      <c r="E426" s="2">
        <v>2260.58</v>
      </c>
      <c r="F426" s="2">
        <v>2260.58</v>
      </c>
      <c r="G426" s="3">
        <v>361.69279999999981</v>
      </c>
      <c r="H426" s="3">
        <f>F426-G426</f>
        <v>1898.8872000000001</v>
      </c>
      <c r="I426" s="4" t="str" cm="1">
        <f t="array" ref="I426:K426">_xlfn.XLOOKUP(C426,[1]Vendas!A:A,[1]Vendas!C:E)</f>
        <v>Napoleão Méndez</v>
      </c>
      <c r="J426" s="4">
        <v>153</v>
      </c>
      <c r="K426" s="5">
        <v>42623</v>
      </c>
      <c r="L426" s="4" t="str" cm="1">
        <f t="array" ref="L426:O426">_xlfn.XLOOKUP(J426,[1]Clientes!A:A,[1]Clientes!B:E)</f>
        <v>Fabiano Bethancout</v>
      </c>
      <c r="M426" s="4" t="str">
        <v>PB</v>
      </c>
      <c r="N426" s="4" t="str">
        <v>M</v>
      </c>
      <c r="O426" s="4" t="str">
        <v>Silver</v>
      </c>
    </row>
    <row r="427" spans="1:15" s="4" customFormat="1" ht="15" x14ac:dyDescent="0.2">
      <c r="A427" s="1">
        <v>6</v>
      </c>
      <c r="B427" s="1" t="str">
        <f>_xlfn.XLOOKUP(A427,[1]Produtos!A:A,[1]Produtos!B:B)</f>
        <v>Bicicleta Gometws Endorphine 6.1 Shimano Alumínio- Aro 26 - 21 Marchas</v>
      </c>
      <c r="C427" s="1">
        <v>217</v>
      </c>
      <c r="D427" s="1">
        <v>1</v>
      </c>
      <c r="E427" s="2">
        <v>2955</v>
      </c>
      <c r="F427" s="2">
        <v>2955</v>
      </c>
      <c r="G427" s="3">
        <v>354.59999999999991</v>
      </c>
      <c r="H427" s="3">
        <f>F427-G427</f>
        <v>2600.4</v>
      </c>
      <c r="I427" s="4" t="str" cm="1">
        <f t="array" ref="I427:K427">_xlfn.XLOOKUP(C427,[1]Vendas!A:A,[1]Vendas!C:E)</f>
        <v>Armando Lago</v>
      </c>
      <c r="J427" s="4">
        <v>74</v>
      </c>
      <c r="K427" s="5">
        <v>42569</v>
      </c>
      <c r="L427" s="4" t="str" cm="1">
        <f t="array" ref="L427:O427">_xlfn.XLOOKUP(J427,[1]Clientes!A:A,[1]Clientes!B:E)</f>
        <v>Cecília Carlos</v>
      </c>
      <c r="M427" s="4" t="str">
        <v>AP</v>
      </c>
      <c r="N427" s="4" t="str">
        <v>F</v>
      </c>
      <c r="O427" s="4" t="str">
        <v>Silver</v>
      </c>
    </row>
    <row r="428" spans="1:15" s="4" customFormat="1" ht="15" x14ac:dyDescent="0.2">
      <c r="A428" s="1">
        <v>6</v>
      </c>
      <c r="B428" s="1" t="str">
        <f>_xlfn.XLOOKUP(A428,[1]Produtos!A:A,[1]Produtos!B:B)</f>
        <v>Bicicleta Gometws Endorphine 6.1 Shimano Alumínio- Aro 26 - 21 Marchas</v>
      </c>
      <c r="C428" s="1">
        <v>223</v>
      </c>
      <c r="D428" s="1">
        <v>1</v>
      </c>
      <c r="E428" s="2">
        <v>2955</v>
      </c>
      <c r="F428" s="2">
        <v>2955</v>
      </c>
      <c r="G428" s="3">
        <v>325.05000000000018</v>
      </c>
      <c r="H428" s="3">
        <f>F428-G428</f>
        <v>2629.95</v>
      </c>
      <c r="I428" s="4" t="str" cm="1">
        <f t="array" ref="I428:K428">_xlfn.XLOOKUP(C428,[1]Vendas!A:A,[1]Vendas!C:E)</f>
        <v>Simão Rivero</v>
      </c>
      <c r="J428" s="4">
        <v>79</v>
      </c>
      <c r="K428" s="5">
        <v>42576</v>
      </c>
      <c r="L428" s="4" t="str" cm="1">
        <f t="array" ref="L428:O428">_xlfn.XLOOKUP(J428,[1]Clientes!A:A,[1]Clientes!B:E)</f>
        <v>Cidália Miera</v>
      </c>
      <c r="M428" s="4" t="str">
        <v>SE</v>
      </c>
      <c r="N428" s="4" t="str">
        <v>F</v>
      </c>
      <c r="O428" s="4" t="str">
        <v>Silver</v>
      </c>
    </row>
    <row r="429" spans="1:15" s="4" customFormat="1" ht="15" x14ac:dyDescent="0.2">
      <c r="A429" s="1">
        <v>6</v>
      </c>
      <c r="B429" s="1" t="str">
        <f>_xlfn.XLOOKUP(A429,[1]Produtos!A:A,[1]Produtos!B:B)</f>
        <v>Bicicleta Gometws Endorphine 6.1 Shimano Alumínio- Aro 26 - 21 Marchas</v>
      </c>
      <c r="C429" s="1">
        <v>318</v>
      </c>
      <c r="D429" s="1">
        <v>1</v>
      </c>
      <c r="E429" s="2">
        <v>2260.58</v>
      </c>
      <c r="F429" s="2">
        <v>2260.58</v>
      </c>
      <c r="G429" s="3">
        <v>316.48120000000017</v>
      </c>
      <c r="H429" s="3">
        <f>F429-G429</f>
        <v>1944.0987999999998</v>
      </c>
      <c r="I429" s="4" t="str" cm="1">
        <f t="array" ref="I429:K429">_xlfn.XLOOKUP(C429,[1]Vendas!A:A,[1]Vendas!C:E)</f>
        <v>Simão Rivero</v>
      </c>
      <c r="J429" s="4">
        <v>40</v>
      </c>
      <c r="K429" s="5">
        <v>42669</v>
      </c>
      <c r="L429" s="4" t="str" cm="1">
        <f t="array" ref="L429:O429">_xlfn.XLOOKUP(J429,[1]Clientes!A:A,[1]Clientes!B:E)</f>
        <v>Armindo Castilhos</v>
      </c>
      <c r="M429" s="4" t="str">
        <v>RR</v>
      </c>
      <c r="N429" s="4" t="str">
        <v>M</v>
      </c>
      <c r="O429" s="4" t="str">
        <v>Silver</v>
      </c>
    </row>
    <row r="430" spans="1:15" s="4" customFormat="1" ht="15" x14ac:dyDescent="0.2">
      <c r="A430" s="1">
        <v>6</v>
      </c>
      <c r="B430" s="1" t="str">
        <f>_xlfn.XLOOKUP(A430,[1]Produtos!A:A,[1]Produtos!B:B)</f>
        <v>Bicicleta Gometws Endorphine 6.1 Shimano Alumínio- Aro 26 - 21 Marchas</v>
      </c>
      <c r="C430" s="1">
        <v>253</v>
      </c>
      <c r="D430" s="1">
        <v>1</v>
      </c>
      <c r="E430" s="2">
        <v>2364</v>
      </c>
      <c r="F430" s="2">
        <v>2364</v>
      </c>
      <c r="G430" s="3">
        <v>307.32000000000016</v>
      </c>
      <c r="H430" s="3">
        <f>F430-G430</f>
        <v>2056.6799999999998</v>
      </c>
      <c r="I430" s="4" t="str" cm="1">
        <f t="array" ref="I430:K430">_xlfn.XLOOKUP(C430,[1]Vendas!A:A,[1]Vendas!C:E)</f>
        <v>Tobias Furtado</v>
      </c>
      <c r="J430" s="4">
        <v>107</v>
      </c>
      <c r="K430" s="5">
        <v>42604</v>
      </c>
      <c r="L430" s="4" t="str" cm="1">
        <f t="array" ref="L430:O430">_xlfn.XLOOKUP(J430,[1]Clientes!A:A,[1]Clientes!B:E)</f>
        <v>Deise Farias</v>
      </c>
      <c r="M430" s="4" t="str">
        <v>AM</v>
      </c>
      <c r="N430" s="4" t="str">
        <v>F</v>
      </c>
      <c r="O430" s="4" t="str">
        <v>Silver</v>
      </c>
    </row>
    <row r="431" spans="1:15" s="4" customFormat="1" ht="15" x14ac:dyDescent="0.2">
      <c r="A431" s="1">
        <v>6</v>
      </c>
      <c r="B431" s="1" t="str">
        <f>_xlfn.XLOOKUP(A431,[1]Produtos!A:A,[1]Produtos!B:B)</f>
        <v>Bicicleta Gometws Endorphine 6.1 Shimano Alumínio- Aro 26 - 21 Marchas</v>
      </c>
      <c r="C431" s="1">
        <v>92</v>
      </c>
      <c r="D431" s="1">
        <v>2</v>
      </c>
      <c r="E431" s="2">
        <v>2511.75</v>
      </c>
      <c r="F431" s="2">
        <v>5023.5</v>
      </c>
      <c r="G431" s="3">
        <v>301.40999999999985</v>
      </c>
      <c r="H431" s="3">
        <f>F431-G431</f>
        <v>4722.09</v>
      </c>
      <c r="I431" s="4" t="str" cm="1">
        <f t="array" ref="I431:K431">_xlfn.XLOOKUP(C431,[1]Vendas!A:A,[1]Vendas!C:E)</f>
        <v>Tobias Furtado</v>
      </c>
      <c r="J431" s="4">
        <v>79</v>
      </c>
      <c r="K431" s="5">
        <v>42446</v>
      </c>
      <c r="L431" s="4" t="str" cm="1">
        <f t="array" ref="L431:O431">_xlfn.XLOOKUP(J431,[1]Clientes!A:A,[1]Clientes!B:E)</f>
        <v>Cidália Miera</v>
      </c>
      <c r="M431" s="4" t="str">
        <v>SE</v>
      </c>
      <c r="N431" s="4" t="str">
        <v>F</v>
      </c>
      <c r="O431" s="4" t="str">
        <v>Silver</v>
      </c>
    </row>
    <row r="432" spans="1:15" s="4" customFormat="1" ht="15" x14ac:dyDescent="0.2">
      <c r="A432" s="1">
        <v>6</v>
      </c>
      <c r="B432" s="1" t="str">
        <f>_xlfn.XLOOKUP(A432,[1]Produtos!A:A,[1]Produtos!B:B)</f>
        <v>Bicicleta Gometws Endorphine 6.1 Shimano Alumínio- Aro 26 - 21 Marchas</v>
      </c>
      <c r="C432" s="1">
        <v>256</v>
      </c>
      <c r="D432" s="1">
        <v>1</v>
      </c>
      <c r="E432" s="2">
        <v>2009.4</v>
      </c>
      <c r="F432" s="2">
        <v>2009.4</v>
      </c>
      <c r="G432" s="3">
        <v>301.40999999999985</v>
      </c>
      <c r="H432" s="3">
        <f>F432-G432</f>
        <v>1707.9900000000002</v>
      </c>
      <c r="I432" s="4" t="str" cm="1">
        <f t="array" ref="I432:K432">_xlfn.XLOOKUP(C432,[1]Vendas!A:A,[1]Vendas!C:E)</f>
        <v>Daniel Pirajá</v>
      </c>
      <c r="J432" s="4">
        <v>63</v>
      </c>
      <c r="K432" s="5">
        <v>42605</v>
      </c>
      <c r="L432" s="4" t="str" cm="1">
        <f t="array" ref="L432:O432">_xlfn.XLOOKUP(J432,[1]Clientes!A:A,[1]Clientes!B:E)</f>
        <v>Capitolina Valadares</v>
      </c>
      <c r="M432" s="4" t="str">
        <v>GO</v>
      </c>
      <c r="N432" s="4" t="str">
        <v>F</v>
      </c>
      <c r="O432" s="4" t="str">
        <v>Silver</v>
      </c>
    </row>
    <row r="433" spans="1:15" s="4" customFormat="1" ht="15" x14ac:dyDescent="0.2">
      <c r="A433" s="1">
        <v>6</v>
      </c>
      <c r="B433" s="1" t="str">
        <f>_xlfn.XLOOKUP(A433,[1]Produtos!A:A,[1]Produtos!B:B)</f>
        <v>Bicicleta Gometws Endorphine 6.1 Shimano Alumínio- Aro 26 - 21 Marchas</v>
      </c>
      <c r="C433" s="1">
        <v>299</v>
      </c>
      <c r="D433" s="1">
        <v>1</v>
      </c>
      <c r="E433" s="2">
        <v>2127.6</v>
      </c>
      <c r="F433" s="2">
        <v>2127.6</v>
      </c>
      <c r="G433" s="3">
        <v>297.86400000000003</v>
      </c>
      <c r="H433" s="3">
        <f>F433-G433</f>
        <v>1829.7359999999999</v>
      </c>
      <c r="I433" s="4" t="str" cm="1">
        <f t="array" ref="I433:K433">_xlfn.XLOOKUP(C433,[1]Vendas!A:A,[1]Vendas!C:E)</f>
        <v>Simão Rivero</v>
      </c>
      <c r="J433" s="4">
        <v>152</v>
      </c>
      <c r="K433" s="5">
        <v>42653</v>
      </c>
      <c r="L433" s="4" t="str" cm="1">
        <f t="array" ref="L433:O433">_xlfn.XLOOKUP(J433,[1]Clientes!A:A,[1]Clientes!B:E)</f>
        <v>Evaristo Bahía</v>
      </c>
      <c r="M433" s="4" t="str">
        <v>AC</v>
      </c>
      <c r="N433" s="4" t="str">
        <v>M</v>
      </c>
      <c r="O433" s="4" t="str">
        <v>Silver</v>
      </c>
    </row>
    <row r="434" spans="1:15" s="4" customFormat="1" ht="15" x14ac:dyDescent="0.2">
      <c r="A434" s="1">
        <v>6</v>
      </c>
      <c r="B434" s="1" t="str">
        <f>_xlfn.XLOOKUP(A434,[1]Produtos!A:A,[1]Produtos!B:B)</f>
        <v>Bicicleta Gometws Endorphine 6.1 Shimano Alumínio- Aro 26 - 21 Marchas</v>
      </c>
      <c r="C434" s="1">
        <v>202</v>
      </c>
      <c r="D434" s="1">
        <v>1</v>
      </c>
      <c r="E434" s="2">
        <v>2955</v>
      </c>
      <c r="F434" s="2">
        <v>2955</v>
      </c>
      <c r="G434" s="3">
        <v>295.5</v>
      </c>
      <c r="H434" s="3">
        <f>F434-G434</f>
        <v>2659.5</v>
      </c>
      <c r="I434" s="4" t="str" cm="1">
        <f t="array" ref="I434:K434">_xlfn.XLOOKUP(C434,[1]Vendas!A:A,[1]Vendas!C:E)</f>
        <v>Napoleão Méndez</v>
      </c>
      <c r="J434" s="4">
        <v>115</v>
      </c>
      <c r="K434" s="5">
        <v>42556</v>
      </c>
      <c r="L434" s="4" t="str" cm="1">
        <f t="array" ref="L434:O434">_xlfn.XLOOKUP(J434,[1]Clientes!A:A,[1]Clientes!B:E)</f>
        <v>Dinarte Marino</v>
      </c>
      <c r="M434" s="4" t="str">
        <v>MS</v>
      </c>
      <c r="N434" s="4" t="str">
        <v>F</v>
      </c>
      <c r="O434" s="4" t="str">
        <v>Silver</v>
      </c>
    </row>
    <row r="435" spans="1:15" s="4" customFormat="1" ht="15" x14ac:dyDescent="0.2">
      <c r="A435" s="1">
        <v>6</v>
      </c>
      <c r="B435" s="1" t="str">
        <f>_xlfn.XLOOKUP(A435,[1]Produtos!A:A,[1]Produtos!B:B)</f>
        <v>Bicicleta Gometws Endorphine 6.1 Shimano Alumínio- Aro 26 - 21 Marchas</v>
      </c>
      <c r="C435" s="1">
        <v>226</v>
      </c>
      <c r="D435" s="1">
        <v>1</v>
      </c>
      <c r="E435" s="2">
        <v>2955</v>
      </c>
      <c r="F435" s="2">
        <v>2955</v>
      </c>
      <c r="G435" s="3">
        <v>295.5</v>
      </c>
      <c r="H435" s="3">
        <f>F435-G435</f>
        <v>2659.5</v>
      </c>
      <c r="I435" s="4" t="str" cm="1">
        <f t="array" ref="I435:K435">_xlfn.XLOOKUP(C435,[1]Vendas!A:A,[1]Vendas!C:E)</f>
        <v>Jéssica Castelão</v>
      </c>
      <c r="J435" s="4">
        <v>173</v>
      </c>
      <c r="K435" s="5">
        <v>42579</v>
      </c>
      <c r="L435" s="4" t="str" cm="1">
        <f t="array" ref="L435:O435">_xlfn.XLOOKUP(J435,[1]Clientes!A:A,[1]Clientes!B:E)</f>
        <v>Florinda Assunção</v>
      </c>
      <c r="M435" s="4" t="str">
        <v>PI</v>
      </c>
      <c r="N435" s="4" t="str">
        <v>F</v>
      </c>
      <c r="O435" s="4" t="str">
        <v>Silver</v>
      </c>
    </row>
    <row r="436" spans="1:15" s="4" customFormat="1" ht="15" x14ac:dyDescent="0.2">
      <c r="A436" s="1">
        <v>6</v>
      </c>
      <c r="B436" s="1" t="str">
        <f>_xlfn.XLOOKUP(A436,[1]Produtos!A:A,[1]Produtos!B:B)</f>
        <v>Bicicleta Gometws Endorphine 6.1 Shimano Alumínio- Aro 26 - 21 Marchas</v>
      </c>
      <c r="C436" s="1">
        <v>227</v>
      </c>
      <c r="D436" s="1">
        <v>1</v>
      </c>
      <c r="E436" s="2">
        <v>2955</v>
      </c>
      <c r="F436" s="2">
        <v>2955</v>
      </c>
      <c r="G436" s="3">
        <v>295.5</v>
      </c>
      <c r="H436" s="3">
        <f>F436-G436</f>
        <v>2659.5</v>
      </c>
      <c r="I436" s="4" t="str" cm="1">
        <f t="array" ref="I436:K436">_xlfn.XLOOKUP(C436,[1]Vendas!A:A,[1]Vendas!C:E)</f>
        <v>Simão Rivero</v>
      </c>
      <c r="J436" s="4">
        <v>233</v>
      </c>
      <c r="K436" s="5">
        <v>42579</v>
      </c>
      <c r="L436" s="4" t="str" cm="1">
        <f t="array" ref="L436:O436">_xlfn.XLOOKUP(J436,[1]Clientes!A:A,[1]Clientes!B:E)</f>
        <v>Ilduara Chávez</v>
      </c>
      <c r="M436" s="4" t="str">
        <v>MT</v>
      </c>
      <c r="N436" s="4" t="str">
        <v>F</v>
      </c>
      <c r="O436" s="4" t="str">
        <v>Silver</v>
      </c>
    </row>
    <row r="437" spans="1:15" s="4" customFormat="1" ht="15" x14ac:dyDescent="0.2">
      <c r="A437" s="1">
        <v>6</v>
      </c>
      <c r="B437" s="1" t="str">
        <f>_xlfn.XLOOKUP(A437,[1]Produtos!A:A,[1]Produtos!B:B)</f>
        <v>Bicicleta Gometws Endorphine 6.1 Shimano Alumínio- Aro 26 - 21 Marchas</v>
      </c>
      <c r="C437" s="1">
        <v>205</v>
      </c>
      <c r="D437" s="1">
        <v>1</v>
      </c>
      <c r="E437" s="2">
        <v>2260.58</v>
      </c>
      <c r="F437" s="2">
        <v>2260.58</v>
      </c>
      <c r="G437" s="3">
        <v>271.26960000000008</v>
      </c>
      <c r="H437" s="3">
        <f>F437-G437</f>
        <v>1989.3103999999998</v>
      </c>
      <c r="I437" s="4" t="str" cm="1">
        <f t="array" ref="I437:K437">_xlfn.XLOOKUP(C437,[1]Vendas!A:A,[1]Vendas!C:E)</f>
        <v>Simão Rivero</v>
      </c>
      <c r="J437" s="4">
        <v>136</v>
      </c>
      <c r="K437" s="5">
        <v>42557</v>
      </c>
      <c r="L437" s="4" t="str" cm="1">
        <f t="array" ref="L437:O437">_xlfn.XLOOKUP(J437,[1]Clientes!A:A,[1]Clientes!B:E)</f>
        <v>Elsa Barreto</v>
      </c>
      <c r="M437" s="4" t="str">
        <v>MA</v>
      </c>
      <c r="N437" s="4" t="str">
        <v>F</v>
      </c>
      <c r="O437" s="4" t="str">
        <v>Silver</v>
      </c>
    </row>
    <row r="438" spans="1:15" s="4" customFormat="1" ht="15" x14ac:dyDescent="0.2">
      <c r="A438" s="1">
        <v>6</v>
      </c>
      <c r="B438" s="1" t="str">
        <f>_xlfn.XLOOKUP(A438,[1]Produtos!A:A,[1]Produtos!B:B)</f>
        <v>Bicicleta Gometws Endorphine 6.1 Shimano Alumínio- Aro 26 - 21 Marchas</v>
      </c>
      <c r="C438" s="1">
        <v>173</v>
      </c>
      <c r="D438" s="1">
        <v>1</v>
      </c>
      <c r="E438" s="2">
        <v>2955</v>
      </c>
      <c r="F438" s="2">
        <v>2955</v>
      </c>
      <c r="G438" s="3">
        <v>265.94999999999982</v>
      </c>
      <c r="H438" s="3">
        <f>F438-G438</f>
        <v>2689.05</v>
      </c>
      <c r="I438" s="4" t="str" cm="1">
        <f t="array" ref="I438:K438">_xlfn.XLOOKUP(C438,[1]Vendas!A:A,[1]Vendas!C:E)</f>
        <v>Iberê Lacerda</v>
      </c>
      <c r="J438" s="4">
        <v>58</v>
      </c>
      <c r="K438" s="5">
        <v>42525</v>
      </c>
      <c r="L438" s="4" t="str" cm="1">
        <f t="array" ref="L438:O438">_xlfn.XLOOKUP(J438,[1]Clientes!A:A,[1]Clientes!B:E)</f>
        <v>Brígida Gusmão</v>
      </c>
      <c r="M438" s="4" t="str">
        <v>DF</v>
      </c>
      <c r="N438" s="4" t="str">
        <v>F</v>
      </c>
      <c r="O438" s="4" t="str">
        <v>Silver</v>
      </c>
    </row>
    <row r="439" spans="1:15" s="4" customFormat="1" ht="15" x14ac:dyDescent="0.2">
      <c r="A439" s="1">
        <v>6</v>
      </c>
      <c r="B439" s="1" t="str">
        <f>_xlfn.XLOOKUP(A439,[1]Produtos!A:A,[1]Produtos!B:B)</f>
        <v>Bicicleta Gometws Endorphine 6.1 Shimano Alumínio- Aro 26 - 21 Marchas</v>
      </c>
      <c r="C439" s="1">
        <v>180</v>
      </c>
      <c r="D439" s="1">
        <v>1</v>
      </c>
      <c r="E439" s="2">
        <v>2659.5</v>
      </c>
      <c r="F439" s="2">
        <v>2659.5</v>
      </c>
      <c r="G439" s="3">
        <v>265.94999999999982</v>
      </c>
      <c r="H439" s="3">
        <f>F439-G439</f>
        <v>2393.5500000000002</v>
      </c>
      <c r="I439" s="4" t="str" cm="1">
        <f t="array" ref="I439:K439">_xlfn.XLOOKUP(C439,[1]Vendas!A:A,[1]Vendas!C:E)</f>
        <v>Napoleão Méndez</v>
      </c>
      <c r="J439" s="4">
        <v>192</v>
      </c>
      <c r="K439" s="5">
        <v>42536</v>
      </c>
      <c r="L439" s="4" t="str" cm="1">
        <f t="array" ref="L439:O439">_xlfn.XLOOKUP(J439,[1]Clientes!A:A,[1]Clientes!B:E)</f>
        <v>Gisela Candeias</v>
      </c>
      <c r="M439" s="4" t="str">
        <v>SC</v>
      </c>
      <c r="N439" s="4" t="str">
        <v>F</v>
      </c>
      <c r="O439" s="4" t="str">
        <v>Silver</v>
      </c>
    </row>
    <row r="440" spans="1:15" s="4" customFormat="1" ht="15" x14ac:dyDescent="0.2">
      <c r="A440" s="1">
        <v>6</v>
      </c>
      <c r="B440" s="1" t="str">
        <f>_xlfn.XLOOKUP(A440,[1]Produtos!A:A,[1]Produtos!B:B)</f>
        <v>Bicicleta Gometws Endorphine 6.1 Shimano Alumínio- Aro 26 - 21 Marchas</v>
      </c>
      <c r="C440" s="1">
        <v>229</v>
      </c>
      <c r="D440" s="1">
        <v>1</v>
      </c>
      <c r="E440" s="2">
        <v>2127.6</v>
      </c>
      <c r="F440" s="2">
        <v>2127.6</v>
      </c>
      <c r="G440" s="3">
        <v>255.3119999999999</v>
      </c>
      <c r="H440" s="3">
        <f>F440-G440</f>
        <v>1872.288</v>
      </c>
      <c r="I440" s="4" t="str" cm="1">
        <f t="array" ref="I440:K440">_xlfn.XLOOKUP(C440,[1]Vendas!A:A,[1]Vendas!C:E)</f>
        <v>Tobias Furtado</v>
      </c>
      <c r="J440" s="4">
        <v>100</v>
      </c>
      <c r="K440" s="5">
        <v>42584</v>
      </c>
      <c r="L440" s="4" t="str" cm="1">
        <f t="array" ref="L440:O440">_xlfn.XLOOKUP(J440,[1]Clientes!A:A,[1]Clientes!B:E)</f>
        <v>Cândida Silvestre</v>
      </c>
      <c r="M440" s="4" t="str">
        <v>MG</v>
      </c>
      <c r="N440" s="4" t="str">
        <v>F</v>
      </c>
      <c r="O440" s="4" t="str">
        <v>Silver</v>
      </c>
    </row>
    <row r="441" spans="1:15" s="4" customFormat="1" ht="15" x14ac:dyDescent="0.2">
      <c r="A441" s="1">
        <v>6</v>
      </c>
      <c r="B441" s="1" t="str">
        <f>_xlfn.XLOOKUP(A441,[1]Produtos!A:A,[1]Produtos!B:B)</f>
        <v>Bicicleta Gometws Endorphine 6.1 Shimano Alumínio- Aro 26 - 21 Marchas</v>
      </c>
      <c r="C441" s="1">
        <v>237</v>
      </c>
      <c r="D441" s="1">
        <v>1</v>
      </c>
      <c r="E441" s="2">
        <v>2260.58</v>
      </c>
      <c r="F441" s="2">
        <v>2260.58</v>
      </c>
      <c r="G441" s="3">
        <v>226.05799999999999</v>
      </c>
      <c r="H441" s="3">
        <f>F441-G441</f>
        <v>2034.5219999999999</v>
      </c>
      <c r="I441" s="4" t="str" cm="1">
        <f t="array" ref="I441:K441">_xlfn.XLOOKUP(C441,[1]Vendas!A:A,[1]Vendas!C:E)</f>
        <v>Capitolino Bahía</v>
      </c>
      <c r="J441" s="4">
        <v>185</v>
      </c>
      <c r="K441" s="5">
        <v>42592</v>
      </c>
      <c r="L441" s="4" t="str" cm="1">
        <f t="array" ref="L441:O441">_xlfn.XLOOKUP(J441,[1]Clientes!A:A,[1]Clientes!B:E)</f>
        <v>Gertrudes Hidalgo</v>
      </c>
      <c r="M441" s="4" t="str">
        <v>PA</v>
      </c>
      <c r="N441" s="4" t="str">
        <v>F</v>
      </c>
      <c r="O441" s="4" t="str">
        <v>Silver</v>
      </c>
    </row>
    <row r="442" spans="1:15" s="4" customFormat="1" ht="15" x14ac:dyDescent="0.2">
      <c r="A442" s="1">
        <v>6</v>
      </c>
      <c r="B442" s="1" t="str">
        <f>_xlfn.XLOOKUP(A442,[1]Produtos!A:A,[1]Produtos!B:B)</f>
        <v>Bicicleta Gometws Endorphine 6.1 Shimano Alumínio- Aro 26 - 21 Marchas</v>
      </c>
      <c r="C442" s="1">
        <v>193</v>
      </c>
      <c r="D442" s="1">
        <v>1</v>
      </c>
      <c r="E442" s="2">
        <v>2511.75</v>
      </c>
      <c r="F442" s="2">
        <v>2511.75</v>
      </c>
      <c r="G442" s="3">
        <v>226.05749999999989</v>
      </c>
      <c r="H442" s="3">
        <f>F442-G442</f>
        <v>2285.6925000000001</v>
      </c>
      <c r="I442" s="4" t="str" cm="1">
        <f t="array" ref="I442:K442">_xlfn.XLOOKUP(C442,[1]Vendas!A:A,[1]Vendas!C:E)</f>
        <v>Hélio Liberato</v>
      </c>
      <c r="J442" s="4">
        <v>173</v>
      </c>
      <c r="K442" s="5">
        <v>42547</v>
      </c>
      <c r="L442" s="4" t="str" cm="1">
        <f t="array" ref="L442:O442">_xlfn.XLOOKUP(J442,[1]Clientes!A:A,[1]Clientes!B:E)</f>
        <v>Florinda Assunção</v>
      </c>
      <c r="M442" s="4" t="str">
        <v>PI</v>
      </c>
      <c r="N442" s="4" t="str">
        <v>F</v>
      </c>
      <c r="O442" s="4" t="str">
        <v>Silver</v>
      </c>
    </row>
    <row r="443" spans="1:15" s="4" customFormat="1" ht="15" x14ac:dyDescent="0.2">
      <c r="A443" s="1">
        <v>6</v>
      </c>
      <c r="B443" s="1" t="str">
        <f>_xlfn.XLOOKUP(A443,[1]Produtos!A:A,[1]Produtos!B:B)</f>
        <v>Bicicleta Gometws Endorphine 6.1 Shimano Alumínio- Aro 26 - 21 Marchas</v>
      </c>
      <c r="C443" s="1">
        <v>164</v>
      </c>
      <c r="D443" s="1">
        <v>1</v>
      </c>
      <c r="E443" s="2">
        <v>2955</v>
      </c>
      <c r="F443" s="2">
        <v>2955</v>
      </c>
      <c r="G443" s="3">
        <v>206.84999999999991</v>
      </c>
      <c r="H443" s="3">
        <f>F443-G443</f>
        <v>2748.15</v>
      </c>
      <c r="I443" s="4" t="str" cm="1">
        <f t="array" ref="I443:K443">_xlfn.XLOOKUP(C443,[1]Vendas!A:A,[1]Vendas!C:E)</f>
        <v>Godo Capiperibe</v>
      </c>
      <c r="J443" s="4">
        <v>249</v>
      </c>
      <c r="K443" s="5">
        <v>42516</v>
      </c>
      <c r="L443" s="4" t="str" cm="1">
        <f t="array" ref="L443:O443">_xlfn.XLOOKUP(J443,[1]Clientes!A:A,[1]Clientes!B:E)</f>
        <v>Joaquim Mieiro</v>
      </c>
      <c r="M443" s="4" t="str">
        <v>TO</v>
      </c>
      <c r="N443" s="4" t="str">
        <v>M</v>
      </c>
      <c r="O443" s="4" t="str">
        <v>Silver</v>
      </c>
    </row>
    <row r="444" spans="1:15" s="4" customFormat="1" ht="15" x14ac:dyDescent="0.2">
      <c r="A444" s="1">
        <v>6</v>
      </c>
      <c r="B444" s="1" t="str">
        <f>_xlfn.XLOOKUP(A444,[1]Produtos!A:A,[1]Produtos!B:B)</f>
        <v>Bicicleta Gometws Endorphine 6.1 Shimano Alumínio- Aro 26 - 21 Marchas</v>
      </c>
      <c r="C444" s="1">
        <v>179</v>
      </c>
      <c r="D444" s="1">
        <v>1</v>
      </c>
      <c r="E444" s="2">
        <v>2955</v>
      </c>
      <c r="F444" s="2">
        <v>2955</v>
      </c>
      <c r="G444" s="3">
        <v>206.84999999999991</v>
      </c>
      <c r="H444" s="3">
        <f>F444-G444</f>
        <v>2748.15</v>
      </c>
      <c r="I444" s="4" t="str" cm="1">
        <f t="array" ref="I444:K444">_xlfn.XLOOKUP(C444,[1]Vendas!A:A,[1]Vendas!C:E)</f>
        <v>Tobias Furtado</v>
      </c>
      <c r="J444" s="4">
        <v>89</v>
      </c>
      <c r="K444" s="5">
        <v>42536</v>
      </c>
      <c r="L444" s="4" t="str" cm="1">
        <f t="array" ref="L444:O444">_xlfn.XLOOKUP(J444,[1]Clientes!A:A,[1]Clientes!B:E)</f>
        <v>Cosme Ipanema</v>
      </c>
      <c r="M444" s="4" t="str">
        <v>PI</v>
      </c>
      <c r="N444" s="4" t="str">
        <v>M</v>
      </c>
      <c r="O444" s="4" t="str">
        <v>Silver</v>
      </c>
    </row>
    <row r="445" spans="1:15" s="4" customFormat="1" ht="15" x14ac:dyDescent="0.2">
      <c r="A445" s="1">
        <v>6</v>
      </c>
      <c r="B445" s="1" t="str">
        <f>_xlfn.XLOOKUP(A445,[1]Produtos!A:A,[1]Produtos!B:B)</f>
        <v>Bicicleta Gometws Endorphine 6.1 Shimano Alumínio- Aro 26 - 21 Marchas</v>
      </c>
      <c r="C445" s="1">
        <v>158</v>
      </c>
      <c r="D445" s="1">
        <v>2</v>
      </c>
      <c r="E445" s="2">
        <v>2659.5</v>
      </c>
      <c r="F445" s="2">
        <v>5319</v>
      </c>
      <c r="G445" s="3">
        <v>159.56999999999971</v>
      </c>
      <c r="H445" s="3">
        <f>F445-G445</f>
        <v>5159.43</v>
      </c>
      <c r="I445" s="4" t="str" cm="1">
        <f t="array" ref="I445:K445">_xlfn.XLOOKUP(C445,[1]Vendas!A:A,[1]Vendas!C:E)</f>
        <v>Iberê Lacerda</v>
      </c>
      <c r="J445" s="4">
        <v>115</v>
      </c>
      <c r="K445" s="5">
        <v>42508</v>
      </c>
      <c r="L445" s="4" t="str" cm="1">
        <f t="array" ref="L445:O445">_xlfn.XLOOKUP(J445,[1]Clientes!A:A,[1]Clientes!B:E)</f>
        <v>Dinarte Marino</v>
      </c>
      <c r="M445" s="4" t="str">
        <v>MS</v>
      </c>
      <c r="N445" s="4" t="str">
        <v>F</v>
      </c>
      <c r="O445" s="4" t="str">
        <v>Silver</v>
      </c>
    </row>
    <row r="446" spans="1:15" s="4" customFormat="1" ht="15" x14ac:dyDescent="0.2">
      <c r="A446" s="1">
        <v>6</v>
      </c>
      <c r="B446" s="1" t="str">
        <f>_xlfn.XLOOKUP(A446,[1]Produtos!A:A,[1]Produtos!B:B)</f>
        <v>Bicicleta Gometws Endorphine 6.1 Shimano Alumínio- Aro 26 - 21 Marchas</v>
      </c>
      <c r="C446" s="1">
        <v>176</v>
      </c>
      <c r="D446" s="1">
        <v>1</v>
      </c>
      <c r="E446" s="2">
        <v>2127.6</v>
      </c>
      <c r="F446" s="2">
        <v>2127.6</v>
      </c>
      <c r="G446" s="3">
        <v>148.93200000000024</v>
      </c>
      <c r="H446" s="3">
        <f>F446-G446</f>
        <v>1978.6679999999997</v>
      </c>
      <c r="I446" s="4" t="str" cm="1">
        <f t="array" ref="I446:K446">_xlfn.XLOOKUP(C446,[1]Vendas!A:A,[1]Vendas!C:E)</f>
        <v>Simão Rivero</v>
      </c>
      <c r="J446" s="4">
        <v>91</v>
      </c>
      <c r="K446" s="5">
        <v>42530</v>
      </c>
      <c r="L446" s="4" t="str" cm="1">
        <f t="array" ref="L446:O446">_xlfn.XLOOKUP(J446,[1]Clientes!A:A,[1]Clientes!B:E)</f>
        <v>Cosme Zambujal</v>
      </c>
      <c r="M446" s="4" t="str">
        <v>BA</v>
      </c>
      <c r="N446" s="4" t="str">
        <v>M</v>
      </c>
      <c r="O446" s="4" t="str">
        <v>Silver</v>
      </c>
    </row>
    <row r="447" spans="1:15" s="4" customFormat="1" ht="15" x14ac:dyDescent="0.2">
      <c r="A447" s="1">
        <v>6</v>
      </c>
      <c r="B447" s="1" t="str">
        <f>_xlfn.XLOOKUP(A447,[1]Produtos!A:A,[1]Produtos!B:B)</f>
        <v>Bicicleta Gometws Endorphine 6.1 Shimano Alumínio- Aro 26 - 21 Marchas</v>
      </c>
      <c r="C447" s="1">
        <v>104</v>
      </c>
      <c r="D447" s="1">
        <v>1</v>
      </c>
      <c r="E447" s="2">
        <v>2260.58</v>
      </c>
      <c r="F447" s="2">
        <v>2260.58</v>
      </c>
      <c r="G447" s="3">
        <v>135.63479999999981</v>
      </c>
      <c r="H447" s="3">
        <f>F447-G447</f>
        <v>2124.9452000000001</v>
      </c>
      <c r="I447" s="4" t="str" cm="1">
        <f t="array" ref="I447:K447">_xlfn.XLOOKUP(C447,[1]Vendas!A:A,[1]Vendas!C:E)</f>
        <v>Hélio Liberato</v>
      </c>
      <c r="J447" s="4">
        <v>233</v>
      </c>
      <c r="K447" s="5">
        <v>42459</v>
      </c>
      <c r="L447" s="4" t="str" cm="1">
        <f t="array" ref="L447:O447">_xlfn.XLOOKUP(J447,[1]Clientes!A:A,[1]Clientes!B:E)</f>
        <v>Ilduara Chávez</v>
      </c>
      <c r="M447" s="4" t="str">
        <v>MT</v>
      </c>
      <c r="N447" s="4" t="str">
        <v>F</v>
      </c>
      <c r="O447" s="4" t="str">
        <v>Silver</v>
      </c>
    </row>
    <row r="448" spans="1:15" s="4" customFormat="1" ht="15" x14ac:dyDescent="0.2">
      <c r="A448" s="1">
        <v>6</v>
      </c>
      <c r="B448" s="1" t="str">
        <f>_xlfn.XLOOKUP(A448,[1]Produtos!A:A,[1]Produtos!B:B)</f>
        <v>Bicicleta Gometws Endorphine 6.1 Shimano Alumínio- Aro 26 - 21 Marchas</v>
      </c>
      <c r="C448" s="1">
        <v>76</v>
      </c>
      <c r="D448" s="1">
        <v>1</v>
      </c>
      <c r="E448" s="2">
        <v>2955</v>
      </c>
      <c r="F448" s="2">
        <v>2955</v>
      </c>
      <c r="G448" s="3">
        <v>118.19999999999982</v>
      </c>
      <c r="H448" s="3">
        <f>F448-G448</f>
        <v>2836.8</v>
      </c>
      <c r="I448" s="4" t="str" cm="1">
        <f t="array" ref="I448:K448">_xlfn.XLOOKUP(C448,[1]Vendas!A:A,[1]Vendas!C:E)</f>
        <v>Tobias Furtado</v>
      </c>
      <c r="J448" s="4">
        <v>202</v>
      </c>
      <c r="K448" s="5">
        <v>42431</v>
      </c>
      <c r="L448" s="4" t="str" cm="1">
        <f t="array" ref="L448:O448">_xlfn.XLOOKUP(J448,[1]Clientes!A:A,[1]Clientes!B:E)</f>
        <v>Greice Lameirinhas</v>
      </c>
      <c r="M448" s="4" t="str">
        <v>PI</v>
      </c>
      <c r="N448" s="4" t="str">
        <v>F</v>
      </c>
      <c r="O448" s="4" t="str">
        <v>Silver</v>
      </c>
    </row>
    <row r="449" spans="1:15" s="4" customFormat="1" ht="15" x14ac:dyDescent="0.2">
      <c r="A449" s="1">
        <v>6</v>
      </c>
      <c r="B449" s="1" t="str">
        <f>_xlfn.XLOOKUP(A449,[1]Produtos!A:A,[1]Produtos!B:B)</f>
        <v>Bicicleta Gometws Endorphine 6.1 Shimano Alumínio- Aro 26 - 21 Marchas</v>
      </c>
      <c r="C449" s="1">
        <v>110</v>
      </c>
      <c r="D449" s="1">
        <v>1</v>
      </c>
      <c r="E449" s="2">
        <v>2955</v>
      </c>
      <c r="F449" s="2">
        <v>2955</v>
      </c>
      <c r="G449" s="3">
        <v>118.19999999999982</v>
      </c>
      <c r="H449" s="3">
        <f>F449-G449</f>
        <v>2836.8</v>
      </c>
      <c r="I449" s="4" t="str" cm="1">
        <f t="array" ref="I449:K449">_xlfn.XLOOKUP(C449,[1]Vendas!A:A,[1]Vendas!C:E)</f>
        <v>Godo Capiperibe</v>
      </c>
      <c r="J449" s="4">
        <v>31</v>
      </c>
      <c r="K449" s="5">
        <v>42470</v>
      </c>
      <c r="L449" s="4" t="str" cm="1">
        <f t="array" ref="L449:O449">_xlfn.XLOOKUP(J449,[1]Clientes!A:A,[1]Clientes!B:E)</f>
        <v>Antão Corte-Real</v>
      </c>
      <c r="M449" s="4" t="str">
        <v>ES</v>
      </c>
      <c r="N449" s="4" t="str">
        <v>M</v>
      </c>
      <c r="O449" s="4" t="str">
        <v>Silver</v>
      </c>
    </row>
    <row r="450" spans="1:15" s="4" customFormat="1" ht="15" x14ac:dyDescent="0.2">
      <c r="A450" s="1">
        <v>6</v>
      </c>
      <c r="B450" s="1" t="str">
        <f>_xlfn.XLOOKUP(A450,[1]Produtos!A:A,[1]Produtos!B:B)</f>
        <v>Bicicleta Gometws Endorphine 6.1 Shimano Alumínio- Aro 26 - 21 Marchas</v>
      </c>
      <c r="C450" s="1">
        <v>128</v>
      </c>
      <c r="D450" s="1">
        <v>1</v>
      </c>
      <c r="E450" s="2">
        <v>2659.5</v>
      </c>
      <c r="F450" s="2">
        <v>2659.5</v>
      </c>
      <c r="G450" s="3">
        <v>106.38000000000011</v>
      </c>
      <c r="H450" s="3">
        <f>F450-G450</f>
        <v>2553.12</v>
      </c>
      <c r="I450" s="4" t="str" cm="1">
        <f t="array" ref="I450:K450">_xlfn.XLOOKUP(C450,[1]Vendas!A:A,[1]Vendas!C:E)</f>
        <v>Napoleão Méndez</v>
      </c>
      <c r="J450" s="4">
        <v>89</v>
      </c>
      <c r="K450" s="5">
        <v>42482</v>
      </c>
      <c r="L450" s="4" t="str" cm="1">
        <f t="array" ref="L450:O450">_xlfn.XLOOKUP(J450,[1]Clientes!A:A,[1]Clientes!B:E)</f>
        <v>Cosme Ipanema</v>
      </c>
      <c r="M450" s="4" t="str">
        <v>PI</v>
      </c>
      <c r="N450" s="4" t="str">
        <v>M</v>
      </c>
      <c r="O450" s="4" t="str">
        <v>Silver</v>
      </c>
    </row>
    <row r="451" spans="1:15" s="4" customFormat="1" ht="15" x14ac:dyDescent="0.2">
      <c r="A451" s="1">
        <v>6</v>
      </c>
      <c r="B451" s="1" t="str">
        <f>_xlfn.XLOOKUP(A451,[1]Produtos!A:A,[1]Produtos!B:B)</f>
        <v>Bicicleta Gometws Endorphine 6.1 Shimano Alumínio- Aro 26 - 21 Marchas</v>
      </c>
      <c r="C451" s="1">
        <v>94</v>
      </c>
      <c r="D451" s="1">
        <v>1</v>
      </c>
      <c r="E451" s="2">
        <v>2511.75</v>
      </c>
      <c r="F451" s="2">
        <v>2511.75</v>
      </c>
      <c r="G451" s="3">
        <v>100.4699999999998</v>
      </c>
      <c r="H451" s="3">
        <f>F451-G451</f>
        <v>2411.2800000000002</v>
      </c>
      <c r="I451" s="4" t="str" cm="1">
        <f t="array" ref="I451:K451">_xlfn.XLOOKUP(C451,[1]Vendas!A:A,[1]Vendas!C:E)</f>
        <v>Napoleão Méndez</v>
      </c>
      <c r="J451" s="4">
        <v>31</v>
      </c>
      <c r="K451" s="5">
        <v>42447</v>
      </c>
      <c r="L451" s="4" t="str" cm="1">
        <f t="array" ref="L451:O451">_xlfn.XLOOKUP(J451,[1]Clientes!A:A,[1]Clientes!B:E)</f>
        <v>Antão Corte-Real</v>
      </c>
      <c r="M451" s="4" t="str">
        <v>ES</v>
      </c>
      <c r="N451" s="4" t="str">
        <v>M</v>
      </c>
      <c r="O451" s="4" t="str">
        <v>Silver</v>
      </c>
    </row>
    <row r="452" spans="1:15" s="4" customFormat="1" ht="15" x14ac:dyDescent="0.2">
      <c r="A452" s="1">
        <v>6</v>
      </c>
      <c r="B452" s="1" t="str">
        <f>_xlfn.XLOOKUP(A452,[1]Produtos!A:A,[1]Produtos!B:B)</f>
        <v>Bicicleta Gometws Endorphine 6.1 Shimano Alumínio- Aro 26 - 21 Marchas</v>
      </c>
      <c r="C452" s="1">
        <v>129</v>
      </c>
      <c r="D452" s="1">
        <v>1</v>
      </c>
      <c r="E452" s="2">
        <v>2127.6</v>
      </c>
      <c r="F452" s="2">
        <v>2127.6</v>
      </c>
      <c r="G452" s="3">
        <v>85.103999999999814</v>
      </c>
      <c r="H452" s="3">
        <f>F452-G452</f>
        <v>2042.4960000000001</v>
      </c>
      <c r="I452" s="4" t="str" cm="1">
        <f t="array" ref="I452:K452">_xlfn.XLOOKUP(C452,[1]Vendas!A:A,[1]Vendas!C:E)</f>
        <v>Armando Lago</v>
      </c>
      <c r="J452" s="4">
        <v>173</v>
      </c>
      <c r="K452" s="5">
        <v>42483</v>
      </c>
      <c r="L452" s="4" t="str" cm="1">
        <f t="array" ref="L452:O452">_xlfn.XLOOKUP(J452,[1]Clientes!A:A,[1]Clientes!B:E)</f>
        <v>Florinda Assunção</v>
      </c>
      <c r="M452" s="4" t="str">
        <v>PI</v>
      </c>
      <c r="N452" s="4" t="str">
        <v>F</v>
      </c>
      <c r="O452" s="4" t="str">
        <v>Silver</v>
      </c>
    </row>
    <row r="453" spans="1:15" s="4" customFormat="1" ht="15" x14ac:dyDescent="0.2">
      <c r="A453" s="1">
        <v>6</v>
      </c>
      <c r="B453" s="1" t="str">
        <f>_xlfn.XLOOKUP(A453,[1]Produtos!A:A,[1]Produtos!B:B)</f>
        <v>Bicicleta Gometws Endorphine 6.1 Shimano Alumínio- Aro 26 - 21 Marchas</v>
      </c>
      <c r="C453" s="1">
        <v>4</v>
      </c>
      <c r="D453" s="1">
        <v>2</v>
      </c>
      <c r="E453" s="2">
        <v>2955</v>
      </c>
      <c r="F453" s="2">
        <v>5910</v>
      </c>
      <c r="G453" s="3">
        <v>59.100000000000364</v>
      </c>
      <c r="H453" s="3">
        <f>F453-G453</f>
        <v>5850.9</v>
      </c>
      <c r="I453" s="4" t="str" cm="1">
        <f t="array" ref="I453:K453">_xlfn.XLOOKUP(C453,[1]Vendas!A:A,[1]Vendas!C:E)</f>
        <v>Hélio Liberato</v>
      </c>
      <c r="J453" s="4">
        <v>15</v>
      </c>
      <c r="K453" s="5">
        <v>42371</v>
      </c>
      <c r="L453" s="4" t="str" cm="1">
        <f t="array" ref="L453:O453">_xlfn.XLOOKUP(J453,[1]Clientes!A:A,[1]Clientes!B:E)</f>
        <v>Alexandra Tabares</v>
      </c>
      <c r="M453" s="4" t="str">
        <v>MG</v>
      </c>
      <c r="N453" s="4" t="str">
        <v>F</v>
      </c>
      <c r="O453" s="4" t="str">
        <v>Silver</v>
      </c>
    </row>
    <row r="454" spans="1:15" s="4" customFormat="1" ht="15" x14ac:dyDescent="0.2">
      <c r="A454" s="1">
        <v>6</v>
      </c>
      <c r="B454" s="1" t="str">
        <f>_xlfn.XLOOKUP(A454,[1]Produtos!A:A,[1]Produtos!B:B)</f>
        <v>Bicicleta Gometws Endorphine 6.1 Shimano Alumínio- Aro 26 - 21 Marchas</v>
      </c>
      <c r="C454" s="1">
        <v>96</v>
      </c>
      <c r="D454" s="1">
        <v>1</v>
      </c>
      <c r="E454" s="2">
        <v>2955</v>
      </c>
      <c r="F454" s="2">
        <v>2955</v>
      </c>
      <c r="G454" s="3">
        <v>59.099999999999909</v>
      </c>
      <c r="H454" s="3">
        <f>F454-G454</f>
        <v>2895.9</v>
      </c>
      <c r="I454" s="4" t="str" cm="1">
        <f t="array" ref="I454:K454">_xlfn.XLOOKUP(C454,[1]Vendas!A:A,[1]Vendas!C:E)</f>
        <v>Tobias Furtado</v>
      </c>
      <c r="J454" s="4">
        <v>27</v>
      </c>
      <c r="K454" s="5">
        <v>42448</v>
      </c>
      <c r="L454" s="4" t="str" cm="1">
        <f t="array" ref="L454:O454">_xlfn.XLOOKUP(J454,[1]Clientes!A:A,[1]Clientes!B:E)</f>
        <v>Anna Beça</v>
      </c>
      <c r="M454" s="4" t="str">
        <v>AP</v>
      </c>
      <c r="N454" s="4" t="str">
        <v>F</v>
      </c>
      <c r="O454" s="4" t="str">
        <v>Silver</v>
      </c>
    </row>
    <row r="455" spans="1:15" s="4" customFormat="1" ht="15" x14ac:dyDescent="0.2">
      <c r="A455" s="1">
        <v>6</v>
      </c>
      <c r="B455" s="1" t="str">
        <f>_xlfn.XLOOKUP(A455,[1]Produtos!A:A,[1]Produtos!B:B)</f>
        <v>Bicicleta Gometws Endorphine 6.1 Shimano Alumínio- Aro 26 - 21 Marchas</v>
      </c>
      <c r="C455" s="1">
        <v>85</v>
      </c>
      <c r="D455" s="1">
        <v>1</v>
      </c>
      <c r="E455" s="2">
        <v>2659.5</v>
      </c>
      <c r="F455" s="2">
        <v>2659.5</v>
      </c>
      <c r="G455" s="3">
        <v>53.190000000000055</v>
      </c>
      <c r="H455" s="3">
        <f>F455-G455</f>
        <v>2606.31</v>
      </c>
      <c r="I455" s="4" t="str" cm="1">
        <f t="array" ref="I455:K455">_xlfn.XLOOKUP(C455,[1]Vendas!A:A,[1]Vendas!C:E)</f>
        <v>Jéssica Castelão</v>
      </c>
      <c r="J455" s="4">
        <v>233</v>
      </c>
      <c r="K455" s="5">
        <v>42440</v>
      </c>
      <c r="L455" s="4" t="str" cm="1">
        <f t="array" ref="L455:O455">_xlfn.XLOOKUP(J455,[1]Clientes!A:A,[1]Clientes!B:E)</f>
        <v>Ilduara Chávez</v>
      </c>
      <c r="M455" s="4" t="str">
        <v>MT</v>
      </c>
      <c r="N455" s="4" t="str">
        <v>F</v>
      </c>
      <c r="O455" s="4" t="str">
        <v>Silver</v>
      </c>
    </row>
    <row r="456" spans="1:15" s="4" customFormat="1" ht="15" x14ac:dyDescent="0.2">
      <c r="A456" s="1">
        <v>6</v>
      </c>
      <c r="B456" s="1" t="str">
        <f>_xlfn.XLOOKUP(A456,[1]Produtos!A:A,[1]Produtos!B:B)</f>
        <v>Bicicleta Gometws Endorphine 6.1 Shimano Alumínio- Aro 26 - 21 Marchas</v>
      </c>
      <c r="C456" s="1">
        <v>135</v>
      </c>
      <c r="D456" s="1">
        <v>1</v>
      </c>
      <c r="E456" s="2">
        <v>2659.5</v>
      </c>
      <c r="F456" s="2">
        <v>2659.5</v>
      </c>
      <c r="G456" s="3">
        <v>53.190000000000055</v>
      </c>
      <c r="H456" s="3">
        <f>F456-G456</f>
        <v>2606.31</v>
      </c>
      <c r="I456" s="4" t="str" cm="1">
        <f t="array" ref="I456:K456">_xlfn.XLOOKUP(C456,[1]Vendas!A:A,[1]Vendas!C:E)</f>
        <v>Tobias Furtado</v>
      </c>
      <c r="J456" s="4">
        <v>100</v>
      </c>
      <c r="K456" s="5">
        <v>42489</v>
      </c>
      <c r="L456" s="4" t="str" cm="1">
        <f t="array" ref="L456:O456">_xlfn.XLOOKUP(J456,[1]Clientes!A:A,[1]Clientes!B:E)</f>
        <v>Cândida Silvestre</v>
      </c>
      <c r="M456" s="4" t="str">
        <v>MG</v>
      </c>
      <c r="N456" s="4" t="str">
        <v>F</v>
      </c>
      <c r="O456" s="4" t="str">
        <v>Silver</v>
      </c>
    </row>
    <row r="457" spans="1:15" s="4" customFormat="1" ht="15" x14ac:dyDescent="0.2">
      <c r="A457" s="1">
        <v>6</v>
      </c>
      <c r="B457" s="1" t="str">
        <f>_xlfn.XLOOKUP(A457,[1]Produtos!A:A,[1]Produtos!B:B)</f>
        <v>Bicicleta Gometws Endorphine 6.1 Shimano Alumínio- Aro 26 - 21 Marchas</v>
      </c>
      <c r="C457" s="1">
        <v>105</v>
      </c>
      <c r="D457" s="1">
        <v>1</v>
      </c>
      <c r="E457" s="2">
        <v>2511.75</v>
      </c>
      <c r="F457" s="2">
        <v>2511.75</v>
      </c>
      <c r="G457" s="3">
        <v>50.235000000000127</v>
      </c>
      <c r="H457" s="3">
        <f>F457-G457</f>
        <v>2461.5149999999999</v>
      </c>
      <c r="I457" s="4" t="str" cm="1">
        <f t="array" ref="I457:K457">_xlfn.XLOOKUP(C457,[1]Vendas!A:A,[1]Vendas!C:E)</f>
        <v>Godo Capiperibe</v>
      </c>
      <c r="J457" s="4">
        <v>249</v>
      </c>
      <c r="K457" s="5">
        <v>42461</v>
      </c>
      <c r="L457" s="4" t="str" cm="1">
        <f t="array" ref="L457:O457">_xlfn.XLOOKUP(J457,[1]Clientes!A:A,[1]Clientes!B:E)</f>
        <v>Joaquim Mieiro</v>
      </c>
      <c r="M457" s="4" t="str">
        <v>TO</v>
      </c>
      <c r="N457" s="4" t="str">
        <v>M</v>
      </c>
      <c r="O457" s="4" t="str">
        <v>Silver</v>
      </c>
    </row>
    <row r="458" spans="1:15" s="4" customFormat="1" ht="15" x14ac:dyDescent="0.2">
      <c r="A458" s="1">
        <v>6</v>
      </c>
      <c r="B458" s="1" t="str">
        <f>_xlfn.XLOOKUP(A458,[1]Produtos!A:A,[1]Produtos!B:B)</f>
        <v>Bicicleta Gometws Endorphine 6.1 Shimano Alumínio- Aro 26 - 21 Marchas</v>
      </c>
      <c r="C458" s="1">
        <v>81</v>
      </c>
      <c r="D458" s="1">
        <v>1</v>
      </c>
      <c r="E458" s="2">
        <v>2260.58</v>
      </c>
      <c r="F458" s="2">
        <v>2260.58</v>
      </c>
      <c r="G458" s="3">
        <v>45.211600000000089</v>
      </c>
      <c r="H458" s="3">
        <f>F458-G458</f>
        <v>2215.3683999999998</v>
      </c>
      <c r="I458" s="4" t="str" cm="1">
        <f t="array" ref="I458:K458">_xlfn.XLOOKUP(C458,[1]Vendas!A:A,[1]Vendas!C:E)</f>
        <v>Jéssica Castelão</v>
      </c>
      <c r="J458" s="4">
        <v>58</v>
      </c>
      <c r="K458" s="5">
        <v>42436</v>
      </c>
      <c r="L458" s="4" t="str" cm="1">
        <f t="array" ref="L458:O458">_xlfn.XLOOKUP(J458,[1]Clientes!A:A,[1]Clientes!B:E)</f>
        <v>Brígida Gusmão</v>
      </c>
      <c r="M458" s="4" t="str">
        <v>DF</v>
      </c>
      <c r="N458" s="4" t="str">
        <v>F</v>
      </c>
      <c r="O458" s="4" t="str">
        <v>Silver</v>
      </c>
    </row>
    <row r="459" spans="1:15" s="4" customFormat="1" ht="15" x14ac:dyDescent="0.2">
      <c r="A459" s="1">
        <v>6</v>
      </c>
      <c r="B459" s="1" t="str">
        <f>_xlfn.XLOOKUP(A459,[1]Produtos!A:A,[1]Produtos!B:B)</f>
        <v>Bicicleta Gometws Endorphine 6.1 Shimano Alumínio- Aro 26 - 21 Marchas</v>
      </c>
      <c r="C459" s="1">
        <v>132</v>
      </c>
      <c r="D459" s="1">
        <v>1</v>
      </c>
      <c r="E459" s="2">
        <v>2955</v>
      </c>
      <c r="F459" s="2">
        <v>2955</v>
      </c>
      <c r="G459" s="3">
        <v>29.550000000000182</v>
      </c>
      <c r="H459" s="3">
        <f>F459-G459</f>
        <v>2925.45</v>
      </c>
      <c r="I459" s="4" t="str" cm="1">
        <f t="array" ref="I459:K459">_xlfn.XLOOKUP(C459,[1]Vendas!A:A,[1]Vendas!C:E)</f>
        <v>Tobias Furtado</v>
      </c>
      <c r="J459" s="4">
        <v>218</v>
      </c>
      <c r="K459" s="5">
        <v>42486</v>
      </c>
      <c r="L459" s="4" t="str" cm="1">
        <f t="array" ref="L459:O459">_xlfn.XLOOKUP(J459,[1]Clientes!A:A,[1]Clientes!B:E)</f>
        <v>Hermígio Villaverde</v>
      </c>
      <c r="M459" s="4" t="str">
        <v>MA</v>
      </c>
      <c r="N459" s="4" t="str">
        <v>M</v>
      </c>
      <c r="O459" s="4" t="str">
        <v>Silver</v>
      </c>
    </row>
    <row r="460" spans="1:15" s="4" customFormat="1" ht="15" x14ac:dyDescent="0.2">
      <c r="A460" s="1">
        <v>6</v>
      </c>
      <c r="B460" s="1" t="str">
        <f>_xlfn.XLOOKUP(A460,[1]Produtos!A:A,[1]Produtos!B:B)</f>
        <v>Bicicleta Gometws Endorphine 6.1 Shimano Alumínio- Aro 26 - 21 Marchas</v>
      </c>
      <c r="C460" s="1">
        <v>16</v>
      </c>
      <c r="D460" s="1">
        <v>1</v>
      </c>
      <c r="E460" s="2">
        <v>2511.75</v>
      </c>
      <c r="F460" s="2">
        <v>2511.75</v>
      </c>
      <c r="G460" s="3">
        <v>25.117499999999836</v>
      </c>
      <c r="H460" s="3">
        <f>F460-G460</f>
        <v>2486.6325000000002</v>
      </c>
      <c r="I460" s="4" t="str" cm="1">
        <f t="array" ref="I460:K460">_xlfn.XLOOKUP(C460,[1]Vendas!A:A,[1]Vendas!C:E)</f>
        <v>Jéssica Castelão</v>
      </c>
      <c r="J460" s="4">
        <v>192</v>
      </c>
      <c r="K460" s="5">
        <v>42382</v>
      </c>
      <c r="L460" s="4" t="str" cm="1">
        <f t="array" ref="L460:O460">_xlfn.XLOOKUP(J460,[1]Clientes!A:A,[1]Clientes!B:E)</f>
        <v>Gisela Candeias</v>
      </c>
      <c r="M460" s="4" t="str">
        <v>SC</v>
      </c>
      <c r="N460" s="4" t="str">
        <v>F</v>
      </c>
      <c r="O460" s="4" t="str">
        <v>Silver</v>
      </c>
    </row>
    <row r="461" spans="1:15" s="4" customFormat="1" ht="15" x14ac:dyDescent="0.2">
      <c r="A461" s="1">
        <v>6</v>
      </c>
      <c r="B461" s="1" t="str">
        <f>_xlfn.XLOOKUP(A461,[1]Produtos!A:A,[1]Produtos!B:B)</f>
        <v>Bicicleta Gometws Endorphine 6.1 Shimano Alumínio- Aro 26 - 21 Marchas</v>
      </c>
      <c r="C461" s="1">
        <v>31</v>
      </c>
      <c r="D461" s="1">
        <v>1</v>
      </c>
      <c r="E461" s="2">
        <v>2511.75</v>
      </c>
      <c r="F461" s="2">
        <v>2511.75</v>
      </c>
      <c r="G461" s="3">
        <v>25.117499999999836</v>
      </c>
      <c r="H461" s="3">
        <f>F461-G461</f>
        <v>2486.6325000000002</v>
      </c>
      <c r="I461" s="4" t="str" cm="1">
        <f t="array" ref="I461:K461">_xlfn.XLOOKUP(C461,[1]Vendas!A:A,[1]Vendas!C:E)</f>
        <v>Simão Rivero</v>
      </c>
      <c r="J461" s="4">
        <v>249</v>
      </c>
      <c r="K461" s="5">
        <v>42392</v>
      </c>
      <c r="L461" s="4" t="str" cm="1">
        <f t="array" ref="L461:O461">_xlfn.XLOOKUP(J461,[1]Clientes!A:A,[1]Clientes!B:E)</f>
        <v>Joaquim Mieiro</v>
      </c>
      <c r="M461" s="4" t="str">
        <v>TO</v>
      </c>
      <c r="N461" s="4" t="str">
        <v>M</v>
      </c>
      <c r="O461" s="4" t="str">
        <v>Silver</v>
      </c>
    </row>
    <row r="462" spans="1:15" s="4" customFormat="1" ht="15" x14ac:dyDescent="0.2">
      <c r="A462" s="1">
        <v>6</v>
      </c>
      <c r="B462" s="1" t="str">
        <f>_xlfn.XLOOKUP(A462,[1]Produtos!A:A,[1]Produtos!B:B)</f>
        <v>Bicicleta Gometws Endorphine 6.1 Shimano Alumínio- Aro 26 - 21 Marchas</v>
      </c>
      <c r="C462" s="1">
        <v>9</v>
      </c>
      <c r="D462" s="1">
        <v>1</v>
      </c>
      <c r="E462" s="2">
        <v>2364</v>
      </c>
      <c r="F462" s="2">
        <v>2364</v>
      </c>
      <c r="G462" s="3">
        <v>23.639999999999873</v>
      </c>
      <c r="H462" s="3">
        <f>F462-G462</f>
        <v>2340.36</v>
      </c>
      <c r="I462" s="4" t="str" cm="1">
        <f t="array" ref="I462:K462">_xlfn.XLOOKUP(C462,[1]Vendas!A:A,[1]Vendas!C:E)</f>
        <v>Jéssica Castelão</v>
      </c>
      <c r="J462" s="4">
        <v>91</v>
      </c>
      <c r="K462" s="5">
        <v>42375</v>
      </c>
      <c r="L462" s="4" t="str" cm="1">
        <f t="array" ref="L462:O462">_xlfn.XLOOKUP(J462,[1]Clientes!A:A,[1]Clientes!B:E)</f>
        <v>Cosme Zambujal</v>
      </c>
      <c r="M462" s="4" t="str">
        <v>BA</v>
      </c>
      <c r="N462" s="4" t="str">
        <v>M</v>
      </c>
      <c r="O462" s="4" t="str">
        <v>Silver</v>
      </c>
    </row>
    <row r="463" spans="1:15" s="4" customFormat="1" ht="15" x14ac:dyDescent="0.2">
      <c r="A463" s="1">
        <v>6</v>
      </c>
      <c r="B463" s="1" t="str">
        <f>_xlfn.XLOOKUP(A463,[1]Produtos!A:A,[1]Produtos!B:B)</f>
        <v>Bicicleta Gometws Endorphine 6.1 Shimano Alumínio- Aro 26 - 21 Marchas</v>
      </c>
      <c r="C463" s="1">
        <v>42</v>
      </c>
      <c r="D463" s="1">
        <v>1</v>
      </c>
      <c r="E463" s="2">
        <v>2364</v>
      </c>
      <c r="F463" s="2">
        <v>2364</v>
      </c>
      <c r="G463" s="3">
        <v>23.639999999999873</v>
      </c>
      <c r="H463" s="3">
        <f>F463-G463</f>
        <v>2340.36</v>
      </c>
      <c r="I463" s="4" t="str" cm="1">
        <f t="array" ref="I463:K463">_xlfn.XLOOKUP(C463,[1]Vendas!A:A,[1]Vendas!C:E)</f>
        <v>Armando Lago</v>
      </c>
      <c r="J463" s="4">
        <v>105</v>
      </c>
      <c r="K463" s="5">
        <v>42399</v>
      </c>
      <c r="L463" s="4" t="str" cm="1">
        <f t="array" ref="L463:O463">_xlfn.XLOOKUP(J463,[1]Clientes!A:A,[1]Clientes!B:E)</f>
        <v>Davide Alcántara</v>
      </c>
      <c r="M463" s="4" t="str">
        <v>MA</v>
      </c>
      <c r="N463" s="4" t="str">
        <v>M</v>
      </c>
      <c r="O463" s="4" t="str">
        <v>Silver</v>
      </c>
    </row>
    <row r="464" spans="1:15" s="4" customFormat="1" ht="15" x14ac:dyDescent="0.2">
      <c r="A464" s="1">
        <v>6</v>
      </c>
      <c r="B464" s="1" t="str">
        <f>_xlfn.XLOOKUP(A464,[1]Produtos!A:A,[1]Produtos!B:B)</f>
        <v>Bicicleta Gometws Endorphine 6.1 Shimano Alumínio- Aro 26 - 21 Marchas</v>
      </c>
      <c r="C464" s="1">
        <v>100</v>
      </c>
      <c r="D464" s="1">
        <v>1</v>
      </c>
      <c r="E464" s="2">
        <v>2364</v>
      </c>
      <c r="F464" s="2">
        <v>2364</v>
      </c>
      <c r="G464" s="3">
        <v>23.639999999999873</v>
      </c>
      <c r="H464" s="3">
        <f>F464-G464</f>
        <v>2340.36</v>
      </c>
      <c r="I464" s="4" t="str" cm="1">
        <f t="array" ref="I464:K464">_xlfn.XLOOKUP(C464,[1]Vendas!A:A,[1]Vendas!C:E)</f>
        <v>Capitolino Bahía</v>
      </c>
      <c r="J464" s="4">
        <v>249</v>
      </c>
      <c r="K464" s="5">
        <v>42452</v>
      </c>
      <c r="L464" s="4" t="str" cm="1">
        <f t="array" ref="L464:O464">_xlfn.XLOOKUP(J464,[1]Clientes!A:A,[1]Clientes!B:E)</f>
        <v>Joaquim Mieiro</v>
      </c>
      <c r="M464" s="4" t="str">
        <v>TO</v>
      </c>
      <c r="N464" s="4" t="str">
        <v>M</v>
      </c>
      <c r="O464" s="4" t="str">
        <v>Silver</v>
      </c>
    </row>
    <row r="465" spans="1:15" s="4" customFormat="1" ht="15" x14ac:dyDescent="0.2">
      <c r="A465" s="1">
        <v>6</v>
      </c>
      <c r="B465" s="1" t="str">
        <f>_xlfn.XLOOKUP(A465,[1]Produtos!A:A,[1]Produtos!B:B)</f>
        <v>Bicicleta Gometws Endorphine 6.1 Shimano Alumínio- Aro 26 - 21 Marchas</v>
      </c>
      <c r="C465" s="1">
        <v>28</v>
      </c>
      <c r="D465" s="1">
        <v>1</v>
      </c>
      <c r="E465" s="2">
        <v>2260.58</v>
      </c>
      <c r="F465" s="2">
        <v>2260.58</v>
      </c>
      <c r="G465" s="3">
        <v>22.605799999999817</v>
      </c>
      <c r="H465" s="3">
        <f>F465-G465</f>
        <v>2237.9742000000001</v>
      </c>
      <c r="I465" s="4" t="str" cm="1">
        <f t="array" ref="I465:K465">_xlfn.XLOOKUP(C465,[1]Vendas!A:A,[1]Vendas!C:E)</f>
        <v>Jéssica Castelão</v>
      </c>
      <c r="J465" s="4">
        <v>191</v>
      </c>
      <c r="K465" s="5">
        <v>42391</v>
      </c>
      <c r="L465" s="4" t="str" cm="1">
        <f t="array" ref="L465:O465">_xlfn.XLOOKUP(J465,[1]Clientes!A:A,[1]Clientes!B:E)</f>
        <v>Gisela Bahia</v>
      </c>
      <c r="M465" s="4" t="str">
        <v>SP</v>
      </c>
      <c r="N465" s="4" t="str">
        <v>F</v>
      </c>
      <c r="O465" s="4" t="str">
        <v>Silver</v>
      </c>
    </row>
    <row r="466" spans="1:15" s="4" customFormat="1" ht="15" x14ac:dyDescent="0.2">
      <c r="A466" s="1">
        <v>6</v>
      </c>
      <c r="B466" s="1" t="str">
        <f>_xlfn.XLOOKUP(A466,[1]Produtos!A:A,[1]Produtos!B:B)</f>
        <v>Bicicleta Gometws Endorphine 6.1 Shimano Alumínio- Aro 26 - 21 Marchas</v>
      </c>
      <c r="C466" s="1">
        <v>29</v>
      </c>
      <c r="D466" s="1">
        <v>2</v>
      </c>
      <c r="E466" s="2">
        <v>2955</v>
      </c>
      <c r="F466" s="2">
        <v>5910</v>
      </c>
      <c r="G466" s="3">
        <v>0</v>
      </c>
      <c r="H466" s="3">
        <f>F466-G466</f>
        <v>5910</v>
      </c>
      <c r="I466" s="4" t="str" cm="1">
        <f t="array" ref="I466:K466">_xlfn.XLOOKUP(C466,[1]Vendas!A:A,[1]Vendas!C:E)</f>
        <v>Armando Lago</v>
      </c>
      <c r="J466" s="4">
        <v>249</v>
      </c>
      <c r="K466" s="5">
        <v>42391</v>
      </c>
      <c r="L466" s="4" t="str" cm="1">
        <f t="array" ref="L466:O466">_xlfn.XLOOKUP(J466,[1]Clientes!A:A,[1]Clientes!B:E)</f>
        <v>Joaquim Mieiro</v>
      </c>
      <c r="M466" s="4" t="str">
        <v>TO</v>
      </c>
      <c r="N466" s="4" t="str">
        <v>M</v>
      </c>
      <c r="O466" s="4" t="str">
        <v>Silver</v>
      </c>
    </row>
    <row r="467" spans="1:15" s="4" customFormat="1" ht="15" x14ac:dyDescent="0.2">
      <c r="A467" s="1">
        <v>6</v>
      </c>
      <c r="B467" s="1" t="str">
        <f>_xlfn.XLOOKUP(A467,[1]Produtos!A:A,[1]Produtos!B:B)</f>
        <v>Bicicleta Gometws Endorphine 6.1 Shimano Alumínio- Aro 26 - 21 Marchas</v>
      </c>
      <c r="C467" s="1">
        <v>5</v>
      </c>
      <c r="D467" s="1">
        <v>1</v>
      </c>
      <c r="E467" s="2">
        <v>2955</v>
      </c>
      <c r="F467" s="2">
        <v>2955</v>
      </c>
      <c r="G467" s="3">
        <v>0</v>
      </c>
      <c r="H467" s="3">
        <f>F467-G467</f>
        <v>2955</v>
      </c>
      <c r="I467" s="4" t="str" cm="1">
        <f t="array" ref="I467:K467">_xlfn.XLOOKUP(C467,[1]Vendas!A:A,[1]Vendas!C:E)</f>
        <v>Napoleão Méndez</v>
      </c>
      <c r="J467" s="4">
        <v>120</v>
      </c>
      <c r="K467" s="5">
        <v>42372</v>
      </c>
      <c r="L467" s="4" t="str" cm="1">
        <f t="array" ref="L467:O467">_xlfn.XLOOKUP(J467,[1]Clientes!A:A,[1]Clientes!B:E)</f>
        <v>Diogo Simón</v>
      </c>
      <c r="M467" s="4" t="str">
        <v>BA</v>
      </c>
      <c r="N467" s="4" t="str">
        <v>M</v>
      </c>
      <c r="O467" s="4" t="str">
        <v>Silver</v>
      </c>
    </row>
    <row r="468" spans="1:15" s="4" customFormat="1" ht="15" x14ac:dyDescent="0.2">
      <c r="A468" s="1">
        <v>6</v>
      </c>
      <c r="B468" s="1" t="str">
        <f>_xlfn.XLOOKUP(A468,[1]Produtos!A:A,[1]Produtos!B:B)</f>
        <v>Bicicleta Gometws Endorphine 6.1 Shimano Alumínio- Aro 26 - 21 Marchas</v>
      </c>
      <c r="C468" s="1">
        <v>23</v>
      </c>
      <c r="D468" s="1">
        <v>1</v>
      </c>
      <c r="E468" s="2">
        <v>2955</v>
      </c>
      <c r="F468" s="2">
        <v>2955</v>
      </c>
      <c r="G468" s="3">
        <v>0</v>
      </c>
      <c r="H468" s="3">
        <f>F468-G468</f>
        <v>2955</v>
      </c>
      <c r="I468" s="4" t="str" cm="1">
        <f t="array" ref="I468:K468">_xlfn.XLOOKUP(C468,[1]Vendas!A:A,[1]Vendas!C:E)</f>
        <v>Capitolino Bahía</v>
      </c>
      <c r="J468" s="4">
        <v>54</v>
      </c>
      <c r="K468" s="5">
        <v>42386</v>
      </c>
      <c r="L468" s="4" t="str" cm="1">
        <f t="array" ref="L468:O468">_xlfn.XLOOKUP(J468,[1]Clientes!A:A,[1]Clientes!B:E)</f>
        <v>Brenda Serralheiro</v>
      </c>
      <c r="M468" s="4" t="str">
        <v>PA</v>
      </c>
      <c r="N468" s="4" t="str">
        <v>F</v>
      </c>
      <c r="O468" s="4" t="str">
        <v>Silver</v>
      </c>
    </row>
    <row r="469" spans="1:15" s="4" customFormat="1" ht="15" x14ac:dyDescent="0.2">
      <c r="A469" s="1">
        <v>6</v>
      </c>
      <c r="B469" s="1" t="str">
        <f>_xlfn.XLOOKUP(A469,[1]Produtos!A:A,[1]Produtos!B:B)</f>
        <v>Bicicleta Gometws Endorphine 6.1 Shimano Alumínio- Aro 26 - 21 Marchas</v>
      </c>
      <c r="C469" s="1">
        <v>11</v>
      </c>
      <c r="D469" s="1">
        <v>1</v>
      </c>
      <c r="E469" s="2">
        <v>2511.75</v>
      </c>
      <c r="F469" s="2">
        <v>2511.75</v>
      </c>
      <c r="G469" s="3">
        <v>0</v>
      </c>
      <c r="H469" s="3">
        <f>F469-G469</f>
        <v>2511.75</v>
      </c>
      <c r="I469" s="4" t="str" cm="1">
        <f t="array" ref="I469:K469">_xlfn.XLOOKUP(C469,[1]Vendas!A:A,[1]Vendas!C:E)</f>
        <v>Armando Lago</v>
      </c>
      <c r="J469" s="4">
        <v>58</v>
      </c>
      <c r="K469" s="5">
        <v>42377</v>
      </c>
      <c r="L469" s="4" t="str" cm="1">
        <f t="array" ref="L469:O469">_xlfn.XLOOKUP(J469,[1]Clientes!A:A,[1]Clientes!B:E)</f>
        <v>Brígida Gusmão</v>
      </c>
      <c r="M469" s="4" t="str">
        <v>DF</v>
      </c>
      <c r="N469" s="4" t="str">
        <v>F</v>
      </c>
      <c r="O469" s="4" t="str">
        <v>Silver</v>
      </c>
    </row>
    <row r="470" spans="1:15" s="4" customFormat="1" ht="15" x14ac:dyDescent="0.2">
      <c r="A470" s="1">
        <v>6</v>
      </c>
      <c r="B470" s="1" t="str">
        <f>_xlfn.XLOOKUP(A470,[1]Produtos!A:A,[1]Produtos!B:B)</f>
        <v>Bicicleta Gometws Endorphine 6.1 Shimano Alumínio- Aro 26 - 21 Marchas</v>
      </c>
      <c r="C470" s="1">
        <v>39</v>
      </c>
      <c r="D470" s="1">
        <v>1</v>
      </c>
      <c r="E470" s="2">
        <v>2511.75</v>
      </c>
      <c r="F470" s="2">
        <v>2511.75</v>
      </c>
      <c r="G470" s="3">
        <v>0</v>
      </c>
      <c r="H470" s="3">
        <f>F470-G470</f>
        <v>2511.75</v>
      </c>
      <c r="I470" s="4" t="str" cm="1">
        <f t="array" ref="I470:K470">_xlfn.XLOOKUP(C470,[1]Vendas!A:A,[1]Vendas!C:E)</f>
        <v>Iberê Lacerda</v>
      </c>
      <c r="J470" s="4">
        <v>233</v>
      </c>
      <c r="K470" s="5">
        <v>42396</v>
      </c>
      <c r="L470" s="4" t="str" cm="1">
        <f t="array" ref="L470:O470">_xlfn.XLOOKUP(J470,[1]Clientes!A:A,[1]Clientes!B:E)</f>
        <v>Ilduara Chávez</v>
      </c>
      <c r="M470" s="4" t="str">
        <v>MT</v>
      </c>
      <c r="N470" s="4" t="str">
        <v>F</v>
      </c>
      <c r="O470" s="4" t="str">
        <v>Silver</v>
      </c>
    </row>
    <row r="471" spans="1:15" s="4" customFormat="1" ht="15" x14ac:dyDescent="0.2">
      <c r="A471" s="1">
        <v>6</v>
      </c>
      <c r="B471" s="1" t="str">
        <f>_xlfn.XLOOKUP(A471,[1]Produtos!A:A,[1]Produtos!B:B)</f>
        <v>Bicicleta Gometws Endorphine 6.1 Shimano Alumínio- Aro 26 - 21 Marchas</v>
      </c>
      <c r="C471" s="1">
        <v>12</v>
      </c>
      <c r="D471" s="1">
        <v>1</v>
      </c>
      <c r="E471" s="2">
        <v>2260.58</v>
      </c>
      <c r="F471" s="2">
        <v>2260.58</v>
      </c>
      <c r="G471" s="3">
        <v>0</v>
      </c>
      <c r="H471" s="3">
        <f>F471-G471</f>
        <v>2260.58</v>
      </c>
      <c r="I471" s="4" t="str" cm="1">
        <f t="array" ref="I471:K471">_xlfn.XLOOKUP(C471,[1]Vendas!A:A,[1]Vendas!C:E)</f>
        <v>Jéssica Castelão</v>
      </c>
      <c r="J471" s="4">
        <v>32</v>
      </c>
      <c r="K471" s="5">
        <v>42378</v>
      </c>
      <c r="L471" s="4" t="str" cm="1">
        <f t="array" ref="L471:O471">_xlfn.XLOOKUP(J471,[1]Clientes!A:A,[1]Clientes!B:E)</f>
        <v>Antónia Canhão</v>
      </c>
      <c r="M471" s="4" t="str">
        <v>SC</v>
      </c>
      <c r="N471" s="4" t="str">
        <v>F</v>
      </c>
      <c r="O471" s="4" t="str">
        <v>Silver</v>
      </c>
    </row>
    <row r="472" spans="1:15" s="4" customFormat="1" ht="15" x14ac:dyDescent="0.2">
      <c r="A472" s="1">
        <v>6</v>
      </c>
      <c r="B472" s="1" t="str">
        <f>_xlfn.XLOOKUP(A472,[1]Produtos!A:A,[1]Produtos!B:B)</f>
        <v>Bicicleta Gometws Endorphine 6.1 Shimano Alumínio- Aro 26 - 21 Marchas</v>
      </c>
      <c r="C472" s="1">
        <v>72</v>
      </c>
      <c r="D472" s="1">
        <v>1</v>
      </c>
      <c r="E472" s="2">
        <v>2260.58</v>
      </c>
      <c r="F472" s="2">
        <v>2260.58</v>
      </c>
      <c r="G472" s="3">
        <v>0</v>
      </c>
      <c r="H472" s="3">
        <f>F472-G472</f>
        <v>2260.58</v>
      </c>
      <c r="I472" s="4" t="str" cm="1">
        <f t="array" ref="I472:K472">_xlfn.XLOOKUP(C472,[1]Vendas!A:A,[1]Vendas!C:E)</f>
        <v>Godo Capiperibe</v>
      </c>
      <c r="J472" s="4">
        <v>74</v>
      </c>
      <c r="K472" s="5">
        <v>42427</v>
      </c>
      <c r="L472" s="4" t="str" cm="1">
        <f t="array" ref="L472:O472">_xlfn.XLOOKUP(J472,[1]Clientes!A:A,[1]Clientes!B:E)</f>
        <v>Cecília Carlos</v>
      </c>
      <c r="M472" s="4" t="str">
        <v>AP</v>
      </c>
      <c r="N472" s="4" t="str">
        <v>F</v>
      </c>
      <c r="O472" s="4" t="str">
        <v>Silver</v>
      </c>
    </row>
    <row r="473" spans="1:15" s="4" customFormat="1" ht="15" x14ac:dyDescent="0.2">
      <c r="A473" s="1">
        <v>6</v>
      </c>
      <c r="B473" s="1" t="str">
        <f>_xlfn.XLOOKUP(A473,[1]Produtos!A:A,[1]Produtos!B:B)</f>
        <v>Bicicleta Gometws Endorphine 6.1 Shimano Alumínio- Aro 26 - 21 Marchas</v>
      </c>
      <c r="C473" s="1">
        <v>33</v>
      </c>
      <c r="D473" s="1">
        <v>1</v>
      </c>
      <c r="E473" s="2">
        <v>2009.4</v>
      </c>
      <c r="F473" s="2">
        <v>2009.4</v>
      </c>
      <c r="G473" s="3">
        <v>0</v>
      </c>
      <c r="H473" s="3">
        <f>F473-G473</f>
        <v>2009.4</v>
      </c>
      <c r="I473" s="4" t="str" cm="1">
        <f t="array" ref="I473:K473">_xlfn.XLOOKUP(C473,[1]Vendas!A:A,[1]Vendas!C:E)</f>
        <v>Godo Capiperibe</v>
      </c>
      <c r="J473" s="4">
        <v>58</v>
      </c>
      <c r="K473" s="5">
        <v>42393</v>
      </c>
      <c r="L473" s="4" t="str" cm="1">
        <f t="array" ref="L473:O473">_xlfn.XLOOKUP(J473,[1]Clientes!A:A,[1]Clientes!B:E)</f>
        <v>Brígida Gusmão</v>
      </c>
      <c r="M473" s="4" t="str">
        <v>DF</v>
      </c>
      <c r="N473" s="4" t="str">
        <v>F</v>
      </c>
      <c r="O473" s="4" t="str">
        <v>Silver</v>
      </c>
    </row>
    <row r="474" spans="1:15" s="4" customFormat="1" ht="15" x14ac:dyDescent="0.2">
      <c r="A474" s="1">
        <v>6</v>
      </c>
      <c r="B474" s="1" t="str">
        <f>_xlfn.XLOOKUP(A474,[1]Produtos!A:A,[1]Produtos!B:B)</f>
        <v>Bicicleta Gometws Endorphine 6.1 Shimano Alumínio- Aro 26 - 21 Marchas</v>
      </c>
      <c r="C474" s="1">
        <v>71</v>
      </c>
      <c r="D474" s="1">
        <v>1</v>
      </c>
      <c r="E474" s="2">
        <v>2009.4</v>
      </c>
      <c r="F474" s="2">
        <v>2009.4</v>
      </c>
      <c r="G474" s="3">
        <v>0</v>
      </c>
      <c r="H474" s="3">
        <f>F474-G474</f>
        <v>2009.4</v>
      </c>
      <c r="I474" s="4" t="str" cm="1">
        <f t="array" ref="I474:K474">_xlfn.XLOOKUP(C474,[1]Vendas!A:A,[1]Vendas!C:E)</f>
        <v>Daniel Pirajá</v>
      </c>
      <c r="J474" s="4">
        <v>120</v>
      </c>
      <c r="K474" s="5">
        <v>42425</v>
      </c>
      <c r="L474" s="4" t="str" cm="1">
        <f t="array" ref="L474:O474">_xlfn.XLOOKUP(J474,[1]Clientes!A:A,[1]Clientes!B:E)</f>
        <v>Diogo Simón</v>
      </c>
      <c r="M474" s="4" t="str">
        <v>BA</v>
      </c>
      <c r="N474" s="4" t="str">
        <v>M</v>
      </c>
      <c r="O474" s="4" t="str">
        <v>Silver</v>
      </c>
    </row>
    <row r="475" spans="1:15" s="4" customFormat="1" ht="15" x14ac:dyDescent="0.2">
      <c r="A475" s="1">
        <v>7</v>
      </c>
      <c r="B475" s="1" t="str">
        <f>_xlfn.XLOOKUP(A475,[1]Produtos!A:A,[1]Produtos!B:B)</f>
        <v>Capacete Gometws Endorphine 2.0</v>
      </c>
      <c r="C475" s="1">
        <v>374</v>
      </c>
      <c r="D475" s="1">
        <v>2</v>
      </c>
      <c r="E475" s="2">
        <v>118.58</v>
      </c>
      <c r="F475" s="2">
        <v>237.16</v>
      </c>
      <c r="G475" s="3">
        <v>71.147999999999996</v>
      </c>
      <c r="H475" s="3">
        <f>F475-G475</f>
        <v>166.012</v>
      </c>
      <c r="I475" s="4" t="str" cm="1">
        <f t="array" ref="I475:K475">_xlfn.XLOOKUP(C475,[1]Vendas!A:A,[1]Vendas!C:E)</f>
        <v>Armando Lago</v>
      </c>
      <c r="J475" s="4">
        <v>5</v>
      </c>
      <c r="K475" s="5">
        <v>42709</v>
      </c>
      <c r="L475" s="4" t="str" cm="1">
        <f t="array" ref="L475:O475">_xlfn.XLOOKUP(J475,[1]Clientes!A:A,[1]Clientes!B:E)</f>
        <v>Adélio Lisboa</v>
      </c>
      <c r="M475" s="4" t="str">
        <v>SE</v>
      </c>
      <c r="N475" s="4" t="str">
        <v>M</v>
      </c>
      <c r="O475" s="4" t="str">
        <v>Silver</v>
      </c>
    </row>
    <row r="476" spans="1:15" s="4" customFormat="1" ht="15" x14ac:dyDescent="0.2">
      <c r="A476" s="1">
        <v>7</v>
      </c>
      <c r="B476" s="1" t="str">
        <f>_xlfn.XLOOKUP(A476,[1]Produtos!A:A,[1]Produtos!B:B)</f>
        <v>Capacete Gometws Endorphine 2.0</v>
      </c>
      <c r="C476" s="1">
        <v>378</v>
      </c>
      <c r="D476" s="1">
        <v>1</v>
      </c>
      <c r="E476" s="2">
        <v>155</v>
      </c>
      <c r="F476" s="2">
        <v>155</v>
      </c>
      <c r="G476" s="3">
        <v>60.449999999999989</v>
      </c>
      <c r="H476" s="3">
        <f>F476-G476</f>
        <v>94.550000000000011</v>
      </c>
      <c r="I476" s="4" t="str" cm="1">
        <f t="array" ref="I476:K476">_xlfn.XLOOKUP(C476,[1]Vendas!A:A,[1]Vendas!C:E)</f>
        <v>Napoleão Méndez</v>
      </c>
      <c r="J476" s="4">
        <v>8</v>
      </c>
      <c r="K476" s="5">
        <v>42714</v>
      </c>
      <c r="L476" s="4" t="str" cm="1">
        <f t="array" ref="L476:O476">_xlfn.XLOOKUP(J476,[1]Clientes!A:A,[1]Clientes!B:E)</f>
        <v>Alarico Quinterno</v>
      </c>
      <c r="M476" s="4" t="str">
        <v>AC</v>
      </c>
      <c r="N476" s="4" t="str">
        <v>M</v>
      </c>
      <c r="O476" s="4" t="str">
        <v>Silver</v>
      </c>
    </row>
    <row r="477" spans="1:15" s="4" customFormat="1" ht="15" x14ac:dyDescent="0.2">
      <c r="A477" s="1">
        <v>7</v>
      </c>
      <c r="B477" s="1" t="str">
        <f>_xlfn.XLOOKUP(A477,[1]Produtos!A:A,[1]Produtos!B:B)</f>
        <v>Capacete Gometws Endorphine 2.0</v>
      </c>
      <c r="C477" s="1">
        <v>394</v>
      </c>
      <c r="D477" s="1">
        <v>1</v>
      </c>
      <c r="E477" s="2">
        <v>155</v>
      </c>
      <c r="F477" s="2">
        <v>155</v>
      </c>
      <c r="G477" s="3">
        <v>60.449999999999989</v>
      </c>
      <c r="H477" s="3">
        <f>F477-G477</f>
        <v>94.550000000000011</v>
      </c>
      <c r="I477" s="4" t="str" cm="1">
        <f t="array" ref="I477:K477">_xlfn.XLOOKUP(C477,[1]Vendas!A:A,[1]Vendas!C:E)</f>
        <v>Capitolino Bahía</v>
      </c>
      <c r="J477" s="4">
        <v>49</v>
      </c>
      <c r="K477" s="5">
        <v>42725</v>
      </c>
      <c r="L477" s="4" t="str" cm="1">
        <f t="array" ref="L477:O477">_xlfn.XLOOKUP(J477,[1]Clientes!A:A,[1]Clientes!B:E)</f>
        <v>Bento Quintão</v>
      </c>
      <c r="M477" s="4" t="str">
        <v>SP</v>
      </c>
      <c r="N477" s="4" t="str">
        <v>M</v>
      </c>
      <c r="O477" s="4" t="str">
        <v>Gold</v>
      </c>
    </row>
    <row r="478" spans="1:15" s="4" customFormat="1" ht="15" x14ac:dyDescent="0.2">
      <c r="A478" s="1">
        <v>7</v>
      </c>
      <c r="B478" s="1" t="str">
        <f>_xlfn.XLOOKUP(A478,[1]Produtos!A:A,[1]Produtos!B:B)</f>
        <v>Capacete Gometws Endorphine 2.0</v>
      </c>
      <c r="C478" s="1">
        <v>397</v>
      </c>
      <c r="D478" s="1">
        <v>1</v>
      </c>
      <c r="E478" s="2">
        <v>155</v>
      </c>
      <c r="F478" s="2">
        <v>155</v>
      </c>
      <c r="G478" s="3">
        <v>51.150000000000006</v>
      </c>
      <c r="H478" s="3">
        <f>F478-G478</f>
        <v>103.85</v>
      </c>
      <c r="I478" s="4" t="str" cm="1">
        <f t="array" ref="I478:K478">_xlfn.XLOOKUP(C478,[1]Vendas!A:A,[1]Vendas!C:E)</f>
        <v>Capitolino Bahía</v>
      </c>
      <c r="J478" s="4">
        <v>65</v>
      </c>
      <c r="K478" s="5">
        <v>42727</v>
      </c>
      <c r="L478" s="4" t="str" cm="1">
        <f t="array" ref="L478:O478">_xlfn.XLOOKUP(J478,[1]Clientes!A:A,[1]Clientes!B:E)</f>
        <v>Carlos Murici</v>
      </c>
      <c r="M478" s="4" t="str">
        <v>MG</v>
      </c>
      <c r="N478" s="4" t="str">
        <v>M</v>
      </c>
      <c r="O478" s="4" t="str">
        <v>Silver</v>
      </c>
    </row>
    <row r="479" spans="1:15" s="4" customFormat="1" ht="15" x14ac:dyDescent="0.2">
      <c r="A479" s="1">
        <v>7</v>
      </c>
      <c r="B479" s="1" t="str">
        <f>_xlfn.XLOOKUP(A479,[1]Produtos!A:A,[1]Produtos!B:B)</f>
        <v>Capacete Gometws Endorphine 2.0</v>
      </c>
      <c r="C479" s="1">
        <v>380</v>
      </c>
      <c r="D479" s="1">
        <v>1</v>
      </c>
      <c r="E479" s="2">
        <v>131.75</v>
      </c>
      <c r="F479" s="2">
        <v>131.75</v>
      </c>
      <c r="G479" s="3">
        <v>47.430000000000007</v>
      </c>
      <c r="H479" s="3">
        <f>F479-G479</f>
        <v>84.32</v>
      </c>
      <c r="I479" s="4" t="str" cm="1">
        <f t="array" ref="I479:K479">_xlfn.XLOOKUP(C479,[1]Vendas!A:A,[1]Vendas!C:E)</f>
        <v>Simão Rivero</v>
      </c>
      <c r="J479" s="4">
        <v>225</v>
      </c>
      <c r="K479" s="5">
        <v>42716</v>
      </c>
      <c r="L479" s="4" t="str" cm="1">
        <f t="array" ref="L479:O479">_xlfn.XLOOKUP(J479,[1]Clientes!A:A,[1]Clientes!B:E)</f>
        <v>Humberto Lemes</v>
      </c>
      <c r="M479" s="4" t="str">
        <v>BA</v>
      </c>
      <c r="N479" s="4" t="str">
        <v>M</v>
      </c>
      <c r="O479" s="4" t="str">
        <v>Silver</v>
      </c>
    </row>
    <row r="480" spans="1:15" s="4" customFormat="1" ht="15" x14ac:dyDescent="0.2">
      <c r="A480" s="1">
        <v>7</v>
      </c>
      <c r="B480" s="1" t="str">
        <f>_xlfn.XLOOKUP(A480,[1]Produtos!A:A,[1]Produtos!B:B)</f>
        <v>Capacete Gometws Endorphine 2.0</v>
      </c>
      <c r="C480" s="1">
        <v>364</v>
      </c>
      <c r="D480" s="1">
        <v>1</v>
      </c>
      <c r="E480" s="2">
        <v>155</v>
      </c>
      <c r="F480" s="2">
        <v>155</v>
      </c>
      <c r="G480" s="3">
        <v>43.400000000000006</v>
      </c>
      <c r="H480" s="3">
        <f>F480-G480</f>
        <v>111.6</v>
      </c>
      <c r="I480" s="4" t="str" cm="1">
        <f t="array" ref="I480:K480">_xlfn.XLOOKUP(C480,[1]Vendas!A:A,[1]Vendas!C:E)</f>
        <v>Iberê Lacerda</v>
      </c>
      <c r="J480" s="4">
        <v>177</v>
      </c>
      <c r="K480" s="5">
        <v>42703</v>
      </c>
      <c r="L480" s="4" t="str" cm="1">
        <f t="array" ref="L480:O480">_xlfn.XLOOKUP(J480,[1]Clientes!A:A,[1]Clientes!B:E)</f>
        <v>Flávia Campos</v>
      </c>
      <c r="M480" s="4" t="str">
        <v>RR</v>
      </c>
      <c r="N480" s="4" t="str">
        <v>F</v>
      </c>
      <c r="O480" s="4" t="str">
        <v>Silver</v>
      </c>
    </row>
    <row r="481" spans="1:15" s="4" customFormat="1" ht="15" x14ac:dyDescent="0.2">
      <c r="A481" s="1">
        <v>7</v>
      </c>
      <c r="B481" s="1" t="str">
        <f>_xlfn.XLOOKUP(A481,[1]Produtos!A:A,[1]Produtos!B:B)</f>
        <v>Capacete Gometws Endorphine 2.0</v>
      </c>
      <c r="C481" s="1">
        <v>387</v>
      </c>
      <c r="D481" s="1">
        <v>1</v>
      </c>
      <c r="E481" s="2">
        <v>118.58</v>
      </c>
      <c r="F481" s="2">
        <v>118.58</v>
      </c>
      <c r="G481" s="3">
        <v>41.503</v>
      </c>
      <c r="H481" s="3">
        <f>F481-G481</f>
        <v>77.076999999999998</v>
      </c>
      <c r="I481" s="4" t="str" cm="1">
        <f t="array" ref="I481:K481">_xlfn.XLOOKUP(C481,[1]Vendas!A:A,[1]Vendas!C:E)</f>
        <v>Napoleão Méndez</v>
      </c>
      <c r="J481" s="4">
        <v>156</v>
      </c>
      <c r="K481" s="5">
        <v>42721</v>
      </c>
      <c r="L481" s="4" t="str" cm="1">
        <f t="array" ref="L481:O481">_xlfn.XLOOKUP(J481,[1]Clientes!A:A,[1]Clientes!B:E)</f>
        <v>Faustino Maranhão</v>
      </c>
      <c r="M481" s="4" t="str">
        <v>PI</v>
      </c>
      <c r="N481" s="4" t="str">
        <v>M</v>
      </c>
      <c r="O481" s="4" t="str">
        <v>Silver</v>
      </c>
    </row>
    <row r="482" spans="1:15" s="4" customFormat="1" ht="15" x14ac:dyDescent="0.2">
      <c r="A482" s="1">
        <v>7</v>
      </c>
      <c r="B482" s="1" t="str">
        <f>_xlfn.XLOOKUP(A482,[1]Produtos!A:A,[1]Produtos!B:B)</f>
        <v>Capacete Gometws Endorphine 2.0</v>
      </c>
      <c r="C482" s="1">
        <v>388</v>
      </c>
      <c r="D482" s="1">
        <v>1</v>
      </c>
      <c r="E482" s="2">
        <v>118.58</v>
      </c>
      <c r="F482" s="2">
        <v>118.58</v>
      </c>
      <c r="G482" s="3">
        <v>41.503</v>
      </c>
      <c r="H482" s="3">
        <f>F482-G482</f>
        <v>77.076999999999998</v>
      </c>
      <c r="I482" s="4" t="str" cm="1">
        <f t="array" ref="I482:K482">_xlfn.XLOOKUP(C482,[1]Vendas!A:A,[1]Vendas!C:E)</f>
        <v>Napoleão Méndez</v>
      </c>
      <c r="J482" s="4">
        <v>126</v>
      </c>
      <c r="K482" s="5">
        <v>42722</v>
      </c>
      <c r="L482" s="4" t="str" cm="1">
        <f t="array" ref="L482:O482">_xlfn.XLOOKUP(J482,[1]Clientes!A:A,[1]Clientes!B:E)</f>
        <v>Dulce Prado</v>
      </c>
      <c r="M482" s="4" t="str">
        <v>AC</v>
      </c>
      <c r="N482" s="4" t="str">
        <v>F</v>
      </c>
      <c r="O482" s="4" t="str">
        <v>Silver</v>
      </c>
    </row>
    <row r="483" spans="1:15" s="4" customFormat="1" ht="15" x14ac:dyDescent="0.2">
      <c r="A483" s="1">
        <v>7</v>
      </c>
      <c r="B483" s="1" t="str">
        <f>_xlfn.XLOOKUP(A483,[1]Produtos!A:A,[1]Produtos!B:B)</f>
        <v>Capacete Gometws Endorphine 2.0</v>
      </c>
      <c r="C483" s="1">
        <v>379</v>
      </c>
      <c r="D483" s="1">
        <v>1</v>
      </c>
      <c r="E483" s="2">
        <v>111.6</v>
      </c>
      <c r="F483" s="2">
        <v>111.6</v>
      </c>
      <c r="G483" s="3">
        <v>40.175999999999988</v>
      </c>
      <c r="H483" s="3">
        <f>F483-G483</f>
        <v>71.424000000000007</v>
      </c>
      <c r="I483" s="4" t="str" cm="1">
        <f t="array" ref="I483:K483">_xlfn.XLOOKUP(C483,[1]Vendas!A:A,[1]Vendas!C:E)</f>
        <v>Jéssica Castelão</v>
      </c>
      <c r="J483" s="4">
        <v>75</v>
      </c>
      <c r="K483" s="5">
        <v>42715</v>
      </c>
      <c r="L483" s="4" t="str" cm="1">
        <f t="array" ref="L483:O483">_xlfn.XLOOKUP(J483,[1]Clientes!A:A,[1]Clientes!B:E)</f>
        <v>Celestino Pereira</v>
      </c>
      <c r="M483" s="4" t="str">
        <v>RS</v>
      </c>
      <c r="N483" s="4" t="str">
        <v>M</v>
      </c>
      <c r="O483" s="4" t="str">
        <v>Silver</v>
      </c>
    </row>
    <row r="484" spans="1:15" s="4" customFormat="1" ht="15" x14ac:dyDescent="0.2">
      <c r="A484" s="1">
        <v>7</v>
      </c>
      <c r="B484" s="1" t="str">
        <f>_xlfn.XLOOKUP(A484,[1]Produtos!A:A,[1]Produtos!B:B)</f>
        <v>Capacete Gometws Endorphine 2.0</v>
      </c>
      <c r="C484" s="1">
        <v>332</v>
      </c>
      <c r="D484" s="1">
        <v>1</v>
      </c>
      <c r="E484" s="2">
        <v>131.75</v>
      </c>
      <c r="F484" s="2">
        <v>131.75</v>
      </c>
      <c r="G484" s="3">
        <v>39.525000000000006</v>
      </c>
      <c r="H484" s="3">
        <f>F484-G484</f>
        <v>92.224999999999994</v>
      </c>
      <c r="I484" s="4" t="str" cm="1">
        <f t="array" ref="I484:K484">_xlfn.XLOOKUP(C484,[1]Vendas!A:A,[1]Vendas!C:E)</f>
        <v>Jéssica Castelão</v>
      </c>
      <c r="J484" s="4">
        <v>126</v>
      </c>
      <c r="K484" s="5">
        <v>42677</v>
      </c>
      <c r="L484" s="4" t="str" cm="1">
        <f t="array" ref="L484:O484">_xlfn.XLOOKUP(J484,[1]Clientes!A:A,[1]Clientes!B:E)</f>
        <v>Dulce Prado</v>
      </c>
      <c r="M484" s="4" t="str">
        <v>AC</v>
      </c>
      <c r="N484" s="4" t="str">
        <v>F</v>
      </c>
      <c r="O484" s="4" t="str">
        <v>Silver</v>
      </c>
    </row>
    <row r="485" spans="1:15" s="4" customFormat="1" ht="15" x14ac:dyDescent="0.2">
      <c r="A485" s="1">
        <v>7</v>
      </c>
      <c r="B485" s="1" t="str">
        <f>_xlfn.XLOOKUP(A485,[1]Produtos!A:A,[1]Produtos!B:B)</f>
        <v>Capacete Gometws Endorphine 2.0</v>
      </c>
      <c r="C485" s="1">
        <v>389</v>
      </c>
      <c r="D485" s="1">
        <v>1</v>
      </c>
      <c r="E485" s="2">
        <v>131.75</v>
      </c>
      <c r="F485" s="2">
        <v>131.75</v>
      </c>
      <c r="G485" s="3">
        <v>38.207499999999982</v>
      </c>
      <c r="H485" s="3">
        <f>F485-G485</f>
        <v>93.542500000000018</v>
      </c>
      <c r="I485" s="4" t="str" cm="1">
        <f t="array" ref="I485:K485">_xlfn.XLOOKUP(C485,[1]Vendas!A:A,[1]Vendas!C:E)</f>
        <v>Napoleão Méndez</v>
      </c>
      <c r="J485" s="4">
        <v>148</v>
      </c>
      <c r="K485" s="5">
        <v>42723</v>
      </c>
      <c r="L485" s="4" t="str" cm="1">
        <f t="array" ref="L485:O485">_xlfn.XLOOKUP(J485,[1]Clientes!A:A,[1]Clientes!B:E)</f>
        <v>Eusébio Bairros</v>
      </c>
      <c r="M485" s="4" t="str">
        <v>SP</v>
      </c>
      <c r="N485" s="4" t="str">
        <v>M</v>
      </c>
      <c r="O485" s="4" t="str">
        <v>Silver</v>
      </c>
    </row>
    <row r="486" spans="1:15" s="4" customFormat="1" ht="15" x14ac:dyDescent="0.2">
      <c r="A486" s="1">
        <v>7</v>
      </c>
      <c r="B486" s="1" t="str">
        <f>_xlfn.XLOOKUP(A486,[1]Produtos!A:A,[1]Produtos!B:B)</f>
        <v>Capacete Gometws Endorphine 2.0</v>
      </c>
      <c r="C486" s="1">
        <v>375</v>
      </c>
      <c r="D486" s="1">
        <v>1</v>
      </c>
      <c r="E486" s="2">
        <v>105.4</v>
      </c>
      <c r="F486" s="2">
        <v>105.4</v>
      </c>
      <c r="G486" s="3">
        <v>37.943999999999988</v>
      </c>
      <c r="H486" s="3">
        <f>F486-G486</f>
        <v>67.456000000000017</v>
      </c>
      <c r="I486" s="4" t="str" cm="1">
        <f t="array" ref="I486:K486">_xlfn.XLOOKUP(C486,[1]Vendas!A:A,[1]Vendas!C:E)</f>
        <v>Iberê Lacerda</v>
      </c>
      <c r="J486" s="4">
        <v>35</v>
      </c>
      <c r="K486" s="5">
        <v>42710</v>
      </c>
      <c r="L486" s="4" t="str" cm="1">
        <f t="array" ref="L486:O486">_xlfn.XLOOKUP(J486,[1]Clientes!A:A,[1]Clientes!B:E)</f>
        <v>Antônio Sobral</v>
      </c>
      <c r="M486" s="4" t="str">
        <v>AC</v>
      </c>
      <c r="N486" s="4" t="str">
        <v>M</v>
      </c>
      <c r="O486" s="4" t="str">
        <v>Silver</v>
      </c>
    </row>
    <row r="487" spans="1:15" s="4" customFormat="1" ht="15" x14ac:dyDescent="0.2">
      <c r="A487" s="1">
        <v>7</v>
      </c>
      <c r="B487" s="1" t="str">
        <f>_xlfn.XLOOKUP(A487,[1]Produtos!A:A,[1]Produtos!B:B)</f>
        <v>Capacete Gometws Endorphine 2.0</v>
      </c>
      <c r="C487" s="1">
        <v>336</v>
      </c>
      <c r="D487" s="1">
        <v>1</v>
      </c>
      <c r="E487" s="2">
        <v>139.5</v>
      </c>
      <c r="F487" s="2">
        <v>139.5</v>
      </c>
      <c r="G487" s="3">
        <v>36.27000000000001</v>
      </c>
      <c r="H487" s="3">
        <f>F487-G487</f>
        <v>103.22999999999999</v>
      </c>
      <c r="I487" s="4" t="str" cm="1">
        <f t="array" ref="I487:K487">_xlfn.XLOOKUP(C487,[1]Vendas!A:A,[1]Vendas!C:E)</f>
        <v>Hélio Liberato</v>
      </c>
      <c r="J487" s="4">
        <v>3</v>
      </c>
      <c r="K487" s="5">
        <v>42681</v>
      </c>
      <c r="L487" s="4" t="str" cm="1">
        <f t="array" ref="L487:O487">_xlfn.XLOOKUP(J487,[1]Clientes!A:A,[1]Clientes!B:E)</f>
        <v>Adolfo Patrício</v>
      </c>
      <c r="M487" s="4" t="str">
        <v>PE</v>
      </c>
      <c r="N487" s="4" t="str">
        <v>M</v>
      </c>
      <c r="O487" s="4" t="str">
        <v>Silver</v>
      </c>
    </row>
    <row r="488" spans="1:15" s="4" customFormat="1" ht="15" x14ac:dyDescent="0.2">
      <c r="A488" s="1">
        <v>7</v>
      </c>
      <c r="B488" s="1" t="str">
        <f>_xlfn.XLOOKUP(A488,[1]Produtos!A:A,[1]Produtos!B:B)</f>
        <v>Capacete Gometws Endorphine 2.0</v>
      </c>
      <c r="C488" s="1">
        <v>305</v>
      </c>
      <c r="D488" s="1">
        <v>2</v>
      </c>
      <c r="E488" s="2">
        <v>105.4</v>
      </c>
      <c r="F488" s="2">
        <v>210.8</v>
      </c>
      <c r="G488" s="3">
        <v>35.836000000000013</v>
      </c>
      <c r="H488" s="3">
        <f>F488-G488</f>
        <v>174.964</v>
      </c>
      <c r="I488" s="4" t="str" cm="1">
        <f t="array" ref="I488:K488">_xlfn.XLOOKUP(C488,[1]Vendas!A:A,[1]Vendas!C:E)</f>
        <v>Daniel Pirajá</v>
      </c>
      <c r="J488" s="4">
        <v>33</v>
      </c>
      <c r="K488" s="5">
        <v>42659</v>
      </c>
      <c r="L488" s="4" t="str" cm="1">
        <f t="array" ref="L488:O488">_xlfn.XLOOKUP(J488,[1]Clientes!A:A,[1]Clientes!B:E)</f>
        <v>António Lousado</v>
      </c>
      <c r="M488" s="4" t="str">
        <v>RS</v>
      </c>
      <c r="N488" s="4" t="str">
        <v>M</v>
      </c>
      <c r="O488" s="4" t="str">
        <v>Silver</v>
      </c>
    </row>
    <row r="489" spans="1:15" s="4" customFormat="1" ht="15" x14ac:dyDescent="0.2">
      <c r="A489" s="1">
        <v>7</v>
      </c>
      <c r="B489" s="1" t="str">
        <f>_xlfn.XLOOKUP(A489,[1]Produtos!A:A,[1]Produtos!B:B)</f>
        <v>Capacete Gometws Endorphine 2.0</v>
      </c>
      <c r="C489" s="1">
        <v>342</v>
      </c>
      <c r="D489" s="1">
        <v>1</v>
      </c>
      <c r="E489" s="2">
        <v>131.75</v>
      </c>
      <c r="F489" s="2">
        <v>131.75</v>
      </c>
      <c r="G489" s="3">
        <v>35.572499999999991</v>
      </c>
      <c r="H489" s="3">
        <f>F489-G489</f>
        <v>96.177500000000009</v>
      </c>
      <c r="I489" s="4" t="str" cm="1">
        <f t="array" ref="I489:K489">_xlfn.XLOOKUP(C489,[1]Vendas!A:A,[1]Vendas!C:E)</f>
        <v>Iberê Lacerda</v>
      </c>
      <c r="J489" s="4">
        <v>241</v>
      </c>
      <c r="K489" s="5">
        <v>42686</v>
      </c>
      <c r="L489" s="4" t="str" cm="1">
        <f t="array" ref="L489:O489">_xlfn.XLOOKUP(J489,[1]Clientes!A:A,[1]Clientes!B:E)</f>
        <v>Irene Villanueva</v>
      </c>
      <c r="M489" s="4" t="str">
        <v>AC</v>
      </c>
      <c r="N489" s="4" t="str">
        <v>F</v>
      </c>
      <c r="O489" s="4" t="str">
        <v>Silver</v>
      </c>
    </row>
    <row r="490" spans="1:15" s="4" customFormat="1" ht="15" x14ac:dyDescent="0.2">
      <c r="A490" s="1">
        <v>7</v>
      </c>
      <c r="B490" s="1" t="str">
        <f>_xlfn.XLOOKUP(A490,[1]Produtos!A:A,[1]Produtos!B:B)</f>
        <v>Capacete Gometws Endorphine 2.0</v>
      </c>
      <c r="C490" s="1">
        <v>395</v>
      </c>
      <c r="D490" s="1">
        <v>1</v>
      </c>
      <c r="E490" s="2">
        <v>124</v>
      </c>
      <c r="F490" s="2">
        <v>124</v>
      </c>
      <c r="G490" s="3">
        <v>34.72</v>
      </c>
      <c r="H490" s="3">
        <f>F490-G490</f>
        <v>89.28</v>
      </c>
      <c r="I490" s="4" t="str" cm="1">
        <f t="array" ref="I490:K490">_xlfn.XLOOKUP(C490,[1]Vendas!A:A,[1]Vendas!C:E)</f>
        <v>Tobias Furtado</v>
      </c>
      <c r="J490" s="4">
        <v>42</v>
      </c>
      <c r="K490" s="5">
        <v>42726</v>
      </c>
      <c r="L490" s="4" t="str" cm="1">
        <f t="array" ref="L490:O490">_xlfn.XLOOKUP(J490,[1]Clientes!A:A,[1]Clientes!B:E)</f>
        <v>Artur Macedo</v>
      </c>
      <c r="M490" s="4" t="str">
        <v>SE</v>
      </c>
      <c r="N490" s="4" t="str">
        <v>M</v>
      </c>
      <c r="O490" s="4" t="str">
        <v>Silver</v>
      </c>
    </row>
    <row r="491" spans="1:15" s="4" customFormat="1" ht="15" x14ac:dyDescent="0.2">
      <c r="A491" s="1">
        <v>7</v>
      </c>
      <c r="B491" s="1" t="str">
        <f>_xlfn.XLOOKUP(A491,[1]Produtos!A:A,[1]Produtos!B:B)</f>
        <v>Capacete Gometws Endorphine 2.0</v>
      </c>
      <c r="C491" s="1">
        <v>318</v>
      </c>
      <c r="D491" s="1">
        <v>1</v>
      </c>
      <c r="E491" s="2">
        <v>155</v>
      </c>
      <c r="F491" s="2">
        <v>155</v>
      </c>
      <c r="G491" s="3">
        <v>34.099999999999994</v>
      </c>
      <c r="H491" s="3">
        <f>F491-G491</f>
        <v>120.9</v>
      </c>
      <c r="I491" s="4" t="str" cm="1">
        <f t="array" ref="I491:K491">_xlfn.XLOOKUP(C491,[1]Vendas!A:A,[1]Vendas!C:E)</f>
        <v>Simão Rivero</v>
      </c>
      <c r="J491" s="4">
        <v>40</v>
      </c>
      <c r="K491" s="5">
        <v>42669</v>
      </c>
      <c r="L491" s="4" t="str" cm="1">
        <f t="array" ref="L491:O491">_xlfn.XLOOKUP(J491,[1]Clientes!A:A,[1]Clientes!B:E)</f>
        <v>Armindo Castilhos</v>
      </c>
      <c r="M491" s="4" t="str">
        <v>RR</v>
      </c>
      <c r="N491" s="4" t="str">
        <v>M</v>
      </c>
      <c r="O491" s="4" t="str">
        <v>Silver</v>
      </c>
    </row>
    <row r="492" spans="1:15" s="4" customFormat="1" ht="15" x14ac:dyDescent="0.2">
      <c r="A492" s="1">
        <v>7</v>
      </c>
      <c r="B492" s="1" t="str">
        <f>_xlfn.XLOOKUP(A492,[1]Produtos!A:A,[1]Produtos!B:B)</f>
        <v>Capacete Gometws Endorphine 2.0</v>
      </c>
      <c r="C492" s="1">
        <v>353</v>
      </c>
      <c r="D492" s="1">
        <v>1</v>
      </c>
      <c r="E492" s="2">
        <v>139.5</v>
      </c>
      <c r="F492" s="2">
        <v>139.5</v>
      </c>
      <c r="G492" s="3">
        <v>33.47999999999999</v>
      </c>
      <c r="H492" s="3">
        <f>F492-G492</f>
        <v>106.02000000000001</v>
      </c>
      <c r="I492" s="4" t="str" cm="1">
        <f t="array" ref="I492:K492">_xlfn.XLOOKUP(C492,[1]Vendas!A:A,[1]Vendas!C:E)</f>
        <v>Godo Capiperibe</v>
      </c>
      <c r="J492" s="4">
        <v>117</v>
      </c>
      <c r="K492" s="5">
        <v>42696</v>
      </c>
      <c r="L492" s="4" t="str" cm="1">
        <f t="array" ref="L492:O492">_xlfn.XLOOKUP(J492,[1]Clientes!A:A,[1]Clientes!B:E)</f>
        <v>Dinarte Tabares</v>
      </c>
      <c r="M492" s="4" t="str">
        <v>RR</v>
      </c>
      <c r="N492" s="4" t="str">
        <v>F</v>
      </c>
      <c r="O492" s="4" t="str">
        <v>Silver</v>
      </c>
    </row>
    <row r="493" spans="1:15" s="4" customFormat="1" ht="15" x14ac:dyDescent="0.2">
      <c r="A493" s="1">
        <v>7</v>
      </c>
      <c r="B493" s="1" t="str">
        <f>_xlfn.XLOOKUP(A493,[1]Produtos!A:A,[1]Produtos!B:B)</f>
        <v>Capacete Gometws Endorphine 2.0</v>
      </c>
      <c r="C493" s="1">
        <v>323</v>
      </c>
      <c r="D493" s="1">
        <v>1</v>
      </c>
      <c r="E493" s="2">
        <v>155</v>
      </c>
      <c r="F493" s="2">
        <v>155</v>
      </c>
      <c r="G493" s="3">
        <v>31</v>
      </c>
      <c r="H493" s="3">
        <f>F493-G493</f>
        <v>124</v>
      </c>
      <c r="I493" s="4" t="str" cm="1">
        <f t="array" ref="I493:K493">_xlfn.XLOOKUP(C493,[1]Vendas!A:A,[1]Vendas!C:E)</f>
        <v>Simão Rivero</v>
      </c>
      <c r="J493" s="4">
        <v>63</v>
      </c>
      <c r="K493" s="5">
        <v>42671</v>
      </c>
      <c r="L493" s="4" t="str" cm="1">
        <f t="array" ref="L493:O493">_xlfn.XLOOKUP(J493,[1]Clientes!A:A,[1]Clientes!B:E)</f>
        <v>Capitolina Valadares</v>
      </c>
      <c r="M493" s="4" t="str">
        <v>GO</v>
      </c>
      <c r="N493" s="4" t="str">
        <v>F</v>
      </c>
      <c r="O493" s="4" t="str">
        <v>Silver</v>
      </c>
    </row>
    <row r="494" spans="1:15" s="4" customFormat="1" ht="15" x14ac:dyDescent="0.2">
      <c r="A494" s="1">
        <v>7</v>
      </c>
      <c r="B494" s="1" t="str">
        <f>_xlfn.XLOOKUP(A494,[1]Produtos!A:A,[1]Produtos!B:B)</f>
        <v>Capacete Gometws Endorphine 2.0</v>
      </c>
      <c r="C494" s="1">
        <v>263</v>
      </c>
      <c r="D494" s="1">
        <v>1</v>
      </c>
      <c r="E494" s="2">
        <v>155</v>
      </c>
      <c r="F494" s="2">
        <v>155</v>
      </c>
      <c r="G494" s="3">
        <v>27.900000000000006</v>
      </c>
      <c r="H494" s="3">
        <f>F494-G494</f>
        <v>127.1</v>
      </c>
      <c r="I494" s="4" t="str" cm="1">
        <f t="array" ref="I494:K494">_xlfn.XLOOKUP(C494,[1]Vendas!A:A,[1]Vendas!C:E)</f>
        <v>Capitolino Bahía</v>
      </c>
      <c r="J494" s="4">
        <v>180</v>
      </c>
      <c r="K494" s="5">
        <v>42617</v>
      </c>
      <c r="L494" s="4" t="str" cm="1">
        <f t="array" ref="L494:O494">_xlfn.XLOOKUP(J494,[1]Clientes!A:A,[1]Clientes!B:E)</f>
        <v>Francisco Medina</v>
      </c>
      <c r="M494" s="4" t="str">
        <v>PA</v>
      </c>
      <c r="N494" s="4" t="str">
        <v>M</v>
      </c>
      <c r="O494" s="4" t="str">
        <v>Silver</v>
      </c>
    </row>
    <row r="495" spans="1:15" s="4" customFormat="1" ht="15" x14ac:dyDescent="0.2">
      <c r="A495" s="1">
        <v>7</v>
      </c>
      <c r="B495" s="1" t="str">
        <f>_xlfn.XLOOKUP(A495,[1]Produtos!A:A,[1]Produtos!B:B)</f>
        <v>Capacete Gometws Endorphine 2.0</v>
      </c>
      <c r="C495" s="1">
        <v>329</v>
      </c>
      <c r="D495" s="1">
        <v>1</v>
      </c>
      <c r="E495" s="2">
        <v>155</v>
      </c>
      <c r="F495" s="2">
        <v>155</v>
      </c>
      <c r="G495" s="3">
        <v>27.900000000000006</v>
      </c>
      <c r="H495" s="3">
        <f>F495-G495</f>
        <v>127.1</v>
      </c>
      <c r="I495" s="4" t="str" cm="1">
        <f t="array" ref="I495:K495">_xlfn.XLOOKUP(C495,[1]Vendas!A:A,[1]Vendas!C:E)</f>
        <v>Capitolino Bahía</v>
      </c>
      <c r="J495" s="4">
        <v>149</v>
      </c>
      <c r="K495" s="5">
        <v>42676</v>
      </c>
      <c r="L495" s="4" t="str" cm="1">
        <f t="array" ref="L495:O495">_xlfn.XLOOKUP(J495,[1]Clientes!A:A,[1]Clientes!B:E)</f>
        <v>Eusébio Mata</v>
      </c>
      <c r="M495" s="4" t="str">
        <v>PI</v>
      </c>
      <c r="N495" s="4" t="str">
        <v>M</v>
      </c>
      <c r="O495" s="4" t="str">
        <v>Silver</v>
      </c>
    </row>
    <row r="496" spans="1:15" s="4" customFormat="1" ht="15" x14ac:dyDescent="0.2">
      <c r="A496" s="1">
        <v>7</v>
      </c>
      <c r="B496" s="1" t="str">
        <f>_xlfn.XLOOKUP(A496,[1]Produtos!A:A,[1]Produtos!B:B)</f>
        <v>Capacete Gometws Endorphine 2.0</v>
      </c>
      <c r="C496" s="1">
        <v>297</v>
      </c>
      <c r="D496" s="1">
        <v>1</v>
      </c>
      <c r="E496" s="2">
        <v>139.5</v>
      </c>
      <c r="F496" s="2">
        <v>139.5</v>
      </c>
      <c r="G496" s="3">
        <v>27.900000000000006</v>
      </c>
      <c r="H496" s="3">
        <f>F496-G496</f>
        <v>111.6</v>
      </c>
      <c r="I496" s="4" t="str" cm="1">
        <f t="array" ref="I496:K496">_xlfn.XLOOKUP(C496,[1]Vendas!A:A,[1]Vendas!C:E)</f>
        <v>Iberê Lacerda</v>
      </c>
      <c r="J496" s="4">
        <v>52</v>
      </c>
      <c r="K496" s="5">
        <v>42650</v>
      </c>
      <c r="L496" s="4" t="str" cm="1">
        <f t="array" ref="L496:O496">_xlfn.XLOOKUP(J496,[1]Clientes!A:A,[1]Clientes!B:E)</f>
        <v>Bernardete Tavera</v>
      </c>
      <c r="M496" s="4" t="str">
        <v>ES</v>
      </c>
      <c r="N496" s="4" t="str">
        <v>F</v>
      </c>
      <c r="O496" s="4" t="str">
        <v>Silver</v>
      </c>
    </row>
    <row r="497" spans="1:15" s="4" customFormat="1" ht="15" x14ac:dyDescent="0.2">
      <c r="A497" s="1">
        <v>7</v>
      </c>
      <c r="B497" s="1" t="str">
        <f>_xlfn.XLOOKUP(A497,[1]Produtos!A:A,[1]Produtos!B:B)</f>
        <v>Capacete Gometws Endorphine 2.0</v>
      </c>
      <c r="C497" s="1">
        <v>359</v>
      </c>
      <c r="D497" s="1">
        <v>1</v>
      </c>
      <c r="E497" s="2">
        <v>105.4</v>
      </c>
      <c r="F497" s="2">
        <v>105.4</v>
      </c>
      <c r="G497" s="3">
        <v>26.349999999999994</v>
      </c>
      <c r="H497" s="3">
        <f>F497-G497</f>
        <v>79.050000000000011</v>
      </c>
      <c r="I497" s="4" t="str" cm="1">
        <f t="array" ref="I497:K497">_xlfn.XLOOKUP(C497,[1]Vendas!A:A,[1]Vendas!C:E)</f>
        <v>Godo Capiperibe</v>
      </c>
      <c r="J497" s="4">
        <v>243</v>
      </c>
      <c r="K497" s="5">
        <v>42699</v>
      </c>
      <c r="L497" s="4" t="str" cm="1">
        <f t="array" ref="L497:O497">_xlfn.XLOOKUP(J497,[1]Clientes!A:A,[1]Clientes!B:E)</f>
        <v>Israel Canela</v>
      </c>
      <c r="M497" s="4" t="str">
        <v>RN</v>
      </c>
      <c r="N497" s="4" t="str">
        <v>M</v>
      </c>
      <c r="O497" s="4" t="str">
        <v>Silver</v>
      </c>
    </row>
    <row r="498" spans="1:15" s="4" customFormat="1" ht="15" x14ac:dyDescent="0.2">
      <c r="A498" s="1">
        <v>7</v>
      </c>
      <c r="B498" s="1" t="str">
        <f>_xlfn.XLOOKUP(A498,[1]Produtos!A:A,[1]Produtos!B:B)</f>
        <v>Capacete Gometws Endorphine 2.0</v>
      </c>
      <c r="C498" s="1">
        <v>355</v>
      </c>
      <c r="D498" s="1">
        <v>1</v>
      </c>
      <c r="E498" s="2">
        <v>139.5</v>
      </c>
      <c r="F498" s="2">
        <v>139.5</v>
      </c>
      <c r="G498" s="3">
        <v>25.110000000000014</v>
      </c>
      <c r="H498" s="3">
        <f>F498-G498</f>
        <v>114.38999999999999</v>
      </c>
      <c r="I498" s="4" t="str" cm="1">
        <f t="array" ref="I498:K498">_xlfn.XLOOKUP(C498,[1]Vendas!A:A,[1]Vendas!C:E)</f>
        <v>Hélio Liberato</v>
      </c>
      <c r="J498" s="4">
        <v>5</v>
      </c>
      <c r="K498" s="5">
        <v>42697</v>
      </c>
      <c r="L498" s="4" t="str" cm="1">
        <f t="array" ref="L498:O498">_xlfn.XLOOKUP(J498,[1]Clientes!A:A,[1]Clientes!B:E)</f>
        <v>Adélio Lisboa</v>
      </c>
      <c r="M498" s="4" t="str">
        <v>SE</v>
      </c>
      <c r="N498" s="4" t="str">
        <v>M</v>
      </c>
      <c r="O498" s="4" t="str">
        <v>Silver</v>
      </c>
    </row>
    <row r="499" spans="1:15" s="4" customFormat="1" ht="15" x14ac:dyDescent="0.2">
      <c r="A499" s="1">
        <v>7</v>
      </c>
      <c r="B499" s="1" t="str">
        <f>_xlfn.XLOOKUP(A499,[1]Produtos!A:A,[1]Produtos!B:B)</f>
        <v>Capacete Gometws Endorphine 2.0</v>
      </c>
      <c r="C499" s="1">
        <v>286</v>
      </c>
      <c r="D499" s="1">
        <v>1</v>
      </c>
      <c r="E499" s="2">
        <v>118.58</v>
      </c>
      <c r="F499" s="2">
        <v>118.58</v>
      </c>
      <c r="G499" s="3">
        <v>23.715999999999994</v>
      </c>
      <c r="H499" s="3">
        <f>F499-G499</f>
        <v>94.864000000000004</v>
      </c>
      <c r="I499" s="4" t="str" cm="1">
        <f t="array" ref="I499:K499">_xlfn.XLOOKUP(C499,[1]Vendas!A:A,[1]Vendas!C:E)</f>
        <v>Tobias Furtado</v>
      </c>
      <c r="J499" s="4">
        <v>145</v>
      </c>
      <c r="K499" s="5">
        <v>42639</v>
      </c>
      <c r="L499" s="4" t="str" cm="1">
        <f t="array" ref="L499:O499">_xlfn.XLOOKUP(J499,[1]Clientes!A:A,[1]Clientes!B:E)</f>
        <v>Ester Castanho</v>
      </c>
      <c r="M499" s="4" t="str">
        <v>AC</v>
      </c>
      <c r="N499" s="4" t="str">
        <v>F</v>
      </c>
      <c r="O499" s="4" t="str">
        <v>Silver</v>
      </c>
    </row>
    <row r="500" spans="1:15" s="4" customFormat="1" ht="15" x14ac:dyDescent="0.2">
      <c r="A500" s="1">
        <v>7</v>
      </c>
      <c r="B500" s="1" t="str">
        <f>_xlfn.XLOOKUP(A500,[1]Produtos!A:A,[1]Produtos!B:B)</f>
        <v>Capacete Gometws Endorphine 2.0</v>
      </c>
      <c r="C500" s="1">
        <v>357</v>
      </c>
      <c r="D500" s="1">
        <v>1</v>
      </c>
      <c r="E500" s="2">
        <v>118.58</v>
      </c>
      <c r="F500" s="2">
        <v>118.58</v>
      </c>
      <c r="G500" s="3">
        <v>23.715999999999994</v>
      </c>
      <c r="H500" s="3">
        <f>F500-G500</f>
        <v>94.864000000000004</v>
      </c>
      <c r="I500" s="4" t="str" cm="1">
        <f t="array" ref="I500:K500">_xlfn.XLOOKUP(C500,[1]Vendas!A:A,[1]Vendas!C:E)</f>
        <v>Iberê Lacerda</v>
      </c>
      <c r="J500" s="4">
        <v>230</v>
      </c>
      <c r="K500" s="5">
        <v>42698</v>
      </c>
      <c r="L500" s="4" t="str" cm="1">
        <f t="array" ref="L500:O500">_xlfn.XLOOKUP(J500,[1]Clientes!A:A,[1]Clientes!B:E)</f>
        <v>Ibijara Botelho</v>
      </c>
      <c r="M500" s="4" t="str">
        <v>RR</v>
      </c>
      <c r="N500" s="4" t="str">
        <v>F</v>
      </c>
      <c r="O500" s="4" t="str">
        <v>Platinum</v>
      </c>
    </row>
    <row r="501" spans="1:15" s="4" customFormat="1" ht="15" x14ac:dyDescent="0.2">
      <c r="A501" s="1">
        <v>7</v>
      </c>
      <c r="B501" s="1" t="str">
        <f>_xlfn.XLOOKUP(A501,[1]Produtos!A:A,[1]Produtos!B:B)</f>
        <v>Capacete Gometws Endorphine 2.0</v>
      </c>
      <c r="C501" s="1">
        <v>321</v>
      </c>
      <c r="D501" s="1">
        <v>1</v>
      </c>
      <c r="E501" s="2">
        <v>155</v>
      </c>
      <c r="F501" s="2">
        <v>155</v>
      </c>
      <c r="G501" s="3">
        <v>23.25</v>
      </c>
      <c r="H501" s="3">
        <f>F501-G501</f>
        <v>131.75</v>
      </c>
      <c r="I501" s="4" t="str" cm="1">
        <f t="array" ref="I501:K501">_xlfn.XLOOKUP(C501,[1]Vendas!A:A,[1]Vendas!C:E)</f>
        <v>Iberê Lacerda</v>
      </c>
      <c r="J501" s="4">
        <v>104</v>
      </c>
      <c r="K501" s="5">
        <v>42670</v>
      </c>
      <c r="L501" s="4" t="str" cm="1">
        <f t="array" ref="L501:O501">_xlfn.XLOOKUP(J501,[1]Clientes!A:A,[1]Clientes!B:E)</f>
        <v>David Carvalhais</v>
      </c>
      <c r="M501" s="4" t="str">
        <v>RJ</v>
      </c>
      <c r="N501" s="4" t="str">
        <v>M</v>
      </c>
      <c r="O501" s="4" t="str">
        <v>Silver</v>
      </c>
    </row>
    <row r="502" spans="1:15" s="4" customFormat="1" ht="15" x14ac:dyDescent="0.2">
      <c r="A502" s="1">
        <v>7</v>
      </c>
      <c r="B502" s="1" t="str">
        <f>_xlfn.XLOOKUP(A502,[1]Produtos!A:A,[1]Produtos!B:B)</f>
        <v>Capacete Gometws Endorphine 2.0</v>
      </c>
      <c r="C502" s="1">
        <v>360</v>
      </c>
      <c r="D502" s="1">
        <v>1</v>
      </c>
      <c r="E502" s="2">
        <v>118.58</v>
      </c>
      <c r="F502" s="2">
        <v>118.58</v>
      </c>
      <c r="G502" s="3">
        <v>22.530199999999994</v>
      </c>
      <c r="H502" s="3">
        <f>F502-G502</f>
        <v>96.049800000000005</v>
      </c>
      <c r="I502" s="4" t="str" cm="1">
        <f t="array" ref="I502:K502">_xlfn.XLOOKUP(C502,[1]Vendas!A:A,[1]Vendas!C:E)</f>
        <v>Armando Lago</v>
      </c>
      <c r="J502" s="4">
        <v>52</v>
      </c>
      <c r="K502" s="5">
        <v>42699</v>
      </c>
      <c r="L502" s="4" t="str" cm="1">
        <f t="array" ref="L502:O502">_xlfn.XLOOKUP(J502,[1]Clientes!A:A,[1]Clientes!B:E)</f>
        <v>Bernardete Tavera</v>
      </c>
      <c r="M502" s="4" t="str">
        <v>ES</v>
      </c>
      <c r="N502" s="4" t="str">
        <v>F</v>
      </c>
      <c r="O502" s="4" t="str">
        <v>Silver</v>
      </c>
    </row>
    <row r="503" spans="1:15" s="4" customFormat="1" ht="15" x14ac:dyDescent="0.2">
      <c r="A503" s="1">
        <v>7</v>
      </c>
      <c r="B503" s="1" t="str">
        <f>_xlfn.XLOOKUP(A503,[1]Produtos!A:A,[1]Produtos!B:B)</f>
        <v>Capacete Gometws Endorphine 2.0</v>
      </c>
      <c r="C503" s="1">
        <v>270</v>
      </c>
      <c r="D503" s="1">
        <v>1</v>
      </c>
      <c r="E503" s="2">
        <v>131.75</v>
      </c>
      <c r="F503" s="2">
        <v>131.75</v>
      </c>
      <c r="G503" s="3">
        <v>22.397500000000008</v>
      </c>
      <c r="H503" s="3">
        <f>F503-G503</f>
        <v>109.35249999999999</v>
      </c>
      <c r="I503" s="4" t="str" cm="1">
        <f t="array" ref="I503:K503">_xlfn.XLOOKUP(C503,[1]Vendas!A:A,[1]Vendas!C:E)</f>
        <v>Napoleão Méndez</v>
      </c>
      <c r="J503" s="4">
        <v>153</v>
      </c>
      <c r="K503" s="5">
        <v>42623</v>
      </c>
      <c r="L503" s="4" t="str" cm="1">
        <f t="array" ref="L503:O503">_xlfn.XLOOKUP(J503,[1]Clientes!A:A,[1]Clientes!B:E)</f>
        <v>Fabiano Bethancout</v>
      </c>
      <c r="M503" s="4" t="str">
        <v>PB</v>
      </c>
      <c r="N503" s="4" t="str">
        <v>M</v>
      </c>
      <c r="O503" s="4" t="str">
        <v>Silver</v>
      </c>
    </row>
    <row r="504" spans="1:15" s="4" customFormat="1" ht="15" x14ac:dyDescent="0.2">
      <c r="A504" s="1">
        <v>7</v>
      </c>
      <c r="B504" s="1" t="str">
        <f>_xlfn.XLOOKUP(A504,[1]Produtos!A:A,[1]Produtos!B:B)</f>
        <v>Capacete Gometws Endorphine 2.0</v>
      </c>
      <c r="C504" s="1">
        <v>316</v>
      </c>
      <c r="D504" s="1">
        <v>1</v>
      </c>
      <c r="E504" s="2">
        <v>118.58</v>
      </c>
      <c r="F504" s="2">
        <v>118.58</v>
      </c>
      <c r="G504" s="3">
        <v>20.158599999999993</v>
      </c>
      <c r="H504" s="3">
        <f>F504-G504</f>
        <v>98.421400000000006</v>
      </c>
      <c r="I504" s="4" t="str" cm="1">
        <f t="array" ref="I504:K504">_xlfn.XLOOKUP(C504,[1]Vendas!A:A,[1]Vendas!C:E)</f>
        <v>Godo Capiperibe</v>
      </c>
      <c r="J504" s="4">
        <v>14</v>
      </c>
      <c r="K504" s="5">
        <v>42668</v>
      </c>
      <c r="L504" s="4" t="str" cm="1">
        <f t="array" ref="L504:O504">_xlfn.XLOOKUP(J504,[1]Clientes!A:A,[1]Clientes!B:E)</f>
        <v>Aldo Martins</v>
      </c>
      <c r="M504" s="4" t="str">
        <v>GO</v>
      </c>
      <c r="N504" s="4" t="str">
        <v>M</v>
      </c>
      <c r="O504" s="4" t="str">
        <v>Silver</v>
      </c>
    </row>
    <row r="505" spans="1:15" s="4" customFormat="1" ht="15" x14ac:dyDescent="0.2">
      <c r="A505" s="1">
        <v>7</v>
      </c>
      <c r="B505" s="1" t="str">
        <f>_xlfn.XLOOKUP(A505,[1]Produtos!A:A,[1]Produtos!B:B)</f>
        <v>Capacete Gometws Endorphine 2.0</v>
      </c>
      <c r="C505" s="1">
        <v>278</v>
      </c>
      <c r="D505" s="1">
        <v>1</v>
      </c>
      <c r="E505" s="2">
        <v>155</v>
      </c>
      <c r="F505" s="2">
        <v>155</v>
      </c>
      <c r="G505" s="3">
        <v>20.150000000000006</v>
      </c>
      <c r="H505" s="3">
        <f>F505-G505</f>
        <v>134.85</v>
      </c>
      <c r="I505" s="4" t="str" cm="1">
        <f t="array" ref="I505:K505">_xlfn.XLOOKUP(C505,[1]Vendas!A:A,[1]Vendas!C:E)</f>
        <v>Tobias Furtado</v>
      </c>
      <c r="J505" s="4">
        <v>126</v>
      </c>
      <c r="K505" s="5">
        <v>42631</v>
      </c>
      <c r="L505" s="4" t="str" cm="1">
        <f t="array" ref="L505:O505">_xlfn.XLOOKUP(J505,[1]Clientes!A:A,[1]Clientes!B:E)</f>
        <v>Dulce Prado</v>
      </c>
      <c r="M505" s="4" t="str">
        <v>AC</v>
      </c>
      <c r="N505" s="4" t="str">
        <v>F</v>
      </c>
      <c r="O505" s="4" t="str">
        <v>Silver</v>
      </c>
    </row>
    <row r="506" spans="1:15" s="4" customFormat="1" ht="15" x14ac:dyDescent="0.2">
      <c r="A506" s="1">
        <v>7</v>
      </c>
      <c r="B506" s="1" t="str">
        <f>_xlfn.XLOOKUP(A506,[1]Produtos!A:A,[1]Produtos!B:B)</f>
        <v>Capacete Gometws Endorphine 2.0</v>
      </c>
      <c r="C506" s="1">
        <v>289</v>
      </c>
      <c r="D506" s="1">
        <v>1</v>
      </c>
      <c r="E506" s="2">
        <v>155</v>
      </c>
      <c r="F506" s="2">
        <v>155</v>
      </c>
      <c r="G506" s="3">
        <v>20.150000000000006</v>
      </c>
      <c r="H506" s="3">
        <f>F506-G506</f>
        <v>134.85</v>
      </c>
      <c r="I506" s="4" t="str" cm="1">
        <f t="array" ref="I506:K506">_xlfn.XLOOKUP(C506,[1]Vendas!A:A,[1]Vendas!C:E)</f>
        <v>Tobias Furtado</v>
      </c>
      <c r="J506" s="4">
        <v>30</v>
      </c>
      <c r="K506" s="5">
        <v>42641</v>
      </c>
      <c r="L506" s="4" t="str" cm="1">
        <f t="array" ref="L506:O506">_xlfn.XLOOKUP(J506,[1]Clientes!A:A,[1]Clientes!B:E)</f>
        <v>Antero Milheiro</v>
      </c>
      <c r="M506" s="4" t="str">
        <v>AP</v>
      </c>
      <c r="N506" s="4" t="str">
        <v>M</v>
      </c>
      <c r="O506" s="4" t="str">
        <v>Silver</v>
      </c>
    </row>
    <row r="507" spans="1:15" s="4" customFormat="1" ht="15" x14ac:dyDescent="0.2">
      <c r="A507" s="1">
        <v>7</v>
      </c>
      <c r="B507" s="1" t="str">
        <f>_xlfn.XLOOKUP(A507,[1]Produtos!A:A,[1]Produtos!B:B)</f>
        <v>Capacete Gometws Endorphine 2.0</v>
      </c>
      <c r="C507" s="1">
        <v>345</v>
      </c>
      <c r="D507" s="1">
        <v>1</v>
      </c>
      <c r="E507" s="2">
        <v>105.4</v>
      </c>
      <c r="F507" s="2">
        <v>105.4</v>
      </c>
      <c r="G507" s="3">
        <v>20.025999999999996</v>
      </c>
      <c r="H507" s="3">
        <f>F507-G507</f>
        <v>85.374000000000009</v>
      </c>
      <c r="I507" s="4" t="str" cm="1">
        <f t="array" ref="I507:K507">_xlfn.XLOOKUP(C507,[1]Vendas!A:A,[1]Vendas!C:E)</f>
        <v>Tobias Furtado</v>
      </c>
      <c r="J507" s="4">
        <v>52</v>
      </c>
      <c r="K507" s="5">
        <v>42690</v>
      </c>
      <c r="L507" s="4" t="str" cm="1">
        <f t="array" ref="L507:O507">_xlfn.XLOOKUP(J507,[1]Clientes!A:A,[1]Clientes!B:E)</f>
        <v>Bernardete Tavera</v>
      </c>
      <c r="M507" s="4" t="str">
        <v>ES</v>
      </c>
      <c r="N507" s="4" t="str">
        <v>F</v>
      </c>
      <c r="O507" s="4" t="str">
        <v>Silver</v>
      </c>
    </row>
    <row r="508" spans="1:15" s="4" customFormat="1" ht="15" x14ac:dyDescent="0.2">
      <c r="A508" s="1">
        <v>7</v>
      </c>
      <c r="B508" s="1" t="str">
        <f>_xlfn.XLOOKUP(A508,[1]Produtos!A:A,[1]Produtos!B:B)</f>
        <v>Capacete Gometws Endorphine 2.0</v>
      </c>
      <c r="C508" s="1">
        <v>246</v>
      </c>
      <c r="D508" s="1">
        <v>1</v>
      </c>
      <c r="E508" s="2">
        <v>131.75</v>
      </c>
      <c r="F508" s="2">
        <v>131.75</v>
      </c>
      <c r="G508" s="3">
        <v>18.444999999999993</v>
      </c>
      <c r="H508" s="3">
        <f>F508-G508</f>
        <v>113.30500000000001</v>
      </c>
      <c r="I508" s="4" t="str" cm="1">
        <f t="array" ref="I508:K508">_xlfn.XLOOKUP(C508,[1]Vendas!A:A,[1]Vendas!C:E)</f>
        <v>Jéssica Castelão</v>
      </c>
      <c r="J508" s="4">
        <v>185</v>
      </c>
      <c r="K508" s="5">
        <v>42598</v>
      </c>
      <c r="L508" s="4" t="str" cm="1">
        <f t="array" ref="L508:O508">_xlfn.XLOOKUP(J508,[1]Clientes!A:A,[1]Clientes!B:E)</f>
        <v>Gertrudes Hidalgo</v>
      </c>
      <c r="M508" s="4" t="str">
        <v>PA</v>
      </c>
      <c r="N508" s="4" t="str">
        <v>F</v>
      </c>
      <c r="O508" s="4" t="str">
        <v>Silver</v>
      </c>
    </row>
    <row r="509" spans="1:15" s="4" customFormat="1" ht="15" x14ac:dyDescent="0.2">
      <c r="A509" s="1">
        <v>7</v>
      </c>
      <c r="B509" s="1" t="str">
        <f>_xlfn.XLOOKUP(A509,[1]Produtos!A:A,[1]Produtos!B:B)</f>
        <v>Capacete Gometws Endorphine 2.0</v>
      </c>
      <c r="C509" s="1">
        <v>259</v>
      </c>
      <c r="D509" s="1">
        <v>1</v>
      </c>
      <c r="E509" s="2">
        <v>131.75</v>
      </c>
      <c r="F509" s="2">
        <v>131.75</v>
      </c>
      <c r="G509" s="3">
        <v>18.444999999999993</v>
      </c>
      <c r="H509" s="3">
        <f>F509-G509</f>
        <v>113.30500000000001</v>
      </c>
      <c r="I509" s="4" t="str" cm="1">
        <f t="array" ref="I509:K509">_xlfn.XLOOKUP(C509,[1]Vendas!A:A,[1]Vendas!C:E)</f>
        <v>Armando Lago</v>
      </c>
      <c r="J509" s="4">
        <v>162</v>
      </c>
      <c r="K509" s="5">
        <v>42608</v>
      </c>
      <c r="L509" s="4" t="str" cm="1">
        <f t="array" ref="L509:O509">_xlfn.XLOOKUP(J509,[1]Clientes!A:A,[1]Clientes!B:E)</f>
        <v>Filipa Mattozo</v>
      </c>
      <c r="M509" s="4" t="str">
        <v>MA</v>
      </c>
      <c r="N509" s="4" t="str">
        <v>F</v>
      </c>
      <c r="O509" s="4" t="str">
        <v>Silver</v>
      </c>
    </row>
    <row r="510" spans="1:15" s="4" customFormat="1" ht="15" x14ac:dyDescent="0.2">
      <c r="A510" s="1">
        <v>7</v>
      </c>
      <c r="B510" s="1" t="str">
        <f>_xlfn.XLOOKUP(A510,[1]Produtos!A:A,[1]Produtos!B:B)</f>
        <v>Capacete Gometws Endorphine 2.0</v>
      </c>
      <c r="C510" s="1">
        <v>282</v>
      </c>
      <c r="D510" s="1">
        <v>1</v>
      </c>
      <c r="E510" s="2">
        <v>139.5</v>
      </c>
      <c r="F510" s="2">
        <v>139.5</v>
      </c>
      <c r="G510" s="3">
        <v>18.134999999999991</v>
      </c>
      <c r="H510" s="3">
        <f>F510-G510</f>
        <v>121.36500000000001</v>
      </c>
      <c r="I510" s="4" t="str" cm="1">
        <f t="array" ref="I510:K510">_xlfn.XLOOKUP(C510,[1]Vendas!A:A,[1]Vendas!C:E)</f>
        <v>Armando Lago</v>
      </c>
      <c r="J510" s="4">
        <v>39</v>
      </c>
      <c r="K510" s="5">
        <v>42638</v>
      </c>
      <c r="L510" s="4" t="str" cm="1">
        <f t="array" ref="L510:O510">_xlfn.XLOOKUP(J510,[1]Clientes!A:A,[1]Clientes!B:E)</f>
        <v>Arcidres Murici</v>
      </c>
      <c r="M510" s="4" t="str">
        <v>TO</v>
      </c>
      <c r="N510" s="4" t="str">
        <v>M</v>
      </c>
      <c r="O510" s="4" t="str">
        <v>Silver</v>
      </c>
    </row>
    <row r="511" spans="1:15" s="4" customFormat="1" ht="15" x14ac:dyDescent="0.2">
      <c r="A511" s="1">
        <v>7</v>
      </c>
      <c r="B511" s="1" t="str">
        <f>_xlfn.XLOOKUP(A511,[1]Produtos!A:A,[1]Produtos!B:B)</f>
        <v>Capacete Gometws Endorphine 2.0</v>
      </c>
      <c r="C511" s="1">
        <v>284</v>
      </c>
      <c r="D511" s="1">
        <v>1</v>
      </c>
      <c r="E511" s="2">
        <v>118.58</v>
      </c>
      <c r="F511" s="2">
        <v>118.58</v>
      </c>
      <c r="G511" s="3">
        <v>17.786999999999992</v>
      </c>
      <c r="H511" s="3">
        <f>F511-G511</f>
        <v>100.79300000000001</v>
      </c>
      <c r="I511" s="4" t="str" cm="1">
        <f t="array" ref="I511:K511">_xlfn.XLOOKUP(C511,[1]Vendas!A:A,[1]Vendas!C:E)</f>
        <v>Hélio Liberato</v>
      </c>
      <c r="J511" s="4">
        <v>140</v>
      </c>
      <c r="K511" s="5">
        <v>42638</v>
      </c>
      <c r="L511" s="4" t="str" cm="1">
        <f t="array" ref="L511:O511">_xlfn.XLOOKUP(J511,[1]Clientes!A:A,[1]Clientes!B:E)</f>
        <v>Emiliana Villalobos</v>
      </c>
      <c r="M511" s="4" t="str">
        <v>RO</v>
      </c>
      <c r="N511" s="4" t="str">
        <v>F</v>
      </c>
      <c r="O511" s="4" t="str">
        <v>Silver</v>
      </c>
    </row>
    <row r="512" spans="1:15" s="4" customFormat="1" ht="15" x14ac:dyDescent="0.2">
      <c r="A512" s="1">
        <v>7</v>
      </c>
      <c r="B512" s="1" t="str">
        <f>_xlfn.XLOOKUP(A512,[1]Produtos!A:A,[1]Produtos!B:B)</f>
        <v>Capacete Gometws Endorphine 2.0</v>
      </c>
      <c r="C512" s="1">
        <v>202</v>
      </c>
      <c r="D512" s="1">
        <v>1</v>
      </c>
      <c r="E512" s="2">
        <v>155</v>
      </c>
      <c r="F512" s="2">
        <v>155</v>
      </c>
      <c r="G512" s="3">
        <v>17.050000000000011</v>
      </c>
      <c r="H512" s="3">
        <f>F512-G512</f>
        <v>137.94999999999999</v>
      </c>
      <c r="I512" s="4" t="str" cm="1">
        <f t="array" ref="I512:K512">_xlfn.XLOOKUP(C512,[1]Vendas!A:A,[1]Vendas!C:E)</f>
        <v>Napoleão Méndez</v>
      </c>
      <c r="J512" s="4">
        <v>115</v>
      </c>
      <c r="K512" s="5">
        <v>42556</v>
      </c>
      <c r="L512" s="4" t="str" cm="1">
        <f t="array" ref="L512:O512">_xlfn.XLOOKUP(J512,[1]Clientes!A:A,[1]Clientes!B:E)</f>
        <v>Dinarte Marino</v>
      </c>
      <c r="M512" s="4" t="str">
        <v>MS</v>
      </c>
      <c r="N512" s="4" t="str">
        <v>F</v>
      </c>
      <c r="O512" s="4" t="str">
        <v>Silver</v>
      </c>
    </row>
    <row r="513" spans="1:15" s="4" customFormat="1" ht="15" x14ac:dyDescent="0.2">
      <c r="A513" s="1">
        <v>7</v>
      </c>
      <c r="B513" s="1" t="str">
        <f>_xlfn.XLOOKUP(A513,[1]Produtos!A:A,[1]Produtos!B:B)</f>
        <v>Capacete Gometws Endorphine 2.0</v>
      </c>
      <c r="C513" s="1">
        <v>216</v>
      </c>
      <c r="D513" s="1">
        <v>1</v>
      </c>
      <c r="E513" s="2">
        <v>155</v>
      </c>
      <c r="F513" s="2">
        <v>155</v>
      </c>
      <c r="G513" s="3">
        <v>17.050000000000011</v>
      </c>
      <c r="H513" s="3">
        <f>F513-G513</f>
        <v>137.94999999999999</v>
      </c>
      <c r="I513" s="4" t="str" cm="1">
        <f t="array" ref="I513:K513">_xlfn.XLOOKUP(C513,[1]Vendas!A:A,[1]Vendas!C:E)</f>
        <v>Godo Capiperibe</v>
      </c>
      <c r="J513" s="4">
        <v>100</v>
      </c>
      <c r="K513" s="5">
        <v>42568</v>
      </c>
      <c r="L513" s="4" t="str" cm="1">
        <f t="array" ref="L513:O513">_xlfn.XLOOKUP(J513,[1]Clientes!A:A,[1]Clientes!B:E)</f>
        <v>Cândida Silvestre</v>
      </c>
      <c r="M513" s="4" t="str">
        <v>MG</v>
      </c>
      <c r="N513" s="4" t="str">
        <v>F</v>
      </c>
      <c r="O513" s="4" t="str">
        <v>Silver</v>
      </c>
    </row>
    <row r="514" spans="1:15" s="4" customFormat="1" ht="15" x14ac:dyDescent="0.2">
      <c r="A514" s="1">
        <v>7</v>
      </c>
      <c r="B514" s="1" t="str">
        <f>_xlfn.XLOOKUP(A514,[1]Produtos!A:A,[1]Produtos!B:B)</f>
        <v>Capacete Gometws Endorphine 2.0</v>
      </c>
      <c r="C514" s="1">
        <v>268</v>
      </c>
      <c r="D514" s="1">
        <v>1</v>
      </c>
      <c r="E514" s="2">
        <v>124</v>
      </c>
      <c r="F514" s="2">
        <v>124</v>
      </c>
      <c r="G514" s="3">
        <v>16.120000000000005</v>
      </c>
      <c r="H514" s="3">
        <f>F514-G514</f>
        <v>107.88</v>
      </c>
      <c r="I514" s="4" t="str" cm="1">
        <f t="array" ref="I514:K514">_xlfn.XLOOKUP(C514,[1]Vendas!A:A,[1]Vendas!C:E)</f>
        <v>Armando Lago</v>
      </c>
      <c r="J514" s="4">
        <v>56</v>
      </c>
      <c r="K514" s="5">
        <v>42621</v>
      </c>
      <c r="L514" s="4" t="str" cm="1">
        <f t="array" ref="L514:O514">_xlfn.XLOOKUP(J514,[1]Clientes!A:A,[1]Clientes!B:E)</f>
        <v>Bruno Perdigão</v>
      </c>
      <c r="M514" s="4" t="str">
        <v>MS</v>
      </c>
      <c r="N514" s="4" t="str">
        <v>M</v>
      </c>
      <c r="O514" s="4" t="str">
        <v>Silver</v>
      </c>
    </row>
    <row r="515" spans="1:15" s="4" customFormat="1" ht="15" x14ac:dyDescent="0.2">
      <c r="A515" s="1">
        <v>7</v>
      </c>
      <c r="B515" s="1" t="str">
        <f>_xlfn.XLOOKUP(A515,[1]Produtos!A:A,[1]Produtos!B:B)</f>
        <v>Capacete Gometws Endorphine 2.0</v>
      </c>
      <c r="C515" s="1">
        <v>209</v>
      </c>
      <c r="D515" s="1">
        <v>1</v>
      </c>
      <c r="E515" s="2">
        <v>131.75</v>
      </c>
      <c r="F515" s="2">
        <v>131.75</v>
      </c>
      <c r="G515" s="3">
        <v>15.810000000000002</v>
      </c>
      <c r="H515" s="3">
        <f>F515-G515</f>
        <v>115.94</v>
      </c>
      <c r="I515" s="4" t="str" cm="1">
        <f t="array" ref="I515:K515">_xlfn.XLOOKUP(C515,[1]Vendas!A:A,[1]Vendas!C:E)</f>
        <v>Simão Rivero</v>
      </c>
      <c r="J515" s="4">
        <v>31</v>
      </c>
      <c r="K515" s="5">
        <v>42562</v>
      </c>
      <c r="L515" s="4" t="str" cm="1">
        <f t="array" ref="L515:O515">_xlfn.XLOOKUP(J515,[1]Clientes!A:A,[1]Clientes!B:E)</f>
        <v>Antão Corte-Real</v>
      </c>
      <c r="M515" s="4" t="str">
        <v>ES</v>
      </c>
      <c r="N515" s="4" t="str">
        <v>M</v>
      </c>
      <c r="O515" s="4" t="str">
        <v>Silver</v>
      </c>
    </row>
    <row r="516" spans="1:15" s="4" customFormat="1" ht="15" x14ac:dyDescent="0.2">
      <c r="A516" s="1">
        <v>7</v>
      </c>
      <c r="B516" s="1" t="str">
        <f>_xlfn.XLOOKUP(A516,[1]Produtos!A:A,[1]Produtos!B:B)</f>
        <v>Capacete Gometws Endorphine 2.0</v>
      </c>
      <c r="C516" s="1">
        <v>208</v>
      </c>
      <c r="D516" s="1">
        <v>1</v>
      </c>
      <c r="E516" s="2">
        <v>155</v>
      </c>
      <c r="F516" s="2">
        <v>155</v>
      </c>
      <c r="G516" s="3">
        <v>15.5</v>
      </c>
      <c r="H516" s="3">
        <f>F516-G516</f>
        <v>139.5</v>
      </c>
      <c r="I516" s="4" t="str" cm="1">
        <f t="array" ref="I516:K516">_xlfn.XLOOKUP(C516,[1]Vendas!A:A,[1]Vendas!C:E)</f>
        <v>Godo Capiperibe</v>
      </c>
      <c r="J516" s="4">
        <v>218</v>
      </c>
      <c r="K516" s="5">
        <v>42561</v>
      </c>
      <c r="L516" s="4" t="str" cm="1">
        <f t="array" ref="L516:O516">_xlfn.XLOOKUP(J516,[1]Clientes!A:A,[1]Clientes!B:E)</f>
        <v>Hermígio Villaverde</v>
      </c>
      <c r="M516" s="4" t="str">
        <v>MA</v>
      </c>
      <c r="N516" s="4" t="str">
        <v>M</v>
      </c>
      <c r="O516" s="4" t="str">
        <v>Silver</v>
      </c>
    </row>
    <row r="517" spans="1:15" s="4" customFormat="1" ht="15" x14ac:dyDescent="0.2">
      <c r="A517" s="1">
        <v>7</v>
      </c>
      <c r="B517" s="1" t="str">
        <f>_xlfn.XLOOKUP(A517,[1]Produtos!A:A,[1]Produtos!B:B)</f>
        <v>Capacete Gometws Endorphine 2.0</v>
      </c>
      <c r="C517" s="1">
        <v>223</v>
      </c>
      <c r="D517" s="1">
        <v>1</v>
      </c>
      <c r="E517" s="2">
        <v>155</v>
      </c>
      <c r="F517" s="2">
        <v>155</v>
      </c>
      <c r="G517" s="3">
        <v>15.5</v>
      </c>
      <c r="H517" s="3">
        <f>F517-G517</f>
        <v>139.5</v>
      </c>
      <c r="I517" s="4" t="str" cm="1">
        <f t="array" ref="I517:K517">_xlfn.XLOOKUP(C517,[1]Vendas!A:A,[1]Vendas!C:E)</f>
        <v>Simão Rivero</v>
      </c>
      <c r="J517" s="4">
        <v>79</v>
      </c>
      <c r="K517" s="5">
        <v>42576</v>
      </c>
      <c r="L517" s="4" t="str" cm="1">
        <f t="array" ref="L517:O517">_xlfn.XLOOKUP(J517,[1]Clientes!A:A,[1]Clientes!B:E)</f>
        <v>Cidália Miera</v>
      </c>
      <c r="M517" s="4" t="str">
        <v>SE</v>
      </c>
      <c r="N517" s="4" t="str">
        <v>F</v>
      </c>
      <c r="O517" s="4" t="str">
        <v>Silver</v>
      </c>
    </row>
    <row r="518" spans="1:15" s="4" customFormat="1" ht="15" x14ac:dyDescent="0.2">
      <c r="A518" s="1">
        <v>7</v>
      </c>
      <c r="B518" s="1" t="str">
        <f>_xlfn.XLOOKUP(A518,[1]Produtos!A:A,[1]Produtos!B:B)</f>
        <v>Capacete Gometws Endorphine 2.0</v>
      </c>
      <c r="C518" s="1">
        <v>257</v>
      </c>
      <c r="D518" s="1">
        <v>1</v>
      </c>
      <c r="E518" s="2">
        <v>155</v>
      </c>
      <c r="F518" s="2">
        <v>155</v>
      </c>
      <c r="G518" s="3">
        <v>15.5</v>
      </c>
      <c r="H518" s="3">
        <f>F518-G518</f>
        <v>139.5</v>
      </c>
      <c r="I518" s="4" t="str" cm="1">
        <f t="array" ref="I518:K518">_xlfn.XLOOKUP(C518,[1]Vendas!A:A,[1]Vendas!C:E)</f>
        <v>Tobias Furtado</v>
      </c>
      <c r="J518" s="4">
        <v>188</v>
      </c>
      <c r="K518" s="5">
        <v>42607</v>
      </c>
      <c r="L518" s="4" t="str" cm="1">
        <f t="array" ref="L518:O518">_xlfn.XLOOKUP(J518,[1]Clientes!A:A,[1]Clientes!B:E)</f>
        <v>Gilberto Moutinho</v>
      </c>
      <c r="M518" s="4" t="str">
        <v>PB</v>
      </c>
      <c r="N518" s="4" t="str">
        <v>M</v>
      </c>
      <c r="O518" s="4" t="str">
        <v>Silver</v>
      </c>
    </row>
    <row r="519" spans="1:15" s="4" customFormat="1" ht="15" x14ac:dyDescent="0.2">
      <c r="A519" s="1">
        <v>7</v>
      </c>
      <c r="B519" s="1" t="str">
        <f>_xlfn.XLOOKUP(A519,[1]Produtos!A:A,[1]Produtos!B:B)</f>
        <v>Capacete Gometws Endorphine 2.0</v>
      </c>
      <c r="C519" s="1">
        <v>238</v>
      </c>
      <c r="D519" s="1">
        <v>1</v>
      </c>
      <c r="E519" s="2">
        <v>118.58</v>
      </c>
      <c r="F519" s="2">
        <v>118.58</v>
      </c>
      <c r="G519" s="3">
        <v>15.415399999999991</v>
      </c>
      <c r="H519" s="3">
        <f>F519-G519</f>
        <v>103.16460000000001</v>
      </c>
      <c r="I519" s="4" t="str" cm="1">
        <f t="array" ref="I519:K519">_xlfn.XLOOKUP(C519,[1]Vendas!A:A,[1]Vendas!C:E)</f>
        <v>Daniel Pirajá</v>
      </c>
      <c r="J519" s="4">
        <v>185</v>
      </c>
      <c r="K519" s="5">
        <v>42593</v>
      </c>
      <c r="L519" s="4" t="str" cm="1">
        <f t="array" ref="L519:O519">_xlfn.XLOOKUP(J519,[1]Clientes!A:A,[1]Clientes!B:E)</f>
        <v>Gertrudes Hidalgo</v>
      </c>
      <c r="M519" s="4" t="str">
        <v>PA</v>
      </c>
      <c r="N519" s="4" t="str">
        <v>F</v>
      </c>
      <c r="O519" s="4" t="str">
        <v>Silver</v>
      </c>
    </row>
    <row r="520" spans="1:15" s="4" customFormat="1" ht="15" x14ac:dyDescent="0.2">
      <c r="A520" s="1">
        <v>7</v>
      </c>
      <c r="B520" s="1" t="str">
        <f>_xlfn.XLOOKUP(A520,[1]Produtos!A:A,[1]Produtos!B:B)</f>
        <v>Capacete Gometws Endorphine 2.0</v>
      </c>
      <c r="C520" s="1">
        <v>264</v>
      </c>
      <c r="D520" s="1">
        <v>1</v>
      </c>
      <c r="E520" s="2">
        <v>118.58</v>
      </c>
      <c r="F520" s="2">
        <v>118.58</v>
      </c>
      <c r="G520" s="3">
        <v>15.415399999999991</v>
      </c>
      <c r="H520" s="3">
        <f>F520-G520</f>
        <v>103.16460000000001</v>
      </c>
      <c r="I520" s="4" t="str" cm="1">
        <f t="array" ref="I520:K520">_xlfn.XLOOKUP(C520,[1]Vendas!A:A,[1]Vendas!C:E)</f>
        <v>Armando Lago</v>
      </c>
      <c r="J520" s="4">
        <v>187</v>
      </c>
      <c r="K520" s="5">
        <v>42618</v>
      </c>
      <c r="L520" s="4" t="str" cm="1">
        <f t="array" ref="L520:O520">_xlfn.XLOOKUP(J520,[1]Clientes!A:A,[1]Clientes!B:E)</f>
        <v>Gertrudes Rabello</v>
      </c>
      <c r="M520" s="4" t="str">
        <v>SC</v>
      </c>
      <c r="N520" s="4" t="str">
        <v>F</v>
      </c>
      <c r="O520" s="4" t="str">
        <v>Silver</v>
      </c>
    </row>
    <row r="521" spans="1:15" s="4" customFormat="1" ht="15" x14ac:dyDescent="0.2">
      <c r="A521" s="1">
        <v>7</v>
      </c>
      <c r="B521" s="1" t="str">
        <f>_xlfn.XLOOKUP(A521,[1]Produtos!A:A,[1]Produtos!B:B)</f>
        <v>Capacete Gometws Endorphine 2.0</v>
      </c>
      <c r="C521" s="1">
        <v>239</v>
      </c>
      <c r="D521" s="1">
        <v>1</v>
      </c>
      <c r="E521" s="2">
        <v>131.75</v>
      </c>
      <c r="F521" s="2">
        <v>131.75</v>
      </c>
      <c r="G521" s="3">
        <v>14.492500000000007</v>
      </c>
      <c r="H521" s="3">
        <f>F521-G521</f>
        <v>117.25749999999999</v>
      </c>
      <c r="I521" s="4" t="str" cm="1">
        <f t="array" ref="I521:K521">_xlfn.XLOOKUP(C521,[1]Vendas!A:A,[1]Vendas!C:E)</f>
        <v>Hélio Liberato</v>
      </c>
      <c r="J521" s="4">
        <v>16</v>
      </c>
      <c r="K521" s="5">
        <v>42593</v>
      </c>
      <c r="L521" s="4" t="str" cm="1">
        <f t="array" ref="L521:O521">_xlfn.XLOOKUP(J521,[1]Clientes!A:A,[1]Clientes!B:E)</f>
        <v>Alfredo Cotrim</v>
      </c>
      <c r="M521" s="4" t="str">
        <v>SC</v>
      </c>
      <c r="N521" s="4" t="str">
        <v>M</v>
      </c>
      <c r="O521" s="4" t="str">
        <v>Silver</v>
      </c>
    </row>
    <row r="522" spans="1:15" s="4" customFormat="1" ht="15" x14ac:dyDescent="0.2">
      <c r="A522" s="1">
        <v>7</v>
      </c>
      <c r="B522" s="1" t="str">
        <f>_xlfn.XLOOKUP(A522,[1]Produtos!A:A,[1]Produtos!B:B)</f>
        <v>Capacete Gometws Endorphine 2.0</v>
      </c>
      <c r="C522" s="1">
        <v>240</v>
      </c>
      <c r="D522" s="1">
        <v>1</v>
      </c>
      <c r="E522" s="2">
        <v>131.75</v>
      </c>
      <c r="F522" s="2">
        <v>131.75</v>
      </c>
      <c r="G522" s="3">
        <v>14.492500000000007</v>
      </c>
      <c r="H522" s="3">
        <f>F522-G522</f>
        <v>117.25749999999999</v>
      </c>
      <c r="I522" s="4" t="str" cm="1">
        <f t="array" ref="I522:K522">_xlfn.XLOOKUP(C522,[1]Vendas!A:A,[1]Vendas!C:E)</f>
        <v>Iberê Lacerda</v>
      </c>
      <c r="J522" s="4">
        <v>233</v>
      </c>
      <c r="K522" s="5">
        <v>42594</v>
      </c>
      <c r="L522" s="4" t="str" cm="1">
        <f t="array" ref="L522:O522">_xlfn.XLOOKUP(J522,[1]Clientes!A:A,[1]Clientes!B:E)</f>
        <v>Ilduara Chávez</v>
      </c>
      <c r="M522" s="4" t="str">
        <v>MT</v>
      </c>
      <c r="N522" s="4" t="str">
        <v>F</v>
      </c>
      <c r="O522" s="4" t="str">
        <v>Silver</v>
      </c>
    </row>
    <row r="523" spans="1:15" s="4" customFormat="1" ht="15" x14ac:dyDescent="0.2">
      <c r="A523" s="1">
        <v>7</v>
      </c>
      <c r="B523" s="1" t="str">
        <f>_xlfn.XLOOKUP(A523,[1]Produtos!A:A,[1]Produtos!B:B)</f>
        <v>Capacete Gometws Endorphine 2.0</v>
      </c>
      <c r="C523" s="1">
        <v>207</v>
      </c>
      <c r="D523" s="1">
        <v>1</v>
      </c>
      <c r="E523" s="2">
        <v>118.58</v>
      </c>
      <c r="F523" s="2">
        <v>118.58</v>
      </c>
      <c r="G523" s="3">
        <v>14.229599999999991</v>
      </c>
      <c r="H523" s="3">
        <f>F523-G523</f>
        <v>104.35040000000001</v>
      </c>
      <c r="I523" s="4" t="str" cm="1">
        <f t="array" ref="I523:K523">_xlfn.XLOOKUP(C523,[1]Vendas!A:A,[1]Vendas!C:E)</f>
        <v>Iberê Lacerda</v>
      </c>
      <c r="J523" s="4">
        <v>115</v>
      </c>
      <c r="K523" s="5">
        <v>42560</v>
      </c>
      <c r="L523" s="4" t="str" cm="1">
        <f t="array" ref="L523:O523">_xlfn.XLOOKUP(J523,[1]Clientes!A:A,[1]Clientes!B:E)</f>
        <v>Dinarte Marino</v>
      </c>
      <c r="M523" s="4" t="str">
        <v>MS</v>
      </c>
      <c r="N523" s="4" t="str">
        <v>F</v>
      </c>
      <c r="O523" s="4" t="str">
        <v>Silver</v>
      </c>
    </row>
    <row r="524" spans="1:15" s="4" customFormat="1" ht="15" x14ac:dyDescent="0.2">
      <c r="A524" s="1">
        <v>7</v>
      </c>
      <c r="B524" s="1" t="str">
        <f>_xlfn.XLOOKUP(A524,[1]Produtos!A:A,[1]Produtos!B:B)</f>
        <v>Capacete Gometws Endorphine 2.0</v>
      </c>
      <c r="C524" s="1">
        <v>237</v>
      </c>
      <c r="D524" s="1">
        <v>1</v>
      </c>
      <c r="E524" s="2">
        <v>139.5</v>
      </c>
      <c r="F524" s="2">
        <v>139.5</v>
      </c>
      <c r="G524" s="3">
        <v>13.949999999999989</v>
      </c>
      <c r="H524" s="3">
        <f>F524-G524</f>
        <v>125.55000000000001</v>
      </c>
      <c r="I524" s="4" t="str" cm="1">
        <f t="array" ref="I524:K524">_xlfn.XLOOKUP(C524,[1]Vendas!A:A,[1]Vendas!C:E)</f>
        <v>Capitolino Bahía</v>
      </c>
      <c r="J524" s="4">
        <v>185</v>
      </c>
      <c r="K524" s="5">
        <v>42592</v>
      </c>
      <c r="L524" s="4" t="str" cm="1">
        <f t="array" ref="L524:O524">_xlfn.XLOOKUP(J524,[1]Clientes!A:A,[1]Clientes!B:E)</f>
        <v>Gertrudes Hidalgo</v>
      </c>
      <c r="M524" s="4" t="str">
        <v>PA</v>
      </c>
      <c r="N524" s="4" t="str">
        <v>F</v>
      </c>
      <c r="O524" s="4" t="str">
        <v>Silver</v>
      </c>
    </row>
    <row r="525" spans="1:15" s="4" customFormat="1" ht="15" x14ac:dyDescent="0.2">
      <c r="A525" s="1">
        <v>7</v>
      </c>
      <c r="B525" s="1" t="str">
        <f>_xlfn.XLOOKUP(A525,[1]Produtos!A:A,[1]Produtos!B:B)</f>
        <v>Capacete Gometws Endorphine 2.0</v>
      </c>
      <c r="C525" s="1">
        <v>241</v>
      </c>
      <c r="D525" s="1">
        <v>1</v>
      </c>
      <c r="E525" s="2">
        <v>139.5</v>
      </c>
      <c r="F525" s="2">
        <v>139.5</v>
      </c>
      <c r="G525" s="3">
        <v>13.949999999999989</v>
      </c>
      <c r="H525" s="3">
        <f>F525-G525</f>
        <v>125.55000000000001</v>
      </c>
      <c r="I525" s="4" t="str" cm="1">
        <f t="array" ref="I525:K525">_xlfn.XLOOKUP(C525,[1]Vendas!A:A,[1]Vendas!C:E)</f>
        <v>Daniel Pirajá</v>
      </c>
      <c r="J525" s="4">
        <v>115</v>
      </c>
      <c r="K525" s="5">
        <v>42594</v>
      </c>
      <c r="L525" s="4" t="str" cm="1">
        <f t="array" ref="L525:O525">_xlfn.XLOOKUP(J525,[1]Clientes!A:A,[1]Clientes!B:E)</f>
        <v>Dinarte Marino</v>
      </c>
      <c r="M525" s="4" t="str">
        <v>MS</v>
      </c>
      <c r="N525" s="4" t="str">
        <v>F</v>
      </c>
      <c r="O525" s="4" t="str">
        <v>Silver</v>
      </c>
    </row>
    <row r="526" spans="1:15" s="4" customFormat="1" ht="15" x14ac:dyDescent="0.2">
      <c r="A526" s="1">
        <v>7</v>
      </c>
      <c r="B526" s="1" t="str">
        <f>_xlfn.XLOOKUP(A526,[1]Produtos!A:A,[1]Produtos!B:B)</f>
        <v>Capacete Gometws Endorphine 2.0</v>
      </c>
      <c r="C526" s="1">
        <v>261</v>
      </c>
      <c r="D526" s="1">
        <v>1</v>
      </c>
      <c r="E526" s="2">
        <v>111.6</v>
      </c>
      <c r="F526" s="2">
        <v>111.6</v>
      </c>
      <c r="G526" s="3">
        <v>13.391999999999996</v>
      </c>
      <c r="H526" s="3">
        <f>F526-G526</f>
        <v>98.207999999999998</v>
      </c>
      <c r="I526" s="4" t="str" cm="1">
        <f t="array" ref="I526:K526">_xlfn.XLOOKUP(C526,[1]Vendas!A:A,[1]Vendas!C:E)</f>
        <v>Simão Rivero</v>
      </c>
      <c r="J526" s="4">
        <v>25</v>
      </c>
      <c r="K526" s="5">
        <v>42613</v>
      </c>
      <c r="L526" s="4" t="str" cm="1">
        <f t="array" ref="L526:O526">_xlfn.XLOOKUP(J526,[1]Clientes!A:A,[1]Clientes!B:E)</f>
        <v>Andreia Carvalhal</v>
      </c>
      <c r="M526" s="4" t="str">
        <v>SP</v>
      </c>
      <c r="N526" s="4" t="str">
        <v>F</v>
      </c>
      <c r="O526" s="4" t="str">
        <v>Silver</v>
      </c>
    </row>
    <row r="527" spans="1:15" s="4" customFormat="1" ht="15" x14ac:dyDescent="0.2">
      <c r="A527" s="1">
        <v>7</v>
      </c>
      <c r="B527" s="1" t="str">
        <f>_xlfn.XLOOKUP(A527,[1]Produtos!A:A,[1]Produtos!B:B)</f>
        <v>Capacete Gometws Endorphine 2.0</v>
      </c>
      <c r="C527" s="1">
        <v>293</v>
      </c>
      <c r="D527" s="1">
        <v>1</v>
      </c>
      <c r="E527" s="2">
        <v>111.6</v>
      </c>
      <c r="F527" s="2">
        <v>111.6</v>
      </c>
      <c r="G527" s="3">
        <v>13.391999999999996</v>
      </c>
      <c r="H527" s="3">
        <f>F527-G527</f>
        <v>98.207999999999998</v>
      </c>
      <c r="I527" s="4" t="str" cm="1">
        <f t="array" ref="I527:K527">_xlfn.XLOOKUP(C527,[1]Vendas!A:A,[1]Vendas!C:E)</f>
        <v>Simão Rivero</v>
      </c>
      <c r="J527" s="4">
        <v>195</v>
      </c>
      <c r="K527" s="5">
        <v>42644</v>
      </c>
      <c r="L527" s="4" t="str" cm="1">
        <f t="array" ref="L527:O527">_xlfn.XLOOKUP(J527,[1]Clientes!A:A,[1]Clientes!B:E)</f>
        <v>Godinho ou Godim Fogaça</v>
      </c>
      <c r="M527" s="4" t="str">
        <v>RN</v>
      </c>
      <c r="N527" s="4" t="str">
        <v>M</v>
      </c>
      <c r="O527" s="4" t="str">
        <v>Silver</v>
      </c>
    </row>
    <row r="528" spans="1:15" s="4" customFormat="1" ht="15" x14ac:dyDescent="0.2">
      <c r="A528" s="1">
        <v>7</v>
      </c>
      <c r="B528" s="1" t="str">
        <f>_xlfn.XLOOKUP(A528,[1]Produtos!A:A,[1]Produtos!B:B)</f>
        <v>Capacete Gometws Endorphine 2.0</v>
      </c>
      <c r="C528" s="1">
        <v>204</v>
      </c>
      <c r="D528" s="1">
        <v>1</v>
      </c>
      <c r="E528" s="2">
        <v>118.58</v>
      </c>
      <c r="F528" s="2">
        <v>118.58</v>
      </c>
      <c r="G528" s="3">
        <v>13.04379999999999</v>
      </c>
      <c r="H528" s="3">
        <f>F528-G528</f>
        <v>105.53620000000001</v>
      </c>
      <c r="I528" s="4" t="str" cm="1">
        <f t="array" ref="I528:K528">_xlfn.XLOOKUP(C528,[1]Vendas!A:A,[1]Vendas!C:E)</f>
        <v>Simão Rivero</v>
      </c>
      <c r="J528" s="4">
        <v>27</v>
      </c>
      <c r="K528" s="5">
        <v>42557</v>
      </c>
      <c r="L528" s="4" t="str" cm="1">
        <f t="array" ref="L528:O528">_xlfn.XLOOKUP(J528,[1]Clientes!A:A,[1]Clientes!B:E)</f>
        <v>Anna Beça</v>
      </c>
      <c r="M528" s="4" t="str">
        <v>AP</v>
      </c>
      <c r="N528" s="4" t="str">
        <v>F</v>
      </c>
      <c r="O528" s="4" t="str">
        <v>Silver</v>
      </c>
    </row>
    <row r="529" spans="1:15" s="4" customFormat="1" ht="15" x14ac:dyDescent="0.2">
      <c r="A529" s="1">
        <v>7</v>
      </c>
      <c r="B529" s="1" t="str">
        <f>_xlfn.XLOOKUP(A529,[1]Produtos!A:A,[1]Produtos!B:B)</f>
        <v>Capacete Gometws Endorphine 2.0</v>
      </c>
      <c r="C529" s="1">
        <v>181</v>
      </c>
      <c r="D529" s="1">
        <v>1</v>
      </c>
      <c r="E529" s="2">
        <v>139.5</v>
      </c>
      <c r="F529" s="2">
        <v>139.5</v>
      </c>
      <c r="G529" s="3">
        <v>12.555000000000007</v>
      </c>
      <c r="H529" s="3">
        <f>F529-G529</f>
        <v>126.94499999999999</v>
      </c>
      <c r="I529" s="4" t="str" cm="1">
        <f t="array" ref="I529:K529">_xlfn.XLOOKUP(C529,[1]Vendas!A:A,[1]Vendas!C:E)</f>
        <v>Simão Rivero</v>
      </c>
      <c r="J529" s="4">
        <v>115</v>
      </c>
      <c r="K529" s="5">
        <v>42536</v>
      </c>
      <c r="L529" s="4" t="str" cm="1">
        <f t="array" ref="L529:O529">_xlfn.XLOOKUP(J529,[1]Clientes!A:A,[1]Clientes!B:E)</f>
        <v>Dinarte Marino</v>
      </c>
      <c r="M529" s="4" t="str">
        <v>MS</v>
      </c>
      <c r="N529" s="4" t="str">
        <v>F</v>
      </c>
      <c r="O529" s="4" t="str">
        <v>Silver</v>
      </c>
    </row>
    <row r="530" spans="1:15" s="4" customFormat="1" ht="15" x14ac:dyDescent="0.2">
      <c r="A530" s="1">
        <v>7</v>
      </c>
      <c r="B530" s="1" t="str">
        <f>_xlfn.XLOOKUP(A530,[1]Produtos!A:A,[1]Produtos!B:B)</f>
        <v>Capacete Gometws Endorphine 2.0</v>
      </c>
      <c r="C530" s="1">
        <v>198</v>
      </c>
      <c r="D530" s="1">
        <v>1</v>
      </c>
      <c r="E530" s="2">
        <v>139.5</v>
      </c>
      <c r="F530" s="2">
        <v>139.5</v>
      </c>
      <c r="G530" s="3">
        <v>12.555000000000007</v>
      </c>
      <c r="H530" s="3">
        <f>F530-G530</f>
        <v>126.94499999999999</v>
      </c>
      <c r="I530" s="4" t="str" cm="1">
        <f t="array" ref="I530:K530">_xlfn.XLOOKUP(C530,[1]Vendas!A:A,[1]Vendas!C:E)</f>
        <v>Capitolino Bahía</v>
      </c>
      <c r="J530" s="4">
        <v>233</v>
      </c>
      <c r="K530" s="5">
        <v>42554</v>
      </c>
      <c r="L530" s="4" t="str" cm="1">
        <f t="array" ref="L530:O530">_xlfn.XLOOKUP(J530,[1]Clientes!A:A,[1]Clientes!B:E)</f>
        <v>Ilduara Chávez</v>
      </c>
      <c r="M530" s="4" t="str">
        <v>MT</v>
      </c>
      <c r="N530" s="4" t="str">
        <v>F</v>
      </c>
      <c r="O530" s="4" t="str">
        <v>Silver</v>
      </c>
    </row>
    <row r="531" spans="1:15" s="4" customFormat="1" ht="15" x14ac:dyDescent="0.2">
      <c r="A531" s="1">
        <v>7</v>
      </c>
      <c r="B531" s="1" t="str">
        <f>_xlfn.XLOOKUP(A531,[1]Produtos!A:A,[1]Produtos!B:B)</f>
        <v>Capacete Gometws Endorphine 2.0</v>
      </c>
      <c r="C531" s="1">
        <v>254</v>
      </c>
      <c r="D531" s="1">
        <v>1</v>
      </c>
      <c r="E531" s="2">
        <v>118.58</v>
      </c>
      <c r="F531" s="2">
        <v>118.58</v>
      </c>
      <c r="G531" s="3">
        <v>11.85799999999999</v>
      </c>
      <c r="H531" s="3">
        <f>F531-G531</f>
        <v>106.72200000000001</v>
      </c>
      <c r="I531" s="4" t="str" cm="1">
        <f t="array" ref="I531:K531">_xlfn.XLOOKUP(C531,[1]Vendas!A:A,[1]Vendas!C:E)</f>
        <v>Daniel Pirajá</v>
      </c>
      <c r="J531" s="4">
        <v>2</v>
      </c>
      <c r="K531" s="5">
        <v>42604</v>
      </c>
      <c r="L531" s="4" t="str" cm="1">
        <f t="array" ref="L531:O531">_xlfn.XLOOKUP(J531,[1]Clientes!A:A,[1]Clientes!B:E)</f>
        <v>Adelino Gago</v>
      </c>
      <c r="M531" s="4" t="str">
        <v>RJ</v>
      </c>
      <c r="N531" s="4" t="str">
        <v>M</v>
      </c>
      <c r="O531" s="4" t="str">
        <v>Silver</v>
      </c>
    </row>
    <row r="532" spans="1:15" s="4" customFormat="1" ht="15" x14ac:dyDescent="0.2">
      <c r="A532" s="1">
        <v>7</v>
      </c>
      <c r="B532" s="1" t="str">
        <f>_xlfn.XLOOKUP(A532,[1]Produtos!A:A,[1]Produtos!B:B)</f>
        <v>Capacete Gometws Endorphine 2.0</v>
      </c>
      <c r="C532" s="1">
        <v>176</v>
      </c>
      <c r="D532" s="1">
        <v>1</v>
      </c>
      <c r="E532" s="2">
        <v>131.75</v>
      </c>
      <c r="F532" s="2">
        <v>131.75</v>
      </c>
      <c r="G532" s="3">
        <v>10.539999999999992</v>
      </c>
      <c r="H532" s="3">
        <f>F532-G532</f>
        <v>121.21000000000001</v>
      </c>
      <c r="I532" s="4" t="str" cm="1">
        <f t="array" ref="I532:K532">_xlfn.XLOOKUP(C532,[1]Vendas!A:A,[1]Vendas!C:E)</f>
        <v>Simão Rivero</v>
      </c>
      <c r="J532" s="4">
        <v>91</v>
      </c>
      <c r="K532" s="5">
        <v>42530</v>
      </c>
      <c r="L532" s="4" t="str" cm="1">
        <f t="array" ref="L532:O532">_xlfn.XLOOKUP(J532,[1]Clientes!A:A,[1]Clientes!B:E)</f>
        <v>Cosme Zambujal</v>
      </c>
      <c r="M532" s="4" t="str">
        <v>BA</v>
      </c>
      <c r="N532" s="4" t="str">
        <v>M</v>
      </c>
      <c r="O532" s="4" t="str">
        <v>Silver</v>
      </c>
    </row>
    <row r="533" spans="1:15" s="4" customFormat="1" ht="15" x14ac:dyDescent="0.2">
      <c r="A533" s="1">
        <v>7</v>
      </c>
      <c r="B533" s="1" t="str">
        <f>_xlfn.XLOOKUP(A533,[1]Produtos!A:A,[1]Produtos!B:B)</f>
        <v>Capacete Gometws Endorphine 2.0</v>
      </c>
      <c r="C533" s="1">
        <v>199</v>
      </c>
      <c r="D533" s="1">
        <v>1</v>
      </c>
      <c r="E533" s="2">
        <v>131.75</v>
      </c>
      <c r="F533" s="2">
        <v>131.75</v>
      </c>
      <c r="G533" s="3">
        <v>10.539999999999992</v>
      </c>
      <c r="H533" s="3">
        <f>F533-G533</f>
        <v>121.21000000000001</v>
      </c>
      <c r="I533" s="4" t="str" cm="1">
        <f t="array" ref="I533:K533">_xlfn.XLOOKUP(C533,[1]Vendas!A:A,[1]Vendas!C:E)</f>
        <v>Hélio Liberato</v>
      </c>
      <c r="J533" s="4">
        <v>32</v>
      </c>
      <c r="K533" s="5">
        <v>42555</v>
      </c>
      <c r="L533" s="4" t="str" cm="1">
        <f t="array" ref="L533:O533">_xlfn.XLOOKUP(J533,[1]Clientes!A:A,[1]Clientes!B:E)</f>
        <v>Antónia Canhão</v>
      </c>
      <c r="M533" s="4" t="str">
        <v>SC</v>
      </c>
      <c r="N533" s="4" t="str">
        <v>F</v>
      </c>
      <c r="O533" s="4" t="str">
        <v>Silver</v>
      </c>
    </row>
    <row r="534" spans="1:15" s="4" customFormat="1" ht="15" x14ac:dyDescent="0.2">
      <c r="A534" s="1">
        <v>7</v>
      </c>
      <c r="B534" s="1" t="str">
        <f>_xlfn.XLOOKUP(A534,[1]Produtos!A:A,[1]Produtos!B:B)</f>
        <v>Capacete Gometws Endorphine 2.0</v>
      </c>
      <c r="C534" s="1">
        <v>196</v>
      </c>
      <c r="D534" s="1">
        <v>1</v>
      </c>
      <c r="E534" s="2">
        <v>139.5</v>
      </c>
      <c r="F534" s="2">
        <v>139.5</v>
      </c>
      <c r="G534" s="3">
        <v>9.7649999999999864</v>
      </c>
      <c r="H534" s="3">
        <f>F534-G534</f>
        <v>129.73500000000001</v>
      </c>
      <c r="I534" s="4" t="str" cm="1">
        <f t="array" ref="I534:K534">_xlfn.XLOOKUP(C534,[1]Vendas!A:A,[1]Vendas!C:E)</f>
        <v>Armando Lago</v>
      </c>
      <c r="J534" s="4">
        <v>54</v>
      </c>
      <c r="K534" s="5">
        <v>42550</v>
      </c>
      <c r="L534" s="4" t="str" cm="1">
        <f t="array" ref="L534:O534">_xlfn.XLOOKUP(J534,[1]Clientes!A:A,[1]Clientes!B:E)</f>
        <v>Brenda Serralheiro</v>
      </c>
      <c r="M534" s="4" t="str">
        <v>PA</v>
      </c>
      <c r="N534" s="4" t="str">
        <v>F</v>
      </c>
      <c r="O534" s="4" t="str">
        <v>Silver</v>
      </c>
    </row>
    <row r="535" spans="1:15" s="4" customFormat="1" ht="15" x14ac:dyDescent="0.2">
      <c r="A535" s="1">
        <v>7</v>
      </c>
      <c r="B535" s="1" t="str">
        <f>_xlfn.XLOOKUP(A535,[1]Produtos!A:A,[1]Produtos!B:B)</f>
        <v>Capacete Gometws Endorphine 2.0</v>
      </c>
      <c r="C535" s="1">
        <v>193</v>
      </c>
      <c r="D535" s="1">
        <v>1</v>
      </c>
      <c r="E535" s="2">
        <v>118.58</v>
      </c>
      <c r="F535" s="2">
        <v>118.58</v>
      </c>
      <c r="G535" s="3">
        <v>9.4863999999999891</v>
      </c>
      <c r="H535" s="3">
        <f>F535-G535</f>
        <v>109.09360000000001</v>
      </c>
      <c r="I535" s="4" t="str" cm="1">
        <f t="array" ref="I535:K535">_xlfn.XLOOKUP(C535,[1]Vendas!A:A,[1]Vendas!C:E)</f>
        <v>Hélio Liberato</v>
      </c>
      <c r="J535" s="4">
        <v>173</v>
      </c>
      <c r="K535" s="5">
        <v>42547</v>
      </c>
      <c r="L535" s="4" t="str" cm="1">
        <f t="array" ref="L535:O535">_xlfn.XLOOKUP(J535,[1]Clientes!A:A,[1]Clientes!B:E)</f>
        <v>Florinda Assunção</v>
      </c>
      <c r="M535" s="4" t="str">
        <v>PI</v>
      </c>
      <c r="N535" s="4" t="str">
        <v>F</v>
      </c>
      <c r="O535" s="4" t="str">
        <v>Silver</v>
      </c>
    </row>
    <row r="536" spans="1:15" s="4" customFormat="1" ht="15" x14ac:dyDescent="0.2">
      <c r="A536" s="1">
        <v>7</v>
      </c>
      <c r="B536" s="1" t="str">
        <f>_xlfn.XLOOKUP(A536,[1]Produtos!A:A,[1]Produtos!B:B)</f>
        <v>Capacete Gometws Endorphine 2.0</v>
      </c>
      <c r="C536" s="1">
        <v>170</v>
      </c>
      <c r="D536" s="1">
        <v>2</v>
      </c>
      <c r="E536" s="2">
        <v>155</v>
      </c>
      <c r="F536" s="2">
        <v>310</v>
      </c>
      <c r="G536" s="3">
        <v>9.3000000000000114</v>
      </c>
      <c r="H536" s="3">
        <f>F536-G536</f>
        <v>300.7</v>
      </c>
      <c r="I536" s="4" t="str" cm="1">
        <f t="array" ref="I536:K536">_xlfn.XLOOKUP(C536,[1]Vendas!A:A,[1]Vendas!C:E)</f>
        <v>Capitolino Bahía</v>
      </c>
      <c r="J536" s="4">
        <v>120</v>
      </c>
      <c r="K536" s="5">
        <v>42520</v>
      </c>
      <c r="L536" s="4" t="str" cm="1">
        <f t="array" ref="L536:O536">_xlfn.XLOOKUP(J536,[1]Clientes!A:A,[1]Clientes!B:E)</f>
        <v>Diogo Simón</v>
      </c>
      <c r="M536" s="4" t="str">
        <v>BA</v>
      </c>
      <c r="N536" s="4" t="str">
        <v>M</v>
      </c>
      <c r="O536" s="4" t="str">
        <v>Silver</v>
      </c>
    </row>
    <row r="537" spans="1:15" s="4" customFormat="1" ht="15" x14ac:dyDescent="0.2">
      <c r="A537" s="1">
        <v>7</v>
      </c>
      <c r="B537" s="1" t="str">
        <f>_xlfn.XLOOKUP(A537,[1]Produtos!A:A,[1]Produtos!B:B)</f>
        <v>Capacete Gometws Endorphine 2.0</v>
      </c>
      <c r="C537" s="1">
        <v>171</v>
      </c>
      <c r="D537" s="1">
        <v>1</v>
      </c>
      <c r="E537" s="2">
        <v>124</v>
      </c>
      <c r="F537" s="2">
        <v>124</v>
      </c>
      <c r="G537" s="3">
        <v>8.6800000000000068</v>
      </c>
      <c r="H537" s="3">
        <f>F537-G537</f>
        <v>115.32</v>
      </c>
      <c r="I537" s="4" t="str" cm="1">
        <f t="array" ref="I537:K537">_xlfn.XLOOKUP(C537,[1]Vendas!A:A,[1]Vendas!C:E)</f>
        <v>Tobias Furtado</v>
      </c>
      <c r="J537" s="4">
        <v>115</v>
      </c>
      <c r="K537" s="5">
        <v>42520</v>
      </c>
      <c r="L537" s="4" t="str" cm="1">
        <f t="array" ref="L537:O537">_xlfn.XLOOKUP(J537,[1]Clientes!A:A,[1]Clientes!B:E)</f>
        <v>Dinarte Marino</v>
      </c>
      <c r="M537" s="4" t="str">
        <v>MS</v>
      </c>
      <c r="N537" s="4" t="str">
        <v>F</v>
      </c>
      <c r="O537" s="4" t="str">
        <v>Silver</v>
      </c>
    </row>
    <row r="538" spans="1:15" s="4" customFormat="1" ht="15" x14ac:dyDescent="0.2">
      <c r="A538" s="1">
        <v>7</v>
      </c>
      <c r="B538" s="1" t="str">
        <f>_xlfn.XLOOKUP(A538,[1]Produtos!A:A,[1]Produtos!B:B)</f>
        <v>Capacete Gometws Endorphine 2.0</v>
      </c>
      <c r="C538" s="1">
        <v>151</v>
      </c>
      <c r="D538" s="1">
        <v>1</v>
      </c>
      <c r="E538" s="2">
        <v>131.75</v>
      </c>
      <c r="F538" s="2">
        <v>131.75</v>
      </c>
      <c r="G538" s="3">
        <v>7.9050000000000011</v>
      </c>
      <c r="H538" s="3">
        <f>F538-G538</f>
        <v>123.845</v>
      </c>
      <c r="I538" s="4" t="str" cm="1">
        <f t="array" ref="I538:K538">_xlfn.XLOOKUP(C538,[1]Vendas!A:A,[1]Vendas!C:E)</f>
        <v>Hélio Liberato</v>
      </c>
      <c r="J538" s="4">
        <v>105</v>
      </c>
      <c r="K538" s="5">
        <v>42503</v>
      </c>
      <c r="L538" s="4" t="str" cm="1">
        <f t="array" ref="L538:O538">_xlfn.XLOOKUP(J538,[1]Clientes!A:A,[1]Clientes!B:E)</f>
        <v>Davide Alcántara</v>
      </c>
      <c r="M538" s="4" t="str">
        <v>MA</v>
      </c>
      <c r="N538" s="4" t="str">
        <v>M</v>
      </c>
      <c r="O538" s="4" t="str">
        <v>Silver</v>
      </c>
    </row>
    <row r="539" spans="1:15" s="4" customFormat="1" ht="15" x14ac:dyDescent="0.2">
      <c r="A539" s="1">
        <v>7</v>
      </c>
      <c r="B539" s="1" t="str">
        <f>_xlfn.XLOOKUP(A539,[1]Produtos!A:A,[1]Produtos!B:B)</f>
        <v>Capacete Gometws Endorphine 2.0</v>
      </c>
      <c r="C539" s="1">
        <v>179</v>
      </c>
      <c r="D539" s="1">
        <v>1</v>
      </c>
      <c r="E539" s="2">
        <v>105.4</v>
      </c>
      <c r="F539" s="2">
        <v>105.4</v>
      </c>
      <c r="G539" s="3">
        <v>7.3780000000000001</v>
      </c>
      <c r="H539" s="3">
        <f>F539-G539</f>
        <v>98.022000000000006</v>
      </c>
      <c r="I539" s="4" t="str" cm="1">
        <f t="array" ref="I539:K539">_xlfn.XLOOKUP(C539,[1]Vendas!A:A,[1]Vendas!C:E)</f>
        <v>Tobias Furtado</v>
      </c>
      <c r="J539" s="4">
        <v>89</v>
      </c>
      <c r="K539" s="5">
        <v>42536</v>
      </c>
      <c r="L539" s="4" t="str" cm="1">
        <f t="array" ref="L539:O539">_xlfn.XLOOKUP(J539,[1]Clientes!A:A,[1]Clientes!B:E)</f>
        <v>Cosme Ipanema</v>
      </c>
      <c r="M539" s="4" t="str">
        <v>PI</v>
      </c>
      <c r="N539" s="4" t="str">
        <v>M</v>
      </c>
      <c r="O539" s="4" t="str">
        <v>Silver</v>
      </c>
    </row>
    <row r="540" spans="1:15" s="4" customFormat="1" ht="15" x14ac:dyDescent="0.2">
      <c r="A540" s="1">
        <v>7</v>
      </c>
      <c r="B540" s="1" t="str">
        <f>_xlfn.XLOOKUP(A540,[1]Produtos!A:A,[1]Produtos!B:B)</f>
        <v>Capacete Gometws Endorphine 2.0</v>
      </c>
      <c r="C540" s="1">
        <v>123</v>
      </c>
      <c r="D540" s="1">
        <v>1</v>
      </c>
      <c r="E540" s="2">
        <v>131.75</v>
      </c>
      <c r="F540" s="2">
        <v>131.75</v>
      </c>
      <c r="G540" s="3">
        <v>6.5875000000000057</v>
      </c>
      <c r="H540" s="3">
        <f>F540-G540</f>
        <v>125.16249999999999</v>
      </c>
      <c r="I540" s="4" t="str" cm="1">
        <f t="array" ref="I540:K540">_xlfn.XLOOKUP(C540,[1]Vendas!A:A,[1]Vendas!C:E)</f>
        <v>Simão Rivero</v>
      </c>
      <c r="J540" s="4">
        <v>58</v>
      </c>
      <c r="K540" s="5">
        <v>42478</v>
      </c>
      <c r="L540" s="4" t="str" cm="1">
        <f t="array" ref="L540:O540">_xlfn.XLOOKUP(J540,[1]Clientes!A:A,[1]Clientes!B:E)</f>
        <v>Brígida Gusmão</v>
      </c>
      <c r="M540" s="4" t="str">
        <v>DF</v>
      </c>
      <c r="N540" s="4" t="str">
        <v>F</v>
      </c>
      <c r="O540" s="4" t="str">
        <v>Silver</v>
      </c>
    </row>
    <row r="541" spans="1:15" s="4" customFormat="1" ht="15" x14ac:dyDescent="0.2">
      <c r="A541" s="1">
        <v>7</v>
      </c>
      <c r="B541" s="1" t="str">
        <f>_xlfn.XLOOKUP(A541,[1]Produtos!A:A,[1]Produtos!B:B)</f>
        <v>Capacete Gometws Endorphine 2.0</v>
      </c>
      <c r="C541" s="1">
        <v>157</v>
      </c>
      <c r="D541" s="1">
        <v>1</v>
      </c>
      <c r="E541" s="2">
        <v>131.75</v>
      </c>
      <c r="F541" s="2">
        <v>131.75</v>
      </c>
      <c r="G541" s="3">
        <v>6.5875000000000057</v>
      </c>
      <c r="H541" s="3">
        <f>F541-G541</f>
        <v>125.16249999999999</v>
      </c>
      <c r="I541" s="4" t="str" cm="1">
        <f t="array" ref="I541:K541">_xlfn.XLOOKUP(C541,[1]Vendas!A:A,[1]Vendas!C:E)</f>
        <v>Tobias Furtado</v>
      </c>
      <c r="J541" s="4">
        <v>89</v>
      </c>
      <c r="K541" s="5">
        <v>42507</v>
      </c>
      <c r="L541" s="4" t="str" cm="1">
        <f t="array" ref="L541:O541">_xlfn.XLOOKUP(J541,[1]Clientes!A:A,[1]Clientes!B:E)</f>
        <v>Cosme Ipanema</v>
      </c>
      <c r="M541" s="4" t="str">
        <v>PI</v>
      </c>
      <c r="N541" s="4" t="str">
        <v>M</v>
      </c>
      <c r="O541" s="4" t="str">
        <v>Silver</v>
      </c>
    </row>
    <row r="542" spans="1:15" s="4" customFormat="1" ht="15" x14ac:dyDescent="0.2">
      <c r="A542" s="1">
        <v>7</v>
      </c>
      <c r="B542" s="1" t="str">
        <f>_xlfn.XLOOKUP(A542,[1]Produtos!A:A,[1]Produtos!B:B)</f>
        <v>Capacete Gometws Endorphine 2.0</v>
      </c>
      <c r="C542" s="1">
        <v>169</v>
      </c>
      <c r="D542" s="1">
        <v>1</v>
      </c>
      <c r="E542" s="2">
        <v>131.75</v>
      </c>
      <c r="F542" s="2">
        <v>131.75</v>
      </c>
      <c r="G542" s="3">
        <v>6.5875000000000057</v>
      </c>
      <c r="H542" s="3">
        <f>F542-G542</f>
        <v>125.16249999999999</v>
      </c>
      <c r="I542" s="4" t="str" cm="1">
        <f t="array" ref="I542:K542">_xlfn.XLOOKUP(C542,[1]Vendas!A:A,[1]Vendas!C:E)</f>
        <v>Godo Capiperibe</v>
      </c>
      <c r="J542" s="4">
        <v>249</v>
      </c>
      <c r="K542" s="5">
        <v>42520</v>
      </c>
      <c r="L542" s="4" t="str" cm="1">
        <f t="array" ref="L542:O542">_xlfn.XLOOKUP(J542,[1]Clientes!A:A,[1]Clientes!B:E)</f>
        <v>Joaquim Mieiro</v>
      </c>
      <c r="M542" s="4" t="str">
        <v>TO</v>
      </c>
      <c r="N542" s="4" t="str">
        <v>M</v>
      </c>
      <c r="O542" s="4" t="str">
        <v>Silver</v>
      </c>
    </row>
    <row r="543" spans="1:15" s="4" customFormat="1" ht="15" x14ac:dyDescent="0.2">
      <c r="A543" s="1">
        <v>7</v>
      </c>
      <c r="B543" s="1" t="str">
        <f>_xlfn.XLOOKUP(A543,[1]Produtos!A:A,[1]Produtos!B:B)</f>
        <v>Capacete Gometws Endorphine 2.0</v>
      </c>
      <c r="C543" s="1">
        <v>124</v>
      </c>
      <c r="D543" s="1">
        <v>1</v>
      </c>
      <c r="E543" s="2">
        <v>155</v>
      </c>
      <c r="F543" s="2">
        <v>155</v>
      </c>
      <c r="G543" s="3">
        <v>6.1999999999999886</v>
      </c>
      <c r="H543" s="3">
        <f>F543-G543</f>
        <v>148.80000000000001</v>
      </c>
      <c r="I543" s="4" t="str" cm="1">
        <f t="array" ref="I543:K543">_xlfn.XLOOKUP(C543,[1]Vendas!A:A,[1]Vendas!C:E)</f>
        <v>Hélio Liberato</v>
      </c>
      <c r="J543" s="4">
        <v>74</v>
      </c>
      <c r="K543" s="5">
        <v>42479</v>
      </c>
      <c r="L543" s="4" t="str" cm="1">
        <f t="array" ref="L543:O543">_xlfn.XLOOKUP(J543,[1]Clientes!A:A,[1]Clientes!B:E)</f>
        <v>Cecília Carlos</v>
      </c>
      <c r="M543" s="4" t="str">
        <v>AP</v>
      </c>
      <c r="N543" s="4" t="str">
        <v>F</v>
      </c>
      <c r="O543" s="4" t="str">
        <v>Silver</v>
      </c>
    </row>
    <row r="544" spans="1:15" s="4" customFormat="1" ht="15" x14ac:dyDescent="0.2">
      <c r="A544" s="1">
        <v>7</v>
      </c>
      <c r="B544" s="1" t="str">
        <f>_xlfn.XLOOKUP(A544,[1]Produtos!A:A,[1]Produtos!B:B)</f>
        <v>Capacete Gometws Endorphine 2.0</v>
      </c>
      <c r="C544" s="1">
        <v>115</v>
      </c>
      <c r="D544" s="1">
        <v>1</v>
      </c>
      <c r="E544" s="2">
        <v>118.58</v>
      </c>
      <c r="F544" s="2">
        <v>118.58</v>
      </c>
      <c r="G544" s="3">
        <v>5.929000000000002</v>
      </c>
      <c r="H544" s="3">
        <f>F544-G544</f>
        <v>112.651</v>
      </c>
      <c r="I544" s="4" t="str" cm="1">
        <f t="array" ref="I544:K544">_xlfn.XLOOKUP(C544,[1]Vendas!A:A,[1]Vendas!C:E)</f>
        <v>Tobias Furtado</v>
      </c>
      <c r="J544" s="4">
        <v>202</v>
      </c>
      <c r="K544" s="5">
        <v>42473</v>
      </c>
      <c r="L544" s="4" t="str" cm="1">
        <f t="array" ref="L544:O544">_xlfn.XLOOKUP(J544,[1]Clientes!A:A,[1]Clientes!B:E)</f>
        <v>Greice Lameirinhas</v>
      </c>
      <c r="M544" s="4" t="str">
        <v>PI</v>
      </c>
      <c r="N544" s="4" t="str">
        <v>F</v>
      </c>
      <c r="O544" s="4" t="str">
        <v>Silver</v>
      </c>
    </row>
    <row r="545" spans="1:15" s="4" customFormat="1" ht="15" x14ac:dyDescent="0.2">
      <c r="A545" s="1">
        <v>7</v>
      </c>
      <c r="B545" s="1" t="str">
        <f>_xlfn.XLOOKUP(A545,[1]Produtos!A:A,[1]Produtos!B:B)</f>
        <v>Capacete Gometws Endorphine 2.0</v>
      </c>
      <c r="C545" s="1">
        <v>92</v>
      </c>
      <c r="D545" s="1">
        <v>1</v>
      </c>
      <c r="E545" s="2">
        <v>139.5</v>
      </c>
      <c r="F545" s="2">
        <v>139.5</v>
      </c>
      <c r="G545" s="3">
        <v>5.5800000000000125</v>
      </c>
      <c r="H545" s="3">
        <f>F545-G545</f>
        <v>133.91999999999999</v>
      </c>
      <c r="I545" s="4" t="str" cm="1">
        <f t="array" ref="I545:K545">_xlfn.XLOOKUP(C545,[1]Vendas!A:A,[1]Vendas!C:E)</f>
        <v>Tobias Furtado</v>
      </c>
      <c r="J545" s="4">
        <v>79</v>
      </c>
      <c r="K545" s="5">
        <v>42446</v>
      </c>
      <c r="L545" s="4" t="str" cm="1">
        <f t="array" ref="L545:O545">_xlfn.XLOOKUP(J545,[1]Clientes!A:A,[1]Clientes!B:E)</f>
        <v>Cidália Miera</v>
      </c>
      <c r="M545" s="4" t="str">
        <v>SE</v>
      </c>
      <c r="N545" s="4" t="str">
        <v>F</v>
      </c>
      <c r="O545" s="4" t="str">
        <v>Silver</v>
      </c>
    </row>
    <row r="546" spans="1:15" s="4" customFormat="1" ht="15" x14ac:dyDescent="0.2">
      <c r="A546" s="1">
        <v>7</v>
      </c>
      <c r="B546" s="1" t="str">
        <f>_xlfn.XLOOKUP(A546,[1]Produtos!A:A,[1]Produtos!B:B)</f>
        <v>Capacete Gometws Endorphine 2.0</v>
      </c>
      <c r="C546" s="1">
        <v>168</v>
      </c>
      <c r="D546" s="1">
        <v>1</v>
      </c>
      <c r="E546" s="2">
        <v>111.6</v>
      </c>
      <c r="F546" s="2">
        <v>111.6</v>
      </c>
      <c r="G546" s="3">
        <v>5.5799999999999983</v>
      </c>
      <c r="H546" s="3">
        <f>F546-G546</f>
        <v>106.02</v>
      </c>
      <c r="I546" s="4" t="str" cm="1">
        <f t="array" ref="I546:K546">_xlfn.XLOOKUP(C546,[1]Vendas!A:A,[1]Vendas!C:E)</f>
        <v>Daniel Pirajá</v>
      </c>
      <c r="J546" s="4">
        <v>100</v>
      </c>
      <c r="K546" s="5">
        <v>42520</v>
      </c>
      <c r="L546" s="4" t="str" cm="1">
        <f t="array" ref="L546:O546">_xlfn.XLOOKUP(J546,[1]Clientes!A:A,[1]Clientes!B:E)</f>
        <v>Cândida Silvestre</v>
      </c>
      <c r="M546" s="4" t="str">
        <v>MG</v>
      </c>
      <c r="N546" s="4" t="str">
        <v>F</v>
      </c>
      <c r="O546" s="4" t="str">
        <v>Silver</v>
      </c>
    </row>
    <row r="547" spans="1:15" s="4" customFormat="1" ht="15" x14ac:dyDescent="0.2">
      <c r="A547" s="1">
        <v>7</v>
      </c>
      <c r="B547" s="1" t="str">
        <f>_xlfn.XLOOKUP(A547,[1]Produtos!A:A,[1]Produtos!B:B)</f>
        <v>Capacete Gometws Endorphine 2.0</v>
      </c>
      <c r="C547" s="1">
        <v>149</v>
      </c>
      <c r="D547" s="1">
        <v>1</v>
      </c>
      <c r="E547" s="2">
        <v>131.75</v>
      </c>
      <c r="F547" s="2">
        <v>131.75</v>
      </c>
      <c r="G547" s="3">
        <v>5.2700000000000102</v>
      </c>
      <c r="H547" s="3">
        <f>F547-G547</f>
        <v>126.47999999999999</v>
      </c>
      <c r="I547" s="4" t="str" cm="1">
        <f t="array" ref="I547:K547">_xlfn.XLOOKUP(C547,[1]Vendas!A:A,[1]Vendas!C:E)</f>
        <v>Hélio Liberato</v>
      </c>
      <c r="J547" s="4">
        <v>16</v>
      </c>
      <c r="K547" s="5">
        <v>42499</v>
      </c>
      <c r="L547" s="4" t="str" cm="1">
        <f t="array" ref="L547:O547">_xlfn.XLOOKUP(J547,[1]Clientes!A:A,[1]Clientes!B:E)</f>
        <v>Alfredo Cotrim</v>
      </c>
      <c r="M547" s="4" t="str">
        <v>SC</v>
      </c>
      <c r="N547" s="4" t="str">
        <v>M</v>
      </c>
      <c r="O547" s="4" t="str">
        <v>Silver</v>
      </c>
    </row>
    <row r="548" spans="1:15" s="4" customFormat="1" ht="15" x14ac:dyDescent="0.2">
      <c r="A548" s="1">
        <v>7</v>
      </c>
      <c r="B548" s="1" t="str">
        <f>_xlfn.XLOOKUP(A548,[1]Produtos!A:A,[1]Produtos!B:B)</f>
        <v>Capacete Gometws Endorphine 2.0</v>
      </c>
      <c r="C548" s="1">
        <v>76</v>
      </c>
      <c r="D548" s="1">
        <v>1</v>
      </c>
      <c r="E548" s="2">
        <v>124</v>
      </c>
      <c r="F548" s="2">
        <v>124</v>
      </c>
      <c r="G548" s="3">
        <v>4.960000000000008</v>
      </c>
      <c r="H548" s="3">
        <f>F548-G548</f>
        <v>119.03999999999999</v>
      </c>
      <c r="I548" s="4" t="str" cm="1">
        <f t="array" ref="I548:K548">_xlfn.XLOOKUP(C548,[1]Vendas!A:A,[1]Vendas!C:E)</f>
        <v>Tobias Furtado</v>
      </c>
      <c r="J548" s="4">
        <v>202</v>
      </c>
      <c r="K548" s="5">
        <v>42431</v>
      </c>
      <c r="L548" s="4" t="str" cm="1">
        <f t="array" ref="L548:O548">_xlfn.XLOOKUP(J548,[1]Clientes!A:A,[1]Clientes!B:E)</f>
        <v>Greice Lameirinhas</v>
      </c>
      <c r="M548" s="4" t="str">
        <v>PI</v>
      </c>
      <c r="N548" s="4" t="str">
        <v>F</v>
      </c>
      <c r="O548" s="4" t="str">
        <v>Silver</v>
      </c>
    </row>
    <row r="549" spans="1:15" s="4" customFormat="1" ht="15" x14ac:dyDescent="0.2">
      <c r="A549" s="1">
        <v>7</v>
      </c>
      <c r="B549" s="1" t="str">
        <f>_xlfn.XLOOKUP(A549,[1]Produtos!A:A,[1]Produtos!B:B)</f>
        <v>Capacete Gometws Endorphine 2.0</v>
      </c>
      <c r="C549" s="1">
        <v>158</v>
      </c>
      <c r="D549" s="1">
        <v>1</v>
      </c>
      <c r="E549" s="2">
        <v>124</v>
      </c>
      <c r="F549" s="2">
        <v>124</v>
      </c>
      <c r="G549" s="3">
        <v>4.960000000000008</v>
      </c>
      <c r="H549" s="3">
        <f>F549-G549</f>
        <v>119.03999999999999</v>
      </c>
      <c r="I549" s="4" t="str" cm="1">
        <f t="array" ref="I549:K549">_xlfn.XLOOKUP(C549,[1]Vendas!A:A,[1]Vendas!C:E)</f>
        <v>Iberê Lacerda</v>
      </c>
      <c r="J549" s="4">
        <v>115</v>
      </c>
      <c r="K549" s="5">
        <v>42508</v>
      </c>
      <c r="L549" s="4" t="str" cm="1">
        <f t="array" ref="L549:O549">_xlfn.XLOOKUP(J549,[1]Clientes!A:A,[1]Clientes!B:E)</f>
        <v>Dinarte Marino</v>
      </c>
      <c r="M549" s="4" t="str">
        <v>MS</v>
      </c>
      <c r="N549" s="4" t="str">
        <v>F</v>
      </c>
      <c r="O549" s="4" t="str">
        <v>Silver</v>
      </c>
    </row>
    <row r="550" spans="1:15" s="4" customFormat="1" ht="15" x14ac:dyDescent="0.2">
      <c r="A550" s="1">
        <v>7</v>
      </c>
      <c r="B550" s="1" t="str">
        <f>_xlfn.XLOOKUP(A550,[1]Produtos!A:A,[1]Produtos!B:B)</f>
        <v>Capacete Gometws Endorphine 2.0</v>
      </c>
      <c r="C550" s="1">
        <v>81</v>
      </c>
      <c r="D550" s="1">
        <v>1</v>
      </c>
      <c r="E550" s="2">
        <v>94.86</v>
      </c>
      <c r="F550" s="2">
        <v>94.86</v>
      </c>
      <c r="G550" s="3">
        <v>4.742999999999995</v>
      </c>
      <c r="H550" s="3">
        <f>F550-G550</f>
        <v>90.117000000000004</v>
      </c>
      <c r="I550" s="4" t="str" cm="1">
        <f t="array" ref="I550:K550">_xlfn.XLOOKUP(C550,[1]Vendas!A:A,[1]Vendas!C:E)</f>
        <v>Jéssica Castelão</v>
      </c>
      <c r="J550" s="4">
        <v>58</v>
      </c>
      <c r="K550" s="5">
        <v>42436</v>
      </c>
      <c r="L550" s="4" t="str" cm="1">
        <f t="array" ref="L550:O550">_xlfn.XLOOKUP(J550,[1]Clientes!A:A,[1]Clientes!B:E)</f>
        <v>Brígida Gusmão</v>
      </c>
      <c r="M550" s="4" t="str">
        <v>DF</v>
      </c>
      <c r="N550" s="4" t="str">
        <v>F</v>
      </c>
      <c r="O550" s="4" t="str">
        <v>Silver</v>
      </c>
    </row>
    <row r="551" spans="1:15" s="4" customFormat="1" ht="15" x14ac:dyDescent="0.2">
      <c r="A551" s="1">
        <v>7</v>
      </c>
      <c r="B551" s="1" t="str">
        <f>_xlfn.XLOOKUP(A551,[1]Produtos!A:A,[1]Produtos!B:B)</f>
        <v>Capacete Gometws Endorphine 2.0</v>
      </c>
      <c r="C551" s="1">
        <v>102</v>
      </c>
      <c r="D551" s="1">
        <v>1</v>
      </c>
      <c r="E551" s="2">
        <v>155</v>
      </c>
      <c r="F551" s="2">
        <v>155</v>
      </c>
      <c r="G551" s="3">
        <v>4.6500000000000057</v>
      </c>
      <c r="H551" s="3">
        <f>F551-G551</f>
        <v>150.35</v>
      </c>
      <c r="I551" s="4" t="str" cm="1">
        <f t="array" ref="I551:K551">_xlfn.XLOOKUP(C551,[1]Vendas!A:A,[1]Vendas!C:E)</f>
        <v>Tobias Furtado</v>
      </c>
      <c r="J551" s="4">
        <v>47</v>
      </c>
      <c r="K551" s="5">
        <v>42458</v>
      </c>
      <c r="L551" s="4" t="str" cm="1">
        <f t="array" ref="L551:O551">_xlfn.XLOOKUP(J551,[1]Clientes!A:A,[1]Clientes!B:E)</f>
        <v>Belmira Colaço</v>
      </c>
      <c r="M551" s="4" t="str">
        <v>RJ</v>
      </c>
      <c r="N551" s="4" t="str">
        <v>F</v>
      </c>
      <c r="O551" s="4" t="str">
        <v>Silver</v>
      </c>
    </row>
    <row r="552" spans="1:15" s="4" customFormat="1" ht="15" x14ac:dyDescent="0.2">
      <c r="A552" s="1">
        <v>7</v>
      </c>
      <c r="B552" s="1" t="str">
        <f>_xlfn.XLOOKUP(A552,[1]Produtos!A:A,[1]Produtos!B:B)</f>
        <v>Capacete Gometws Endorphine 2.0</v>
      </c>
      <c r="C552" s="1">
        <v>137</v>
      </c>
      <c r="D552" s="1">
        <v>1</v>
      </c>
      <c r="E552" s="2">
        <v>139.5</v>
      </c>
      <c r="F552" s="2">
        <v>139.5</v>
      </c>
      <c r="G552" s="3">
        <v>4.1850000000000023</v>
      </c>
      <c r="H552" s="3">
        <f>F552-G552</f>
        <v>135.315</v>
      </c>
      <c r="I552" s="4" t="str" cm="1">
        <f t="array" ref="I552:K552">_xlfn.XLOOKUP(C552,[1]Vendas!A:A,[1]Vendas!C:E)</f>
        <v>Napoleão Méndez</v>
      </c>
      <c r="J552" s="4">
        <v>249</v>
      </c>
      <c r="K552" s="5">
        <v>42491</v>
      </c>
      <c r="L552" s="4" t="str" cm="1">
        <f t="array" ref="L552:O552">_xlfn.XLOOKUP(J552,[1]Clientes!A:A,[1]Clientes!B:E)</f>
        <v>Joaquim Mieiro</v>
      </c>
      <c r="M552" s="4" t="str">
        <v>TO</v>
      </c>
      <c r="N552" s="4" t="str">
        <v>M</v>
      </c>
      <c r="O552" s="4" t="str">
        <v>Silver</v>
      </c>
    </row>
    <row r="553" spans="1:15" s="4" customFormat="1" ht="15" x14ac:dyDescent="0.2">
      <c r="A553" s="1">
        <v>7</v>
      </c>
      <c r="B553" s="1" t="str">
        <f>_xlfn.XLOOKUP(A553,[1]Produtos!A:A,[1]Produtos!B:B)</f>
        <v>Capacete Gometws Endorphine 2.0</v>
      </c>
      <c r="C553" s="1">
        <v>126</v>
      </c>
      <c r="D553" s="1">
        <v>1</v>
      </c>
      <c r="E553" s="2">
        <v>131.75</v>
      </c>
      <c r="F553" s="2">
        <v>131.75</v>
      </c>
      <c r="G553" s="3">
        <v>3.9524999999999864</v>
      </c>
      <c r="H553" s="3">
        <f>F553-G553</f>
        <v>127.79750000000001</v>
      </c>
      <c r="I553" s="4" t="str" cm="1">
        <f t="array" ref="I553:K553">_xlfn.XLOOKUP(C553,[1]Vendas!A:A,[1]Vendas!C:E)</f>
        <v>Iberê Lacerda</v>
      </c>
      <c r="J553" s="4">
        <v>105</v>
      </c>
      <c r="K553" s="5">
        <v>42481</v>
      </c>
      <c r="L553" s="4" t="str" cm="1">
        <f t="array" ref="L553:O553">_xlfn.XLOOKUP(J553,[1]Clientes!A:A,[1]Clientes!B:E)</f>
        <v>Davide Alcántara</v>
      </c>
      <c r="M553" s="4" t="str">
        <v>MA</v>
      </c>
      <c r="N553" s="4" t="str">
        <v>M</v>
      </c>
      <c r="O553" s="4" t="str">
        <v>Silver</v>
      </c>
    </row>
    <row r="554" spans="1:15" s="4" customFormat="1" ht="15" x14ac:dyDescent="0.2">
      <c r="A554" s="1">
        <v>7</v>
      </c>
      <c r="B554" s="1" t="str">
        <f>_xlfn.XLOOKUP(A554,[1]Produtos!A:A,[1]Produtos!B:B)</f>
        <v>Capacete Gometws Endorphine 2.0</v>
      </c>
      <c r="C554" s="1">
        <v>135</v>
      </c>
      <c r="D554" s="1">
        <v>1</v>
      </c>
      <c r="E554" s="2">
        <v>94.86</v>
      </c>
      <c r="F554" s="2">
        <v>94.86</v>
      </c>
      <c r="G554" s="3">
        <v>3.794399999999996</v>
      </c>
      <c r="H554" s="3">
        <f>F554-G554</f>
        <v>91.065600000000003</v>
      </c>
      <c r="I554" s="4" t="str" cm="1">
        <f t="array" ref="I554:K554">_xlfn.XLOOKUP(C554,[1]Vendas!A:A,[1]Vendas!C:E)</f>
        <v>Tobias Furtado</v>
      </c>
      <c r="J554" s="4">
        <v>100</v>
      </c>
      <c r="K554" s="5">
        <v>42489</v>
      </c>
      <c r="L554" s="4" t="str" cm="1">
        <f t="array" ref="L554:O554">_xlfn.XLOOKUP(J554,[1]Clientes!A:A,[1]Clientes!B:E)</f>
        <v>Cândida Silvestre</v>
      </c>
      <c r="M554" s="4" t="str">
        <v>MG</v>
      </c>
      <c r="N554" s="4" t="str">
        <v>F</v>
      </c>
      <c r="O554" s="4" t="str">
        <v>Silver</v>
      </c>
    </row>
    <row r="555" spans="1:15" s="4" customFormat="1" ht="15" x14ac:dyDescent="0.2">
      <c r="A555" s="1">
        <v>7</v>
      </c>
      <c r="B555" s="1" t="str">
        <f>_xlfn.XLOOKUP(A555,[1]Produtos!A:A,[1]Produtos!B:B)</f>
        <v>Capacete Gometws Endorphine 2.0</v>
      </c>
      <c r="C555" s="1">
        <v>132</v>
      </c>
      <c r="D555" s="1">
        <v>1</v>
      </c>
      <c r="E555" s="2">
        <v>131.75</v>
      </c>
      <c r="F555" s="2">
        <v>131.75</v>
      </c>
      <c r="G555" s="3">
        <v>2.6349999999999909</v>
      </c>
      <c r="H555" s="3">
        <f>F555-G555</f>
        <v>129.11500000000001</v>
      </c>
      <c r="I555" s="4" t="str" cm="1">
        <f t="array" ref="I555:K555">_xlfn.XLOOKUP(C555,[1]Vendas!A:A,[1]Vendas!C:E)</f>
        <v>Tobias Furtado</v>
      </c>
      <c r="J555" s="4">
        <v>218</v>
      </c>
      <c r="K555" s="5">
        <v>42486</v>
      </c>
      <c r="L555" s="4" t="str" cm="1">
        <f t="array" ref="L555:O555">_xlfn.XLOOKUP(J555,[1]Clientes!A:A,[1]Clientes!B:E)</f>
        <v>Hermígio Villaverde</v>
      </c>
      <c r="M555" s="4" t="str">
        <v>MA</v>
      </c>
      <c r="N555" s="4" t="str">
        <v>M</v>
      </c>
      <c r="O555" s="4" t="str">
        <v>Silver</v>
      </c>
    </row>
    <row r="556" spans="1:15" s="4" customFormat="1" ht="15" x14ac:dyDescent="0.2">
      <c r="A556" s="1">
        <v>7</v>
      </c>
      <c r="B556" s="1" t="str">
        <f>_xlfn.XLOOKUP(A556,[1]Produtos!A:A,[1]Produtos!B:B)</f>
        <v>Capacete Gometws Endorphine 2.0</v>
      </c>
      <c r="C556" s="1">
        <v>90</v>
      </c>
      <c r="D556" s="1">
        <v>1</v>
      </c>
      <c r="E556" s="2">
        <v>124</v>
      </c>
      <c r="F556" s="2">
        <v>124</v>
      </c>
      <c r="G556" s="3">
        <v>2.480000000000004</v>
      </c>
      <c r="H556" s="3">
        <f>F556-G556</f>
        <v>121.52</v>
      </c>
      <c r="I556" s="4" t="str" cm="1">
        <f t="array" ref="I556:K556">_xlfn.XLOOKUP(C556,[1]Vendas!A:A,[1]Vendas!C:E)</f>
        <v>Godo Capiperibe</v>
      </c>
      <c r="J556" s="4">
        <v>115</v>
      </c>
      <c r="K556" s="5">
        <v>42444</v>
      </c>
      <c r="L556" s="4" t="str" cm="1">
        <f t="array" ref="L556:O556">_xlfn.XLOOKUP(J556,[1]Clientes!A:A,[1]Clientes!B:E)</f>
        <v>Dinarte Marino</v>
      </c>
      <c r="M556" s="4" t="str">
        <v>MS</v>
      </c>
      <c r="N556" s="4" t="str">
        <v>F</v>
      </c>
      <c r="O556" s="4" t="str">
        <v>Silver</v>
      </c>
    </row>
    <row r="557" spans="1:15" s="4" customFormat="1" ht="15" x14ac:dyDescent="0.2">
      <c r="A557" s="1">
        <v>7</v>
      </c>
      <c r="B557" s="1" t="str">
        <f>_xlfn.XLOOKUP(A557,[1]Produtos!A:A,[1]Produtos!B:B)</f>
        <v>Capacete Gometws Endorphine 2.0</v>
      </c>
      <c r="C557" s="1">
        <v>101</v>
      </c>
      <c r="D557" s="1">
        <v>1</v>
      </c>
      <c r="E557" s="2">
        <v>118.58</v>
      </c>
      <c r="F557" s="2">
        <v>118.58</v>
      </c>
      <c r="G557" s="3">
        <v>2.3716000000000008</v>
      </c>
      <c r="H557" s="3">
        <f>F557-G557</f>
        <v>116.2084</v>
      </c>
      <c r="I557" s="4" t="str" cm="1">
        <f t="array" ref="I557:K557">_xlfn.XLOOKUP(C557,[1]Vendas!A:A,[1]Vendas!C:E)</f>
        <v>Armando Lago</v>
      </c>
      <c r="J557" s="4">
        <v>120</v>
      </c>
      <c r="K557" s="5">
        <v>42457</v>
      </c>
      <c r="L557" s="4" t="str" cm="1">
        <f t="array" ref="L557:O557">_xlfn.XLOOKUP(J557,[1]Clientes!A:A,[1]Clientes!B:E)</f>
        <v>Diogo Simón</v>
      </c>
      <c r="M557" s="4" t="str">
        <v>BA</v>
      </c>
      <c r="N557" s="4" t="str">
        <v>M</v>
      </c>
      <c r="O557" s="4" t="str">
        <v>Silver</v>
      </c>
    </row>
    <row r="558" spans="1:15" s="4" customFormat="1" ht="15" x14ac:dyDescent="0.2">
      <c r="A558" s="1">
        <v>7</v>
      </c>
      <c r="B558" s="1" t="str">
        <f>_xlfn.XLOOKUP(A558,[1]Produtos!A:A,[1]Produtos!B:B)</f>
        <v>Capacete Gometws Endorphine 2.0</v>
      </c>
      <c r="C558" s="1">
        <v>9</v>
      </c>
      <c r="D558" s="1">
        <v>1</v>
      </c>
      <c r="E558" s="2">
        <v>155</v>
      </c>
      <c r="F558" s="2">
        <v>155</v>
      </c>
      <c r="G558" s="3">
        <v>1.5500000000000114</v>
      </c>
      <c r="H558" s="3">
        <f>F558-G558</f>
        <v>153.44999999999999</v>
      </c>
      <c r="I558" s="4" t="str" cm="1">
        <f t="array" ref="I558:K558">_xlfn.XLOOKUP(C558,[1]Vendas!A:A,[1]Vendas!C:E)</f>
        <v>Jéssica Castelão</v>
      </c>
      <c r="J558" s="4">
        <v>91</v>
      </c>
      <c r="K558" s="5">
        <v>42375</v>
      </c>
      <c r="L558" s="4" t="str" cm="1">
        <f t="array" ref="L558:O558">_xlfn.XLOOKUP(J558,[1]Clientes!A:A,[1]Clientes!B:E)</f>
        <v>Cosme Zambujal</v>
      </c>
      <c r="M558" s="4" t="str">
        <v>BA</v>
      </c>
      <c r="N558" s="4" t="str">
        <v>M</v>
      </c>
      <c r="O558" s="4" t="str">
        <v>Silver</v>
      </c>
    </row>
    <row r="559" spans="1:15" s="4" customFormat="1" ht="15" x14ac:dyDescent="0.2">
      <c r="A559" s="1">
        <v>7</v>
      </c>
      <c r="B559" s="1" t="str">
        <f>_xlfn.XLOOKUP(A559,[1]Produtos!A:A,[1]Produtos!B:B)</f>
        <v>Capacete Gometws Endorphine 2.0</v>
      </c>
      <c r="C559" s="1">
        <v>19</v>
      </c>
      <c r="D559" s="1">
        <v>1</v>
      </c>
      <c r="E559" s="2">
        <v>155</v>
      </c>
      <c r="F559" s="2">
        <v>155</v>
      </c>
      <c r="G559" s="3">
        <v>1.5500000000000114</v>
      </c>
      <c r="H559" s="3">
        <f>F559-G559</f>
        <v>153.44999999999999</v>
      </c>
      <c r="I559" s="4" t="str" cm="1">
        <f t="array" ref="I559:K559">_xlfn.XLOOKUP(C559,[1]Vendas!A:A,[1]Vendas!C:E)</f>
        <v>Tobias Furtado</v>
      </c>
      <c r="J559" s="4">
        <v>191</v>
      </c>
      <c r="K559" s="5">
        <v>42383</v>
      </c>
      <c r="L559" s="4" t="str" cm="1">
        <f t="array" ref="L559:O559">_xlfn.XLOOKUP(J559,[1]Clientes!A:A,[1]Clientes!B:E)</f>
        <v>Gisela Bahia</v>
      </c>
      <c r="M559" s="4" t="str">
        <v>SP</v>
      </c>
      <c r="N559" s="4" t="str">
        <v>F</v>
      </c>
      <c r="O559" s="4" t="str">
        <v>Silver</v>
      </c>
    </row>
    <row r="560" spans="1:15" s="4" customFormat="1" ht="15" x14ac:dyDescent="0.2">
      <c r="A560" s="1">
        <v>7</v>
      </c>
      <c r="B560" s="1" t="str">
        <f>_xlfn.XLOOKUP(A560,[1]Produtos!A:A,[1]Produtos!B:B)</f>
        <v>Capacete Gometws Endorphine 2.0</v>
      </c>
      <c r="C560" s="1">
        <v>36</v>
      </c>
      <c r="D560" s="1">
        <v>1</v>
      </c>
      <c r="E560" s="2">
        <v>155</v>
      </c>
      <c r="F560" s="2">
        <v>155</v>
      </c>
      <c r="G560" s="3">
        <v>1.5500000000000114</v>
      </c>
      <c r="H560" s="3">
        <f>F560-G560</f>
        <v>153.44999999999999</v>
      </c>
      <c r="I560" s="4" t="str" cm="1">
        <f t="array" ref="I560:K560">_xlfn.XLOOKUP(C560,[1]Vendas!A:A,[1]Vendas!C:E)</f>
        <v>Capitolino Bahía</v>
      </c>
      <c r="J560" s="4">
        <v>89</v>
      </c>
      <c r="K560" s="5">
        <v>42396</v>
      </c>
      <c r="L560" s="4" t="str" cm="1">
        <f t="array" ref="L560:O560">_xlfn.XLOOKUP(J560,[1]Clientes!A:A,[1]Clientes!B:E)</f>
        <v>Cosme Ipanema</v>
      </c>
      <c r="M560" s="4" t="str">
        <v>PI</v>
      </c>
      <c r="N560" s="4" t="str">
        <v>M</v>
      </c>
      <c r="O560" s="4" t="str">
        <v>Silver</v>
      </c>
    </row>
    <row r="561" spans="1:15" s="4" customFormat="1" ht="15" x14ac:dyDescent="0.2">
      <c r="A561" s="1">
        <v>7</v>
      </c>
      <c r="B561" s="1" t="str">
        <f>_xlfn.XLOOKUP(A561,[1]Produtos!A:A,[1]Produtos!B:B)</f>
        <v>Capacete Gometws Endorphine 2.0</v>
      </c>
      <c r="C561" s="1">
        <v>66</v>
      </c>
      <c r="D561" s="1">
        <v>1</v>
      </c>
      <c r="E561" s="2">
        <v>155</v>
      </c>
      <c r="F561" s="2">
        <v>155</v>
      </c>
      <c r="G561" s="3">
        <v>1.5500000000000114</v>
      </c>
      <c r="H561" s="3">
        <f>F561-G561</f>
        <v>153.44999999999999</v>
      </c>
      <c r="I561" s="4" t="str" cm="1">
        <f t="array" ref="I561:K561">_xlfn.XLOOKUP(C561,[1]Vendas!A:A,[1]Vendas!C:E)</f>
        <v>Napoleão Méndez</v>
      </c>
      <c r="J561" s="4">
        <v>27</v>
      </c>
      <c r="K561" s="5">
        <v>42421</v>
      </c>
      <c r="L561" s="4" t="str" cm="1">
        <f t="array" ref="L561:O561">_xlfn.XLOOKUP(J561,[1]Clientes!A:A,[1]Clientes!B:E)</f>
        <v>Anna Beça</v>
      </c>
      <c r="M561" s="4" t="str">
        <v>AP</v>
      </c>
      <c r="N561" s="4" t="str">
        <v>F</v>
      </c>
      <c r="O561" s="4" t="str">
        <v>Silver</v>
      </c>
    </row>
    <row r="562" spans="1:15" s="4" customFormat="1" ht="15" x14ac:dyDescent="0.2">
      <c r="A562" s="1">
        <v>7</v>
      </c>
      <c r="B562" s="1" t="str">
        <f>_xlfn.XLOOKUP(A562,[1]Produtos!A:A,[1]Produtos!B:B)</f>
        <v>Capacete Gometws Endorphine 2.0</v>
      </c>
      <c r="C562" s="1">
        <v>75</v>
      </c>
      <c r="D562" s="1">
        <v>1</v>
      </c>
      <c r="E562" s="2">
        <v>155</v>
      </c>
      <c r="F562" s="2">
        <v>155</v>
      </c>
      <c r="G562" s="3">
        <v>1.5500000000000114</v>
      </c>
      <c r="H562" s="3">
        <f>F562-G562</f>
        <v>153.44999999999999</v>
      </c>
      <c r="I562" s="4" t="str" cm="1">
        <f t="array" ref="I562:K562">_xlfn.XLOOKUP(C562,[1]Vendas!A:A,[1]Vendas!C:E)</f>
        <v>Tobias Furtado</v>
      </c>
      <c r="J562" s="4">
        <v>91</v>
      </c>
      <c r="K562" s="5">
        <v>42428</v>
      </c>
      <c r="L562" s="4" t="str" cm="1">
        <f t="array" ref="L562:O562">_xlfn.XLOOKUP(J562,[1]Clientes!A:A,[1]Clientes!B:E)</f>
        <v>Cosme Zambujal</v>
      </c>
      <c r="M562" s="4" t="str">
        <v>BA</v>
      </c>
      <c r="N562" s="4" t="str">
        <v>M</v>
      </c>
      <c r="O562" s="4" t="str">
        <v>Silver</v>
      </c>
    </row>
    <row r="563" spans="1:15" s="4" customFormat="1" ht="15" x14ac:dyDescent="0.2">
      <c r="A563" s="1">
        <v>7</v>
      </c>
      <c r="B563" s="1" t="str">
        <f>_xlfn.XLOOKUP(A563,[1]Produtos!A:A,[1]Produtos!B:B)</f>
        <v>Capacete Gometws Endorphine 2.0</v>
      </c>
      <c r="C563" s="1">
        <v>117</v>
      </c>
      <c r="D563" s="1">
        <v>1</v>
      </c>
      <c r="E563" s="2">
        <v>155</v>
      </c>
      <c r="F563" s="2">
        <v>155</v>
      </c>
      <c r="G563" s="3">
        <v>1.5500000000000114</v>
      </c>
      <c r="H563" s="3">
        <f>F563-G563</f>
        <v>153.44999999999999</v>
      </c>
      <c r="I563" s="4" t="str" cm="1">
        <f t="array" ref="I563:K563">_xlfn.XLOOKUP(C563,[1]Vendas!A:A,[1]Vendas!C:E)</f>
        <v>Hélio Liberato</v>
      </c>
      <c r="J563" s="4">
        <v>58</v>
      </c>
      <c r="K563" s="5">
        <v>42474</v>
      </c>
      <c r="L563" s="4" t="str" cm="1">
        <f t="array" ref="L563:O563">_xlfn.XLOOKUP(J563,[1]Clientes!A:A,[1]Clientes!B:E)</f>
        <v>Brígida Gusmão</v>
      </c>
      <c r="M563" s="4" t="str">
        <v>DF</v>
      </c>
      <c r="N563" s="4" t="str">
        <v>F</v>
      </c>
      <c r="O563" s="4" t="str">
        <v>Silver</v>
      </c>
    </row>
    <row r="564" spans="1:15" s="4" customFormat="1" ht="15" x14ac:dyDescent="0.2">
      <c r="A564" s="1">
        <v>7</v>
      </c>
      <c r="B564" s="1" t="str">
        <f>_xlfn.XLOOKUP(A564,[1]Produtos!A:A,[1]Produtos!B:B)</f>
        <v>Capacete Gometws Endorphine 2.0</v>
      </c>
      <c r="C564" s="1">
        <v>20</v>
      </c>
      <c r="D564" s="1">
        <v>1</v>
      </c>
      <c r="E564" s="2">
        <v>131.75</v>
      </c>
      <c r="F564" s="2">
        <v>131.75</v>
      </c>
      <c r="G564" s="3">
        <v>1.3174999999999955</v>
      </c>
      <c r="H564" s="3">
        <f>F564-G564</f>
        <v>130.4325</v>
      </c>
      <c r="I564" s="4" t="str" cm="1">
        <f t="array" ref="I564:K564">_xlfn.XLOOKUP(C564,[1]Vendas!A:A,[1]Vendas!C:E)</f>
        <v>Simão Rivero</v>
      </c>
      <c r="J564" s="4">
        <v>218</v>
      </c>
      <c r="K564" s="5">
        <v>42384</v>
      </c>
      <c r="L564" s="4" t="str" cm="1">
        <f t="array" ref="L564:O564">_xlfn.XLOOKUP(J564,[1]Clientes!A:A,[1]Clientes!B:E)</f>
        <v>Hermígio Villaverde</v>
      </c>
      <c r="M564" s="4" t="str">
        <v>MA</v>
      </c>
      <c r="N564" s="4" t="str">
        <v>M</v>
      </c>
      <c r="O564" s="4" t="str">
        <v>Silver</v>
      </c>
    </row>
    <row r="565" spans="1:15" s="4" customFormat="1" ht="15" x14ac:dyDescent="0.2">
      <c r="A565" s="1">
        <v>7</v>
      </c>
      <c r="B565" s="1" t="str">
        <f>_xlfn.XLOOKUP(A565,[1]Produtos!A:A,[1]Produtos!B:B)</f>
        <v>Capacete Gometws Endorphine 2.0</v>
      </c>
      <c r="C565" s="1">
        <v>46</v>
      </c>
      <c r="D565" s="1">
        <v>1</v>
      </c>
      <c r="E565" s="2">
        <v>131.75</v>
      </c>
      <c r="F565" s="2">
        <v>131.75</v>
      </c>
      <c r="G565" s="3">
        <v>1.3174999999999955</v>
      </c>
      <c r="H565" s="3">
        <f>F565-G565</f>
        <v>130.4325</v>
      </c>
      <c r="I565" s="4" t="str" cm="1">
        <f t="array" ref="I565:K565">_xlfn.XLOOKUP(C565,[1]Vendas!A:A,[1]Vendas!C:E)</f>
        <v>Napoleão Méndez</v>
      </c>
      <c r="J565" s="4">
        <v>58</v>
      </c>
      <c r="K565" s="5">
        <v>42403</v>
      </c>
      <c r="L565" s="4" t="str" cm="1">
        <f t="array" ref="L565:O565">_xlfn.XLOOKUP(J565,[1]Clientes!A:A,[1]Clientes!B:E)</f>
        <v>Brígida Gusmão</v>
      </c>
      <c r="M565" s="4" t="str">
        <v>DF</v>
      </c>
      <c r="N565" s="4" t="str">
        <v>F</v>
      </c>
      <c r="O565" s="4" t="str">
        <v>Silver</v>
      </c>
    </row>
    <row r="566" spans="1:15" s="4" customFormat="1" ht="15" x14ac:dyDescent="0.2">
      <c r="A566" s="1">
        <v>7</v>
      </c>
      <c r="B566" s="1" t="str">
        <f>_xlfn.XLOOKUP(A566,[1]Produtos!A:A,[1]Produtos!B:B)</f>
        <v>Capacete Gometws Endorphine 2.0</v>
      </c>
      <c r="C566" s="1">
        <v>99</v>
      </c>
      <c r="D566" s="1">
        <v>1</v>
      </c>
      <c r="E566" s="2">
        <v>118.58</v>
      </c>
      <c r="F566" s="2">
        <v>118.58</v>
      </c>
      <c r="G566" s="3">
        <v>1.1858000000000004</v>
      </c>
      <c r="H566" s="3">
        <f>F566-G566</f>
        <v>117.3942</v>
      </c>
      <c r="I566" s="4" t="str" cm="1">
        <f t="array" ref="I566:K566">_xlfn.XLOOKUP(C566,[1]Vendas!A:A,[1]Vendas!C:E)</f>
        <v>Jéssica Castelão</v>
      </c>
      <c r="J566" s="4">
        <v>249</v>
      </c>
      <c r="K566" s="5">
        <v>42452</v>
      </c>
      <c r="L566" s="4" t="str" cm="1">
        <f t="array" ref="L566:O566">_xlfn.XLOOKUP(J566,[1]Clientes!A:A,[1]Clientes!B:E)</f>
        <v>Joaquim Mieiro</v>
      </c>
      <c r="M566" s="4" t="str">
        <v>TO</v>
      </c>
      <c r="N566" s="4" t="str">
        <v>M</v>
      </c>
      <c r="O566" s="4" t="str">
        <v>Silver</v>
      </c>
    </row>
    <row r="567" spans="1:15" s="4" customFormat="1" ht="15" x14ac:dyDescent="0.2">
      <c r="A567" s="1">
        <v>7</v>
      </c>
      <c r="B567" s="1" t="str">
        <f>_xlfn.XLOOKUP(A567,[1]Produtos!A:A,[1]Produtos!B:B)</f>
        <v>Capacete Gometws Endorphine 2.0</v>
      </c>
      <c r="C567" s="1">
        <v>31</v>
      </c>
      <c r="D567" s="1">
        <v>1</v>
      </c>
      <c r="E567" s="2">
        <v>94.86</v>
      </c>
      <c r="F567" s="2">
        <v>94.86</v>
      </c>
      <c r="G567" s="3">
        <v>0.948599999999999</v>
      </c>
      <c r="H567" s="3">
        <f>F567-G567</f>
        <v>93.9114</v>
      </c>
      <c r="I567" s="4" t="str" cm="1">
        <f t="array" ref="I567:K567">_xlfn.XLOOKUP(C567,[1]Vendas!A:A,[1]Vendas!C:E)</f>
        <v>Simão Rivero</v>
      </c>
      <c r="J567" s="4">
        <v>249</v>
      </c>
      <c r="K567" s="5">
        <v>42392</v>
      </c>
      <c r="L567" s="4" t="str" cm="1">
        <f t="array" ref="L567:O567">_xlfn.XLOOKUP(J567,[1]Clientes!A:A,[1]Clientes!B:E)</f>
        <v>Joaquim Mieiro</v>
      </c>
      <c r="M567" s="4" t="str">
        <v>TO</v>
      </c>
      <c r="N567" s="4" t="str">
        <v>M</v>
      </c>
      <c r="O567" s="4" t="str">
        <v>Silver</v>
      </c>
    </row>
    <row r="568" spans="1:15" s="4" customFormat="1" ht="15" x14ac:dyDescent="0.2">
      <c r="A568" s="1">
        <v>7</v>
      </c>
      <c r="B568" s="1" t="str">
        <f>_xlfn.XLOOKUP(A568,[1]Produtos!A:A,[1]Produtos!B:B)</f>
        <v>Capacete Gometws Endorphine 2.0</v>
      </c>
      <c r="C568" s="1">
        <v>3</v>
      </c>
      <c r="D568" s="1">
        <v>1</v>
      </c>
      <c r="E568" s="2">
        <v>155</v>
      </c>
      <c r="F568" s="2">
        <v>155</v>
      </c>
      <c r="G568" s="3">
        <v>0</v>
      </c>
      <c r="H568" s="3">
        <f>F568-G568</f>
        <v>155</v>
      </c>
      <c r="I568" s="4" t="str" cm="1">
        <f t="array" ref="I568:K568">_xlfn.XLOOKUP(C568,[1]Vendas!A:A,[1]Vendas!C:E)</f>
        <v>Jéssica Castelão</v>
      </c>
      <c r="J568" s="4">
        <v>31</v>
      </c>
      <c r="K568" s="5">
        <v>42371</v>
      </c>
      <c r="L568" s="4" t="str" cm="1">
        <f t="array" ref="L568:O568">_xlfn.XLOOKUP(J568,[1]Clientes!A:A,[1]Clientes!B:E)</f>
        <v>Antão Corte-Real</v>
      </c>
      <c r="M568" s="4" t="str">
        <v>ES</v>
      </c>
      <c r="N568" s="4" t="str">
        <v>M</v>
      </c>
      <c r="O568" s="4" t="str">
        <v>Silver</v>
      </c>
    </row>
    <row r="569" spans="1:15" s="4" customFormat="1" ht="15" x14ac:dyDescent="0.2">
      <c r="A569" s="1">
        <v>7</v>
      </c>
      <c r="B569" s="1" t="str">
        <f>_xlfn.XLOOKUP(A569,[1]Produtos!A:A,[1]Produtos!B:B)</f>
        <v>Capacete Gometws Endorphine 2.0</v>
      </c>
      <c r="C569" s="1">
        <v>12</v>
      </c>
      <c r="D569" s="1">
        <v>1</v>
      </c>
      <c r="E569" s="2">
        <v>139.5</v>
      </c>
      <c r="F569" s="2">
        <v>139.5</v>
      </c>
      <c r="G569" s="3">
        <v>0</v>
      </c>
      <c r="H569" s="3">
        <f>F569-G569</f>
        <v>139.5</v>
      </c>
      <c r="I569" s="4" t="str" cm="1">
        <f t="array" ref="I569:K569">_xlfn.XLOOKUP(C569,[1]Vendas!A:A,[1]Vendas!C:E)</f>
        <v>Jéssica Castelão</v>
      </c>
      <c r="J569" s="4">
        <v>32</v>
      </c>
      <c r="K569" s="5">
        <v>42378</v>
      </c>
      <c r="L569" s="4" t="str" cm="1">
        <f t="array" ref="L569:O569">_xlfn.XLOOKUP(J569,[1]Clientes!A:A,[1]Clientes!B:E)</f>
        <v>Antónia Canhão</v>
      </c>
      <c r="M569" s="4" t="str">
        <v>SC</v>
      </c>
      <c r="N569" s="4" t="str">
        <v>F</v>
      </c>
      <c r="O569" s="4" t="str">
        <v>Silver</v>
      </c>
    </row>
    <row r="570" spans="1:15" s="4" customFormat="1" ht="15" x14ac:dyDescent="0.2">
      <c r="A570" s="1">
        <v>7</v>
      </c>
      <c r="B570" s="1" t="str">
        <f>_xlfn.XLOOKUP(A570,[1]Produtos!A:A,[1]Produtos!B:B)</f>
        <v>Capacete Gometws Endorphine 2.0</v>
      </c>
      <c r="C570" s="1">
        <v>16</v>
      </c>
      <c r="D570" s="1">
        <v>1</v>
      </c>
      <c r="E570" s="2">
        <v>139.5</v>
      </c>
      <c r="F570" s="2">
        <v>139.5</v>
      </c>
      <c r="G570" s="3">
        <v>0</v>
      </c>
      <c r="H570" s="3">
        <f>F570-G570</f>
        <v>139.5</v>
      </c>
      <c r="I570" s="4" t="str" cm="1">
        <f t="array" ref="I570:K570">_xlfn.XLOOKUP(C570,[1]Vendas!A:A,[1]Vendas!C:E)</f>
        <v>Jéssica Castelão</v>
      </c>
      <c r="J570" s="4">
        <v>192</v>
      </c>
      <c r="K570" s="5">
        <v>42382</v>
      </c>
      <c r="L570" s="4" t="str" cm="1">
        <f t="array" ref="L570:O570">_xlfn.XLOOKUP(J570,[1]Clientes!A:A,[1]Clientes!B:E)</f>
        <v>Gisela Candeias</v>
      </c>
      <c r="M570" s="4" t="str">
        <v>SC</v>
      </c>
      <c r="N570" s="4" t="str">
        <v>F</v>
      </c>
      <c r="O570" s="4" t="str">
        <v>Silver</v>
      </c>
    </row>
    <row r="571" spans="1:15" s="4" customFormat="1" ht="15" x14ac:dyDescent="0.2">
      <c r="A571" s="1">
        <v>7</v>
      </c>
      <c r="B571" s="1" t="str">
        <f>_xlfn.XLOOKUP(A571,[1]Produtos!A:A,[1]Produtos!B:B)</f>
        <v>Capacete Gometws Endorphine 2.0</v>
      </c>
      <c r="C571" s="1">
        <v>59</v>
      </c>
      <c r="D571" s="1">
        <v>1</v>
      </c>
      <c r="E571" s="2">
        <v>139.5</v>
      </c>
      <c r="F571" s="2">
        <v>139.5</v>
      </c>
      <c r="G571" s="3">
        <v>0</v>
      </c>
      <c r="H571" s="3">
        <f>F571-G571</f>
        <v>139.5</v>
      </c>
      <c r="I571" s="4" t="str" cm="1">
        <f t="array" ref="I571:K571">_xlfn.XLOOKUP(C571,[1]Vendas!A:A,[1]Vendas!C:E)</f>
        <v>Simão Rivero</v>
      </c>
      <c r="J571" s="4">
        <v>79</v>
      </c>
      <c r="K571" s="5">
        <v>42414</v>
      </c>
      <c r="L571" s="4" t="str" cm="1">
        <f t="array" ref="L571:O571">_xlfn.XLOOKUP(J571,[1]Clientes!A:A,[1]Clientes!B:E)</f>
        <v>Cidália Miera</v>
      </c>
      <c r="M571" s="4" t="str">
        <v>SE</v>
      </c>
      <c r="N571" s="4" t="str">
        <v>F</v>
      </c>
      <c r="O571" s="4" t="str">
        <v>Silver</v>
      </c>
    </row>
    <row r="572" spans="1:15" s="4" customFormat="1" ht="15" x14ac:dyDescent="0.2">
      <c r="A572" s="1">
        <v>7</v>
      </c>
      <c r="B572" s="1" t="str">
        <f>_xlfn.XLOOKUP(A572,[1]Produtos!A:A,[1]Produtos!B:B)</f>
        <v>Capacete Gometws Endorphine 2.0</v>
      </c>
      <c r="C572" s="1">
        <v>41</v>
      </c>
      <c r="D572" s="1">
        <v>1</v>
      </c>
      <c r="E572" s="2">
        <v>131.75</v>
      </c>
      <c r="F572" s="2">
        <v>131.75</v>
      </c>
      <c r="G572" s="3">
        <v>0</v>
      </c>
      <c r="H572" s="3">
        <f>F572-G572</f>
        <v>131.75</v>
      </c>
      <c r="I572" s="4" t="str" cm="1">
        <f t="array" ref="I572:K572">_xlfn.XLOOKUP(C572,[1]Vendas!A:A,[1]Vendas!C:E)</f>
        <v>Capitolino Bahía</v>
      </c>
      <c r="J572" s="4">
        <v>249</v>
      </c>
      <c r="K572" s="5">
        <v>42399</v>
      </c>
      <c r="L572" s="4" t="str" cm="1">
        <f t="array" ref="L572:O572">_xlfn.XLOOKUP(J572,[1]Clientes!A:A,[1]Clientes!B:E)</f>
        <v>Joaquim Mieiro</v>
      </c>
      <c r="M572" s="4" t="str">
        <v>TO</v>
      </c>
      <c r="N572" s="4" t="str">
        <v>M</v>
      </c>
      <c r="O572" s="4" t="str">
        <v>Silver</v>
      </c>
    </row>
    <row r="573" spans="1:15" s="4" customFormat="1" ht="15" x14ac:dyDescent="0.2">
      <c r="A573" s="1">
        <v>7</v>
      </c>
      <c r="B573" s="1" t="str">
        <f>_xlfn.XLOOKUP(A573,[1]Produtos!A:A,[1]Produtos!B:B)</f>
        <v>Capacete Gometws Endorphine 2.0</v>
      </c>
      <c r="C573" s="1">
        <v>43</v>
      </c>
      <c r="D573" s="1">
        <v>1</v>
      </c>
      <c r="E573" s="2">
        <v>118.58</v>
      </c>
      <c r="F573" s="2">
        <v>118.58</v>
      </c>
      <c r="G573" s="3">
        <v>0</v>
      </c>
      <c r="H573" s="3">
        <f>F573-G573</f>
        <v>118.58</v>
      </c>
      <c r="I573" s="4" t="str" cm="1">
        <f t="array" ref="I573:K573">_xlfn.XLOOKUP(C573,[1]Vendas!A:A,[1]Vendas!C:E)</f>
        <v>Daniel Pirajá</v>
      </c>
      <c r="J573" s="4">
        <v>218</v>
      </c>
      <c r="K573" s="5">
        <v>42401</v>
      </c>
      <c r="L573" s="4" t="str" cm="1">
        <f t="array" ref="L573:O573">_xlfn.XLOOKUP(J573,[1]Clientes!A:A,[1]Clientes!B:E)</f>
        <v>Hermígio Villaverde</v>
      </c>
      <c r="M573" s="4" t="str">
        <v>MA</v>
      </c>
      <c r="N573" s="4" t="str">
        <v>M</v>
      </c>
      <c r="O573" s="4" t="str">
        <v>Silver</v>
      </c>
    </row>
    <row r="574" spans="1:15" s="4" customFormat="1" ht="15" x14ac:dyDescent="0.2">
      <c r="A574" s="1">
        <v>7</v>
      </c>
      <c r="B574" s="1" t="str">
        <f>_xlfn.XLOOKUP(A574,[1]Produtos!A:A,[1]Produtos!B:B)</f>
        <v>Capacete Gometws Endorphine 2.0</v>
      </c>
      <c r="C574" s="1">
        <v>68</v>
      </c>
      <c r="D574" s="1">
        <v>1</v>
      </c>
      <c r="E574" s="2">
        <v>118.58</v>
      </c>
      <c r="F574" s="2">
        <v>118.58</v>
      </c>
      <c r="G574" s="3">
        <v>0</v>
      </c>
      <c r="H574" s="3">
        <f>F574-G574</f>
        <v>118.58</v>
      </c>
      <c r="I574" s="4" t="str" cm="1">
        <f t="array" ref="I574:K574">_xlfn.XLOOKUP(C574,[1]Vendas!A:A,[1]Vendas!C:E)</f>
        <v>Hélio Liberato</v>
      </c>
      <c r="J574" s="4">
        <v>31</v>
      </c>
      <c r="K574" s="5">
        <v>42424</v>
      </c>
      <c r="L574" s="4" t="str" cm="1">
        <f t="array" ref="L574:O574">_xlfn.XLOOKUP(J574,[1]Clientes!A:A,[1]Clientes!B:E)</f>
        <v>Antão Corte-Real</v>
      </c>
      <c r="M574" s="4" t="str">
        <v>ES</v>
      </c>
      <c r="N574" s="4" t="str">
        <v>M</v>
      </c>
      <c r="O574" s="4" t="str">
        <v>Silver</v>
      </c>
    </row>
    <row r="575" spans="1:15" s="4" customFormat="1" ht="15" x14ac:dyDescent="0.2">
      <c r="A575" s="1">
        <v>8</v>
      </c>
      <c r="B575" s="1" t="str">
        <f>_xlfn.XLOOKUP(A575,[1]Produtos!A:A,[1]Produtos!B:B)</f>
        <v>Luva De Ciclismo - Gometws Sports</v>
      </c>
      <c r="C575" s="1">
        <v>398</v>
      </c>
      <c r="D575" s="1">
        <v>1</v>
      </c>
      <c r="E575" s="2">
        <v>159.80000000000001</v>
      </c>
      <c r="F575" s="2">
        <v>159.80000000000001</v>
      </c>
      <c r="G575" s="3">
        <v>63.920000000000016</v>
      </c>
      <c r="H575" s="3">
        <f>F575-G575</f>
        <v>95.88</v>
      </c>
      <c r="I575" s="4" t="str" cm="1">
        <f t="array" ref="I575:K575">_xlfn.XLOOKUP(C575,[1]Vendas!A:A,[1]Vendas!C:E)</f>
        <v>Armando Lago</v>
      </c>
      <c r="J575" s="4">
        <v>238</v>
      </c>
      <c r="K575" s="5">
        <v>42728</v>
      </c>
      <c r="L575" s="4" t="str" cm="1">
        <f t="array" ref="L575:O575">_xlfn.XLOOKUP(J575,[1]Clientes!A:A,[1]Clientes!B:E)</f>
        <v>Iraci Alcoforado</v>
      </c>
      <c r="M575" s="4" t="str">
        <v>MS</v>
      </c>
      <c r="N575" s="4" t="str">
        <v>F</v>
      </c>
      <c r="O575" s="4" t="str">
        <v>Silver</v>
      </c>
    </row>
    <row r="576" spans="1:15" s="4" customFormat="1" ht="15" x14ac:dyDescent="0.2">
      <c r="A576" s="1">
        <v>8</v>
      </c>
      <c r="B576" s="1" t="str">
        <f>_xlfn.XLOOKUP(A576,[1]Produtos!A:A,[1]Produtos!B:B)</f>
        <v>Luva De Ciclismo - Gometws Sports</v>
      </c>
      <c r="C576" s="1">
        <v>349</v>
      </c>
      <c r="D576" s="1">
        <v>2</v>
      </c>
      <c r="E576" s="2">
        <v>159.80000000000001</v>
      </c>
      <c r="F576" s="2">
        <v>319.60000000000002</v>
      </c>
      <c r="G576" s="3">
        <v>60.72399999999999</v>
      </c>
      <c r="H576" s="3">
        <f>F576-G576</f>
        <v>258.87600000000003</v>
      </c>
      <c r="I576" s="4" t="str" cm="1">
        <f t="array" ref="I576:K576">_xlfn.XLOOKUP(C576,[1]Vendas!A:A,[1]Vendas!C:E)</f>
        <v>Tobias Furtado</v>
      </c>
      <c r="J576" s="4">
        <v>162</v>
      </c>
      <c r="K576" s="5">
        <v>42693</v>
      </c>
      <c r="L576" s="4" t="str" cm="1">
        <f t="array" ref="L576:O576">_xlfn.XLOOKUP(J576,[1]Clientes!A:A,[1]Clientes!B:E)</f>
        <v>Filipa Mattozo</v>
      </c>
      <c r="M576" s="4" t="str">
        <v>MA</v>
      </c>
      <c r="N576" s="4" t="str">
        <v>F</v>
      </c>
      <c r="O576" s="4" t="str">
        <v>Silver</v>
      </c>
    </row>
    <row r="577" spans="1:15" s="4" customFormat="1" ht="15" x14ac:dyDescent="0.2">
      <c r="A577" s="1">
        <v>8</v>
      </c>
      <c r="B577" s="1" t="str">
        <f>_xlfn.XLOOKUP(A577,[1]Produtos!A:A,[1]Produtos!B:B)</f>
        <v>Luva De Ciclismo - Gometws Sports</v>
      </c>
      <c r="C577" s="1">
        <v>395</v>
      </c>
      <c r="D577" s="1">
        <v>1</v>
      </c>
      <c r="E577" s="2">
        <v>150.4</v>
      </c>
      <c r="F577" s="2">
        <v>150.4</v>
      </c>
      <c r="G577" s="3">
        <v>60.16</v>
      </c>
      <c r="H577" s="3">
        <f>F577-G577</f>
        <v>90.240000000000009</v>
      </c>
      <c r="I577" s="4" t="str" cm="1">
        <f t="array" ref="I577:K577">_xlfn.XLOOKUP(C577,[1]Vendas!A:A,[1]Vendas!C:E)</f>
        <v>Tobias Furtado</v>
      </c>
      <c r="J577" s="4">
        <v>42</v>
      </c>
      <c r="K577" s="5">
        <v>42726</v>
      </c>
      <c r="L577" s="4" t="str" cm="1">
        <f t="array" ref="L577:O577">_xlfn.XLOOKUP(J577,[1]Clientes!A:A,[1]Clientes!B:E)</f>
        <v>Artur Macedo</v>
      </c>
      <c r="M577" s="4" t="str">
        <v>SE</v>
      </c>
      <c r="N577" s="4" t="str">
        <v>M</v>
      </c>
      <c r="O577" s="4" t="str">
        <v>Silver</v>
      </c>
    </row>
    <row r="578" spans="1:15" s="4" customFormat="1" ht="15" x14ac:dyDescent="0.2">
      <c r="A578" s="1">
        <v>8</v>
      </c>
      <c r="B578" s="1" t="str">
        <f>_xlfn.XLOOKUP(A578,[1]Produtos!A:A,[1]Produtos!B:B)</f>
        <v>Luva De Ciclismo - Gometws Sports</v>
      </c>
      <c r="C578" s="1">
        <v>332</v>
      </c>
      <c r="D578" s="1">
        <v>1</v>
      </c>
      <c r="E578" s="2">
        <v>188</v>
      </c>
      <c r="F578" s="2">
        <v>188</v>
      </c>
      <c r="G578" s="3">
        <v>56.400000000000006</v>
      </c>
      <c r="H578" s="3">
        <f>F578-G578</f>
        <v>131.6</v>
      </c>
      <c r="I578" s="4" t="str" cm="1">
        <f t="array" ref="I578:K578">_xlfn.XLOOKUP(C578,[1]Vendas!A:A,[1]Vendas!C:E)</f>
        <v>Jéssica Castelão</v>
      </c>
      <c r="J578" s="4">
        <v>126</v>
      </c>
      <c r="K578" s="5">
        <v>42677</v>
      </c>
      <c r="L578" s="4" t="str" cm="1">
        <f t="array" ref="L578:O578">_xlfn.XLOOKUP(J578,[1]Clientes!A:A,[1]Clientes!B:E)</f>
        <v>Dulce Prado</v>
      </c>
      <c r="M578" s="4" t="str">
        <v>AC</v>
      </c>
      <c r="N578" s="4" t="str">
        <v>F</v>
      </c>
      <c r="O578" s="4" t="str">
        <v>Silver</v>
      </c>
    </row>
    <row r="579" spans="1:15" s="4" customFormat="1" ht="15" x14ac:dyDescent="0.2">
      <c r="A579" s="1">
        <v>8</v>
      </c>
      <c r="B579" s="1" t="str">
        <f>_xlfn.XLOOKUP(A579,[1]Produtos!A:A,[1]Produtos!B:B)</f>
        <v>Luva De Ciclismo - Gometws Sports</v>
      </c>
      <c r="C579" s="1">
        <v>368</v>
      </c>
      <c r="D579" s="1">
        <v>1</v>
      </c>
      <c r="E579" s="2">
        <v>169.2</v>
      </c>
      <c r="F579" s="2">
        <v>169.2</v>
      </c>
      <c r="G579" s="3">
        <v>52.451999999999998</v>
      </c>
      <c r="H579" s="3">
        <f>F579-G579</f>
        <v>116.74799999999999</v>
      </c>
      <c r="I579" s="4" t="str" cm="1">
        <f t="array" ref="I579:K579">_xlfn.XLOOKUP(C579,[1]Vendas!A:A,[1]Vendas!C:E)</f>
        <v>Daniel Pirajá</v>
      </c>
      <c r="J579" s="4">
        <v>160</v>
      </c>
      <c r="K579" s="5">
        <v>42706</v>
      </c>
      <c r="L579" s="4" t="str" cm="1">
        <f t="array" ref="L579:O579">_xlfn.XLOOKUP(J579,[1]Clientes!A:A,[1]Clientes!B:E)</f>
        <v>Feliciano Franca</v>
      </c>
      <c r="M579" s="4" t="str">
        <v>PA</v>
      </c>
      <c r="N579" s="4" t="str">
        <v>M</v>
      </c>
      <c r="O579" s="4" t="str">
        <v>Silver</v>
      </c>
    </row>
    <row r="580" spans="1:15" s="4" customFormat="1" ht="15" x14ac:dyDescent="0.2">
      <c r="A580" s="1">
        <v>8</v>
      </c>
      <c r="B580" s="1" t="str">
        <f>_xlfn.XLOOKUP(A580,[1]Produtos!A:A,[1]Produtos!B:B)</f>
        <v>Luva De Ciclismo - Gometws Sports</v>
      </c>
      <c r="C580" s="1">
        <v>369</v>
      </c>
      <c r="D580" s="1">
        <v>1</v>
      </c>
      <c r="E580" s="2">
        <v>159.80000000000001</v>
      </c>
      <c r="F580" s="2">
        <v>159.80000000000001</v>
      </c>
      <c r="G580" s="3">
        <v>49.538000000000011</v>
      </c>
      <c r="H580" s="3">
        <f>F580-G580</f>
        <v>110.262</v>
      </c>
      <c r="I580" s="4" t="str" cm="1">
        <f t="array" ref="I580:K580">_xlfn.XLOOKUP(C580,[1]Vendas!A:A,[1]Vendas!C:E)</f>
        <v>Daniel Pirajá</v>
      </c>
      <c r="J580" s="4">
        <v>108</v>
      </c>
      <c r="K580" s="5">
        <v>42706</v>
      </c>
      <c r="L580" s="4" t="str" cm="1">
        <f t="array" ref="L580:O580">_xlfn.XLOOKUP(J580,[1]Clientes!A:A,[1]Clientes!B:E)</f>
        <v>Deise Laureano</v>
      </c>
      <c r="M580" s="4" t="str">
        <v>PI</v>
      </c>
      <c r="N580" s="4" t="str">
        <v>F</v>
      </c>
      <c r="O580" s="4" t="str">
        <v>Silver</v>
      </c>
    </row>
    <row r="581" spans="1:15" s="4" customFormat="1" ht="15" x14ac:dyDescent="0.2">
      <c r="A581" s="1">
        <v>8</v>
      </c>
      <c r="B581" s="1" t="str">
        <f>_xlfn.XLOOKUP(A581,[1]Produtos!A:A,[1]Produtos!B:B)</f>
        <v>Luva De Ciclismo - Gometws Sports</v>
      </c>
      <c r="C581" s="1">
        <v>362</v>
      </c>
      <c r="D581" s="1">
        <v>1</v>
      </c>
      <c r="E581" s="2">
        <v>188</v>
      </c>
      <c r="F581" s="2">
        <v>188</v>
      </c>
      <c r="G581" s="3">
        <v>48.879999999999995</v>
      </c>
      <c r="H581" s="3">
        <f>F581-G581</f>
        <v>139.12</v>
      </c>
      <c r="I581" s="4" t="str" cm="1">
        <f t="array" ref="I581:K581">_xlfn.XLOOKUP(C581,[1]Vendas!A:A,[1]Vendas!C:E)</f>
        <v>Iberê Lacerda</v>
      </c>
      <c r="J581" s="4">
        <v>230</v>
      </c>
      <c r="K581" s="5">
        <v>42699</v>
      </c>
      <c r="L581" s="4" t="str" cm="1">
        <f t="array" ref="L581:O581">_xlfn.XLOOKUP(J581,[1]Clientes!A:A,[1]Clientes!B:E)</f>
        <v>Ibijara Botelho</v>
      </c>
      <c r="M581" s="4" t="str">
        <v>RR</v>
      </c>
      <c r="N581" s="4" t="str">
        <v>F</v>
      </c>
      <c r="O581" s="4" t="str">
        <v>Platinum</v>
      </c>
    </row>
    <row r="582" spans="1:15" s="4" customFormat="1" ht="15" x14ac:dyDescent="0.2">
      <c r="A582" s="1">
        <v>8</v>
      </c>
      <c r="B582" s="1" t="str">
        <f>_xlfn.XLOOKUP(A582,[1]Produtos!A:A,[1]Produtos!B:B)</f>
        <v>Luva De Ciclismo - Gometws Sports</v>
      </c>
      <c r="C582" s="1">
        <v>340</v>
      </c>
      <c r="D582" s="1">
        <v>1</v>
      </c>
      <c r="E582" s="2">
        <v>159.80000000000001</v>
      </c>
      <c r="F582" s="2">
        <v>159.80000000000001</v>
      </c>
      <c r="G582" s="3">
        <v>47.94</v>
      </c>
      <c r="H582" s="3">
        <f>F582-G582</f>
        <v>111.86000000000001</v>
      </c>
      <c r="I582" s="4" t="str" cm="1">
        <f t="array" ref="I582:K582">_xlfn.XLOOKUP(C582,[1]Vendas!A:A,[1]Vendas!C:E)</f>
        <v>Hélio Liberato</v>
      </c>
      <c r="J582" s="4">
        <v>144</v>
      </c>
      <c r="K582" s="5">
        <v>42685</v>
      </c>
      <c r="L582" s="4" t="str" cm="1">
        <f t="array" ref="L582:O582">_xlfn.XLOOKUP(J582,[1]Clientes!A:A,[1]Clientes!B:E)</f>
        <v>Estela Mattos</v>
      </c>
      <c r="M582" s="4" t="str">
        <v>PI</v>
      </c>
      <c r="N582" s="4" t="str">
        <v>F</v>
      </c>
      <c r="O582" s="4" t="str">
        <v>Silver</v>
      </c>
    </row>
    <row r="583" spans="1:15" s="4" customFormat="1" ht="15" x14ac:dyDescent="0.2">
      <c r="A583" s="1">
        <v>8</v>
      </c>
      <c r="B583" s="1" t="str">
        <f>_xlfn.XLOOKUP(A583,[1]Produtos!A:A,[1]Produtos!B:B)</f>
        <v>Luva De Ciclismo - Gometws Sports</v>
      </c>
      <c r="C583" s="1">
        <v>357</v>
      </c>
      <c r="D583" s="1">
        <v>1</v>
      </c>
      <c r="E583" s="2">
        <v>169.2</v>
      </c>
      <c r="F583" s="2">
        <v>169.2</v>
      </c>
      <c r="G583" s="3">
        <v>45.683999999999997</v>
      </c>
      <c r="H583" s="3">
        <f>F583-G583</f>
        <v>123.51599999999999</v>
      </c>
      <c r="I583" s="4" t="str" cm="1">
        <f t="array" ref="I583:K583">_xlfn.XLOOKUP(C583,[1]Vendas!A:A,[1]Vendas!C:E)</f>
        <v>Iberê Lacerda</v>
      </c>
      <c r="J583" s="4">
        <v>230</v>
      </c>
      <c r="K583" s="5">
        <v>42698</v>
      </c>
      <c r="L583" s="4" t="str" cm="1">
        <f t="array" ref="L583:O583">_xlfn.XLOOKUP(J583,[1]Clientes!A:A,[1]Clientes!B:E)</f>
        <v>Ibijara Botelho</v>
      </c>
      <c r="M583" s="4" t="str">
        <v>RR</v>
      </c>
      <c r="N583" s="4" t="str">
        <v>F</v>
      </c>
      <c r="O583" s="4" t="str">
        <v>Platinum</v>
      </c>
    </row>
    <row r="584" spans="1:15" s="4" customFormat="1" ht="15" x14ac:dyDescent="0.2">
      <c r="A584" s="1">
        <v>8</v>
      </c>
      <c r="B584" s="1" t="str">
        <f>_xlfn.XLOOKUP(A584,[1]Produtos!A:A,[1]Produtos!B:B)</f>
        <v>Luva De Ciclismo - Gometws Sports</v>
      </c>
      <c r="C584" s="1">
        <v>333</v>
      </c>
      <c r="D584" s="1">
        <v>1</v>
      </c>
      <c r="E584" s="2">
        <v>159.80000000000001</v>
      </c>
      <c r="F584" s="2">
        <v>159.80000000000001</v>
      </c>
      <c r="G584" s="3">
        <v>44.744</v>
      </c>
      <c r="H584" s="3">
        <f>F584-G584</f>
        <v>115.05600000000001</v>
      </c>
      <c r="I584" s="4" t="str" cm="1">
        <f t="array" ref="I584:K584">_xlfn.XLOOKUP(C584,[1]Vendas!A:A,[1]Vendas!C:E)</f>
        <v>Daniel Pirajá</v>
      </c>
      <c r="J584" s="4">
        <v>97</v>
      </c>
      <c r="K584" s="5">
        <v>42678</v>
      </c>
      <c r="L584" s="4" t="str" cm="1">
        <f t="array" ref="L584:O584">_xlfn.XLOOKUP(J584,[1]Clientes!A:A,[1]Clientes!B:E)</f>
        <v>Cássia Guerra</v>
      </c>
      <c r="M584" s="4" t="str">
        <v>MG</v>
      </c>
      <c r="N584" s="4" t="str">
        <v>F</v>
      </c>
      <c r="O584" s="4" t="str">
        <v>Silver</v>
      </c>
    </row>
    <row r="585" spans="1:15" s="4" customFormat="1" ht="15" x14ac:dyDescent="0.2">
      <c r="A585" s="1">
        <v>8</v>
      </c>
      <c r="B585" s="1" t="str">
        <f>_xlfn.XLOOKUP(A585,[1]Produtos!A:A,[1]Produtos!B:B)</f>
        <v>Luva De Ciclismo - Gometws Sports</v>
      </c>
      <c r="C585" s="1">
        <v>388</v>
      </c>
      <c r="D585" s="1">
        <v>1</v>
      </c>
      <c r="E585" s="2">
        <v>159.80000000000001</v>
      </c>
      <c r="F585" s="2">
        <v>159.80000000000001</v>
      </c>
      <c r="G585" s="3">
        <v>44.744</v>
      </c>
      <c r="H585" s="3">
        <f>F585-G585</f>
        <v>115.05600000000001</v>
      </c>
      <c r="I585" s="4" t="str" cm="1">
        <f t="array" ref="I585:K585">_xlfn.XLOOKUP(C585,[1]Vendas!A:A,[1]Vendas!C:E)</f>
        <v>Napoleão Méndez</v>
      </c>
      <c r="J585" s="4">
        <v>126</v>
      </c>
      <c r="K585" s="5">
        <v>42722</v>
      </c>
      <c r="L585" s="4" t="str" cm="1">
        <f t="array" ref="L585:O585">_xlfn.XLOOKUP(J585,[1]Clientes!A:A,[1]Clientes!B:E)</f>
        <v>Dulce Prado</v>
      </c>
      <c r="M585" s="4" t="str">
        <v>AC</v>
      </c>
      <c r="N585" s="4" t="str">
        <v>F</v>
      </c>
      <c r="O585" s="4" t="str">
        <v>Silver</v>
      </c>
    </row>
    <row r="586" spans="1:15" s="4" customFormat="1" ht="15" x14ac:dyDescent="0.2">
      <c r="A586" s="1">
        <v>8</v>
      </c>
      <c r="B586" s="1" t="str">
        <f>_xlfn.XLOOKUP(A586,[1]Produtos!A:A,[1]Produtos!B:B)</f>
        <v>Luva De Ciclismo - Gometws Sports</v>
      </c>
      <c r="C586" s="1">
        <v>299</v>
      </c>
      <c r="D586" s="1">
        <v>1</v>
      </c>
      <c r="E586" s="2">
        <v>188</v>
      </c>
      <c r="F586" s="2">
        <v>188</v>
      </c>
      <c r="G586" s="3">
        <v>41.360000000000014</v>
      </c>
      <c r="H586" s="3">
        <f>F586-G586</f>
        <v>146.63999999999999</v>
      </c>
      <c r="I586" s="4" t="str" cm="1">
        <f t="array" ref="I586:K586">_xlfn.XLOOKUP(C586,[1]Vendas!A:A,[1]Vendas!C:E)</f>
        <v>Simão Rivero</v>
      </c>
      <c r="J586" s="4">
        <v>152</v>
      </c>
      <c r="K586" s="5">
        <v>42653</v>
      </c>
      <c r="L586" s="4" t="str" cm="1">
        <f t="array" ref="L586:O586">_xlfn.XLOOKUP(J586,[1]Clientes!A:A,[1]Clientes!B:E)</f>
        <v>Evaristo Bahía</v>
      </c>
      <c r="M586" s="4" t="str">
        <v>AC</v>
      </c>
      <c r="N586" s="4" t="str">
        <v>M</v>
      </c>
      <c r="O586" s="4" t="str">
        <v>Silver</v>
      </c>
    </row>
    <row r="587" spans="1:15" s="4" customFormat="1" ht="15" x14ac:dyDescent="0.2">
      <c r="A587" s="1">
        <v>8</v>
      </c>
      <c r="B587" s="1" t="str">
        <f>_xlfn.XLOOKUP(A587,[1]Produtos!A:A,[1]Produtos!B:B)</f>
        <v>Luva De Ciclismo - Gometws Sports</v>
      </c>
      <c r="C587" s="1">
        <v>341</v>
      </c>
      <c r="D587" s="1">
        <v>1</v>
      </c>
      <c r="E587" s="2">
        <v>169.2</v>
      </c>
      <c r="F587" s="2">
        <v>169.2</v>
      </c>
      <c r="G587" s="3">
        <v>40.608000000000004</v>
      </c>
      <c r="H587" s="3">
        <f>F587-G587</f>
        <v>128.59199999999998</v>
      </c>
      <c r="I587" s="4" t="str" cm="1">
        <f t="array" ref="I587:K587">_xlfn.XLOOKUP(C587,[1]Vendas!A:A,[1]Vendas!C:E)</f>
        <v>Capitolino Bahía</v>
      </c>
      <c r="J587" s="4">
        <v>78</v>
      </c>
      <c r="K587" s="5">
        <v>42686</v>
      </c>
      <c r="L587" s="4" t="str" cm="1">
        <f t="array" ref="L587:O587">_xlfn.XLOOKUP(J587,[1]Clientes!A:A,[1]Clientes!B:E)</f>
        <v>Cid Pardo</v>
      </c>
      <c r="M587" s="4" t="str">
        <v>AL</v>
      </c>
      <c r="N587" s="4" t="str">
        <v>M</v>
      </c>
      <c r="O587" s="4" t="str">
        <v>Silver</v>
      </c>
    </row>
    <row r="588" spans="1:15" s="4" customFormat="1" ht="15" x14ac:dyDescent="0.2">
      <c r="A588" s="1">
        <v>8</v>
      </c>
      <c r="B588" s="1" t="str">
        <f>_xlfn.XLOOKUP(A588,[1]Produtos!A:A,[1]Produtos!B:B)</f>
        <v>Luva De Ciclismo - Gometws Sports</v>
      </c>
      <c r="C588" s="1">
        <v>343</v>
      </c>
      <c r="D588" s="1">
        <v>1</v>
      </c>
      <c r="E588" s="2">
        <v>143.82</v>
      </c>
      <c r="F588" s="2">
        <v>143.82</v>
      </c>
      <c r="G588" s="3">
        <v>40.269599999999997</v>
      </c>
      <c r="H588" s="3">
        <f>F588-G588</f>
        <v>103.5504</v>
      </c>
      <c r="I588" s="4" t="str" cm="1">
        <f t="array" ref="I588:K588">_xlfn.XLOOKUP(C588,[1]Vendas!A:A,[1]Vendas!C:E)</f>
        <v>Simão Rivero</v>
      </c>
      <c r="J588" s="4">
        <v>231</v>
      </c>
      <c r="K588" s="5">
        <v>42687</v>
      </c>
      <c r="L588" s="4" t="str" cm="1">
        <f t="array" ref="L588:O588">_xlfn.XLOOKUP(J588,[1]Clientes!A:A,[1]Clientes!B:E)</f>
        <v>Ifigénia Lustosa</v>
      </c>
      <c r="M588" s="4" t="str">
        <v>PE</v>
      </c>
      <c r="N588" s="4" t="str">
        <v>F</v>
      </c>
      <c r="O588" s="4" t="str">
        <v>Silver</v>
      </c>
    </row>
    <row r="589" spans="1:15" s="4" customFormat="1" ht="15" x14ac:dyDescent="0.2">
      <c r="A589" s="1">
        <v>8</v>
      </c>
      <c r="B589" s="1" t="str">
        <f>_xlfn.XLOOKUP(A589,[1]Produtos!A:A,[1]Produtos!B:B)</f>
        <v>Luva De Ciclismo - Gometws Sports</v>
      </c>
      <c r="C589" s="1">
        <v>356</v>
      </c>
      <c r="D589" s="1">
        <v>1</v>
      </c>
      <c r="E589" s="2">
        <v>169.2</v>
      </c>
      <c r="F589" s="2">
        <v>169.2</v>
      </c>
      <c r="G589" s="3">
        <v>37.22399999999999</v>
      </c>
      <c r="H589" s="3">
        <f>F589-G589</f>
        <v>131.976</v>
      </c>
      <c r="I589" s="4" t="str" cm="1">
        <f t="array" ref="I589:K589">_xlfn.XLOOKUP(C589,[1]Vendas!A:A,[1]Vendas!C:E)</f>
        <v>Jéssica Castelão</v>
      </c>
      <c r="J589" s="4">
        <v>124</v>
      </c>
      <c r="K589" s="5">
        <v>42697</v>
      </c>
      <c r="L589" s="4" t="str" cm="1">
        <f t="array" ref="L589:O589">_xlfn.XLOOKUP(J589,[1]Clientes!A:A,[1]Clientes!B:E)</f>
        <v>Doroteia Quintanilla</v>
      </c>
      <c r="M589" s="4" t="str">
        <v>RR</v>
      </c>
      <c r="N589" s="4" t="str">
        <v>F</v>
      </c>
      <c r="O589" s="4" t="str">
        <v>Silver</v>
      </c>
    </row>
    <row r="590" spans="1:15" s="4" customFormat="1" ht="15" x14ac:dyDescent="0.2">
      <c r="A590" s="1">
        <v>8</v>
      </c>
      <c r="B590" s="1" t="str">
        <f>_xlfn.XLOOKUP(A590,[1]Produtos!A:A,[1]Produtos!B:B)</f>
        <v>Luva De Ciclismo - Gometws Sports</v>
      </c>
      <c r="C590" s="1">
        <v>383</v>
      </c>
      <c r="D590" s="1">
        <v>1</v>
      </c>
      <c r="E590" s="2">
        <v>127.84</v>
      </c>
      <c r="F590" s="2">
        <v>127.84</v>
      </c>
      <c r="G590" s="3">
        <v>37.073599999999999</v>
      </c>
      <c r="H590" s="3">
        <f>F590-G590</f>
        <v>90.766400000000004</v>
      </c>
      <c r="I590" s="4" t="str" cm="1">
        <f t="array" ref="I590:K590">_xlfn.XLOOKUP(C590,[1]Vendas!A:A,[1]Vendas!C:E)</f>
        <v>Jéssica Castelão</v>
      </c>
      <c r="J590" s="4">
        <v>228</v>
      </c>
      <c r="K590" s="5">
        <v>42717</v>
      </c>
      <c r="L590" s="4" t="str" cm="1">
        <f t="array" ref="L590:O590">_xlfn.XLOOKUP(J590,[1]Clientes!A:A,[1]Clientes!B:E)</f>
        <v>Hélder Brión</v>
      </c>
      <c r="M590" s="4" t="str">
        <v>PB</v>
      </c>
      <c r="N590" s="4" t="str">
        <v>M</v>
      </c>
      <c r="O590" s="4" t="str">
        <v>Silver</v>
      </c>
    </row>
    <row r="591" spans="1:15" s="4" customFormat="1" ht="15" x14ac:dyDescent="0.2">
      <c r="A591" s="1">
        <v>8</v>
      </c>
      <c r="B591" s="1" t="str">
        <f>_xlfn.XLOOKUP(A591,[1]Produtos!A:A,[1]Produtos!B:B)</f>
        <v>Luva De Ciclismo - Gometws Sports</v>
      </c>
      <c r="C591" s="1">
        <v>360</v>
      </c>
      <c r="D591" s="1">
        <v>1</v>
      </c>
      <c r="E591" s="2">
        <v>135.36000000000001</v>
      </c>
      <c r="F591" s="2">
        <v>135.36000000000001</v>
      </c>
      <c r="G591" s="3">
        <v>36.547200000000004</v>
      </c>
      <c r="H591" s="3">
        <f>F591-G591</f>
        <v>98.81280000000001</v>
      </c>
      <c r="I591" s="4" t="str" cm="1">
        <f t="array" ref="I591:K591">_xlfn.XLOOKUP(C591,[1]Vendas!A:A,[1]Vendas!C:E)</f>
        <v>Armando Lago</v>
      </c>
      <c r="J591" s="4">
        <v>52</v>
      </c>
      <c r="K591" s="5">
        <v>42699</v>
      </c>
      <c r="L591" s="4" t="str" cm="1">
        <f t="array" ref="L591:O591">_xlfn.XLOOKUP(J591,[1]Clientes!A:A,[1]Clientes!B:E)</f>
        <v>Bernardete Tavera</v>
      </c>
      <c r="M591" s="4" t="str">
        <v>ES</v>
      </c>
      <c r="N591" s="4" t="str">
        <v>F</v>
      </c>
      <c r="O591" s="4" t="str">
        <v>Silver</v>
      </c>
    </row>
    <row r="592" spans="1:15" s="4" customFormat="1" ht="15" x14ac:dyDescent="0.2">
      <c r="A592" s="1">
        <v>8</v>
      </c>
      <c r="B592" s="1" t="str">
        <f>_xlfn.XLOOKUP(A592,[1]Produtos!A:A,[1]Produtos!B:B)</f>
        <v>Luva De Ciclismo - Gometws Sports</v>
      </c>
      <c r="C592" s="1">
        <v>270</v>
      </c>
      <c r="D592" s="1">
        <v>1</v>
      </c>
      <c r="E592" s="2">
        <v>188</v>
      </c>
      <c r="F592" s="2">
        <v>188</v>
      </c>
      <c r="G592" s="3">
        <v>35.72</v>
      </c>
      <c r="H592" s="3">
        <f>F592-G592</f>
        <v>152.28</v>
      </c>
      <c r="I592" s="4" t="str" cm="1">
        <f t="array" ref="I592:K592">_xlfn.XLOOKUP(C592,[1]Vendas!A:A,[1]Vendas!C:E)</f>
        <v>Napoleão Méndez</v>
      </c>
      <c r="J592" s="4">
        <v>153</v>
      </c>
      <c r="K592" s="5">
        <v>42623</v>
      </c>
      <c r="L592" s="4" t="str" cm="1">
        <f t="array" ref="L592:O592">_xlfn.XLOOKUP(J592,[1]Clientes!A:A,[1]Clientes!B:E)</f>
        <v>Fabiano Bethancout</v>
      </c>
      <c r="M592" s="4" t="str">
        <v>PB</v>
      </c>
      <c r="N592" s="4" t="str">
        <v>M</v>
      </c>
      <c r="O592" s="4" t="str">
        <v>Silver</v>
      </c>
    </row>
    <row r="593" spans="1:15" s="4" customFormat="1" ht="15" x14ac:dyDescent="0.2">
      <c r="A593" s="1">
        <v>8</v>
      </c>
      <c r="B593" s="1" t="str">
        <f>_xlfn.XLOOKUP(A593,[1]Produtos!A:A,[1]Produtos!B:B)</f>
        <v>Luva De Ciclismo - Gometws Sports</v>
      </c>
      <c r="C593" s="1">
        <v>364</v>
      </c>
      <c r="D593" s="1">
        <v>1</v>
      </c>
      <c r="E593" s="2">
        <v>169.2</v>
      </c>
      <c r="F593" s="2">
        <v>169.2</v>
      </c>
      <c r="G593" s="3">
        <v>33.840000000000003</v>
      </c>
      <c r="H593" s="3">
        <f>F593-G593</f>
        <v>135.35999999999999</v>
      </c>
      <c r="I593" s="4" t="str" cm="1">
        <f t="array" ref="I593:K593">_xlfn.XLOOKUP(C593,[1]Vendas!A:A,[1]Vendas!C:E)</f>
        <v>Iberê Lacerda</v>
      </c>
      <c r="J593" s="4">
        <v>177</v>
      </c>
      <c r="K593" s="5">
        <v>42703</v>
      </c>
      <c r="L593" s="4" t="str" cm="1">
        <f t="array" ref="L593:O593">_xlfn.XLOOKUP(J593,[1]Clientes!A:A,[1]Clientes!B:E)</f>
        <v>Flávia Campos</v>
      </c>
      <c r="M593" s="4" t="str">
        <v>RR</v>
      </c>
      <c r="N593" s="4" t="str">
        <v>F</v>
      </c>
      <c r="O593" s="4" t="str">
        <v>Silver</v>
      </c>
    </row>
    <row r="594" spans="1:15" s="4" customFormat="1" ht="15" x14ac:dyDescent="0.2">
      <c r="A594" s="1">
        <v>8</v>
      </c>
      <c r="B594" s="1" t="str">
        <f>_xlfn.XLOOKUP(A594,[1]Produtos!A:A,[1]Produtos!B:B)</f>
        <v>Luva De Ciclismo - Gometws Sports</v>
      </c>
      <c r="C594" s="1">
        <v>342</v>
      </c>
      <c r="D594" s="1">
        <v>1</v>
      </c>
      <c r="E594" s="2">
        <v>159.80000000000001</v>
      </c>
      <c r="F594" s="2">
        <v>159.80000000000001</v>
      </c>
      <c r="G594" s="3">
        <v>33.557999999999993</v>
      </c>
      <c r="H594" s="3">
        <f>F594-G594</f>
        <v>126.24200000000002</v>
      </c>
      <c r="I594" s="4" t="str" cm="1">
        <f t="array" ref="I594:K594">_xlfn.XLOOKUP(C594,[1]Vendas!A:A,[1]Vendas!C:E)</f>
        <v>Iberê Lacerda</v>
      </c>
      <c r="J594" s="4">
        <v>241</v>
      </c>
      <c r="K594" s="5">
        <v>42686</v>
      </c>
      <c r="L594" s="4" t="str" cm="1">
        <f t="array" ref="L594:O594">_xlfn.XLOOKUP(J594,[1]Clientes!A:A,[1]Clientes!B:E)</f>
        <v>Irene Villanueva</v>
      </c>
      <c r="M594" s="4" t="str">
        <v>AC</v>
      </c>
      <c r="N594" s="4" t="str">
        <v>F</v>
      </c>
      <c r="O594" s="4" t="str">
        <v>Silver</v>
      </c>
    </row>
    <row r="595" spans="1:15" s="4" customFormat="1" ht="15" x14ac:dyDescent="0.2">
      <c r="A595" s="1">
        <v>8</v>
      </c>
      <c r="B595" s="1" t="str">
        <f>_xlfn.XLOOKUP(A595,[1]Produtos!A:A,[1]Produtos!B:B)</f>
        <v>Luva De Ciclismo - Gometws Sports</v>
      </c>
      <c r="C595" s="1">
        <v>355</v>
      </c>
      <c r="D595" s="1">
        <v>1</v>
      </c>
      <c r="E595" s="2">
        <v>159.80000000000001</v>
      </c>
      <c r="F595" s="2">
        <v>159.80000000000001</v>
      </c>
      <c r="G595" s="3">
        <v>33.557999999999993</v>
      </c>
      <c r="H595" s="3">
        <f>F595-G595</f>
        <v>126.24200000000002</v>
      </c>
      <c r="I595" s="4" t="str" cm="1">
        <f t="array" ref="I595:K595">_xlfn.XLOOKUP(C595,[1]Vendas!A:A,[1]Vendas!C:E)</f>
        <v>Hélio Liberato</v>
      </c>
      <c r="J595" s="4">
        <v>5</v>
      </c>
      <c r="K595" s="5">
        <v>42697</v>
      </c>
      <c r="L595" s="4" t="str" cm="1">
        <f t="array" ref="L595:O595">_xlfn.XLOOKUP(J595,[1]Clientes!A:A,[1]Clientes!B:E)</f>
        <v>Adélio Lisboa</v>
      </c>
      <c r="M595" s="4" t="str">
        <v>SE</v>
      </c>
      <c r="N595" s="4" t="str">
        <v>M</v>
      </c>
      <c r="O595" s="4" t="str">
        <v>Silver</v>
      </c>
    </row>
    <row r="596" spans="1:15" s="4" customFormat="1" ht="15" x14ac:dyDescent="0.2">
      <c r="A596" s="1">
        <v>8</v>
      </c>
      <c r="B596" s="1" t="str">
        <f>_xlfn.XLOOKUP(A596,[1]Produtos!A:A,[1]Produtos!B:B)</f>
        <v>Luva De Ciclismo - Gometws Sports</v>
      </c>
      <c r="C596" s="1">
        <v>353</v>
      </c>
      <c r="D596" s="1">
        <v>1</v>
      </c>
      <c r="E596" s="2">
        <v>143.82</v>
      </c>
      <c r="F596" s="2">
        <v>143.82</v>
      </c>
      <c r="G596" s="3">
        <v>33.078599999999994</v>
      </c>
      <c r="H596" s="3">
        <f>F596-G596</f>
        <v>110.7414</v>
      </c>
      <c r="I596" s="4" t="str" cm="1">
        <f t="array" ref="I596:K596">_xlfn.XLOOKUP(C596,[1]Vendas!A:A,[1]Vendas!C:E)</f>
        <v>Godo Capiperibe</v>
      </c>
      <c r="J596" s="4">
        <v>117</v>
      </c>
      <c r="K596" s="5">
        <v>42696</v>
      </c>
      <c r="L596" s="4" t="str" cm="1">
        <f t="array" ref="L596:O596">_xlfn.XLOOKUP(J596,[1]Clientes!A:A,[1]Clientes!B:E)</f>
        <v>Dinarte Tabares</v>
      </c>
      <c r="M596" s="4" t="str">
        <v>RR</v>
      </c>
      <c r="N596" s="4" t="str">
        <v>F</v>
      </c>
      <c r="O596" s="4" t="str">
        <v>Silver</v>
      </c>
    </row>
    <row r="597" spans="1:15" s="4" customFormat="1" ht="15" x14ac:dyDescent="0.2">
      <c r="A597" s="1">
        <v>8</v>
      </c>
      <c r="B597" s="1" t="str">
        <f>_xlfn.XLOOKUP(A597,[1]Produtos!A:A,[1]Produtos!B:B)</f>
        <v>Luva De Ciclismo - Gometws Sports</v>
      </c>
      <c r="C597" s="1">
        <v>337</v>
      </c>
      <c r="D597" s="1">
        <v>1</v>
      </c>
      <c r="E597" s="2">
        <v>143.82</v>
      </c>
      <c r="F597" s="2">
        <v>143.82</v>
      </c>
      <c r="G597" s="3">
        <v>31.6404</v>
      </c>
      <c r="H597" s="3">
        <f>F597-G597</f>
        <v>112.17959999999999</v>
      </c>
      <c r="I597" s="4" t="str" cm="1">
        <f t="array" ref="I597:K597">_xlfn.XLOOKUP(C597,[1]Vendas!A:A,[1]Vendas!C:E)</f>
        <v>Armando Lago</v>
      </c>
      <c r="J597" s="4">
        <v>232</v>
      </c>
      <c r="K597" s="5">
        <v>42683</v>
      </c>
      <c r="L597" s="4" t="str" cm="1">
        <f t="array" ref="L597:O597">_xlfn.XLOOKUP(J597,[1]Clientes!A:A,[1]Clientes!B:E)</f>
        <v>Ifigénia Pires</v>
      </c>
      <c r="M597" s="4" t="str">
        <v>PA</v>
      </c>
      <c r="N597" s="4" t="str">
        <v>F</v>
      </c>
      <c r="O597" s="4" t="str">
        <v>Silver</v>
      </c>
    </row>
    <row r="598" spans="1:15" s="4" customFormat="1" ht="15" x14ac:dyDescent="0.2">
      <c r="A598" s="1">
        <v>8</v>
      </c>
      <c r="B598" s="1" t="str">
        <f>_xlfn.XLOOKUP(A598,[1]Produtos!A:A,[1]Produtos!B:B)</f>
        <v>Luva De Ciclismo - Gometws Sports</v>
      </c>
      <c r="C598" s="1">
        <v>319</v>
      </c>
      <c r="D598" s="1">
        <v>1</v>
      </c>
      <c r="E598" s="2">
        <v>159.80000000000001</v>
      </c>
      <c r="F598" s="2">
        <v>159.80000000000001</v>
      </c>
      <c r="G598" s="3">
        <v>30.361999999999995</v>
      </c>
      <c r="H598" s="3">
        <f>F598-G598</f>
        <v>129.43800000000002</v>
      </c>
      <c r="I598" s="4" t="str" cm="1">
        <f t="array" ref="I598:K598">_xlfn.XLOOKUP(C598,[1]Vendas!A:A,[1]Vendas!C:E)</f>
        <v>Simão Rivero</v>
      </c>
      <c r="J598" s="4">
        <v>176</v>
      </c>
      <c r="K598" s="5">
        <v>42669</v>
      </c>
      <c r="L598" s="4" t="str" cm="1">
        <f t="array" ref="L598:O598">_xlfn.XLOOKUP(J598,[1]Clientes!A:A,[1]Clientes!B:E)</f>
        <v>Flávia Camacho</v>
      </c>
      <c r="M598" s="4" t="str">
        <v>BA</v>
      </c>
      <c r="N598" s="4" t="str">
        <v>F</v>
      </c>
      <c r="O598" s="4" t="str">
        <v>Silver</v>
      </c>
    </row>
    <row r="599" spans="1:15" s="4" customFormat="1" ht="15" x14ac:dyDescent="0.2">
      <c r="A599" s="1">
        <v>8</v>
      </c>
      <c r="B599" s="1" t="str">
        <f>_xlfn.XLOOKUP(A599,[1]Produtos!A:A,[1]Produtos!B:B)</f>
        <v>Luva De Ciclismo - Gometws Sports</v>
      </c>
      <c r="C599" s="1">
        <v>310</v>
      </c>
      <c r="D599" s="1">
        <v>1</v>
      </c>
      <c r="E599" s="2">
        <v>188</v>
      </c>
      <c r="F599" s="2">
        <v>188</v>
      </c>
      <c r="G599" s="3">
        <v>30.080000000000013</v>
      </c>
      <c r="H599" s="3">
        <f>F599-G599</f>
        <v>157.91999999999999</v>
      </c>
      <c r="I599" s="4" t="str" cm="1">
        <f t="array" ref="I599:K599">_xlfn.XLOOKUP(C599,[1]Vendas!A:A,[1]Vendas!C:E)</f>
        <v>Capitolino Bahía</v>
      </c>
      <c r="J599" s="4">
        <v>84</v>
      </c>
      <c r="K599" s="5">
        <v>42661</v>
      </c>
      <c r="L599" s="4" t="str" cm="1">
        <f t="array" ref="L599:O599">_xlfn.XLOOKUP(J599,[1]Clientes!A:A,[1]Clientes!B:E)</f>
        <v>Cláudio Lopes</v>
      </c>
      <c r="M599" s="4" t="str">
        <v>BA</v>
      </c>
      <c r="N599" s="4" t="str">
        <v>M</v>
      </c>
      <c r="O599" s="4" t="str">
        <v>Silver</v>
      </c>
    </row>
    <row r="600" spans="1:15" s="4" customFormat="1" ht="15" x14ac:dyDescent="0.2">
      <c r="A600" s="1">
        <v>8</v>
      </c>
      <c r="B600" s="1" t="str">
        <f>_xlfn.XLOOKUP(A600,[1]Produtos!A:A,[1]Produtos!B:B)</f>
        <v>Luva De Ciclismo - Gometws Sports</v>
      </c>
      <c r="C600" s="1">
        <v>330</v>
      </c>
      <c r="D600" s="1">
        <v>1</v>
      </c>
      <c r="E600" s="2">
        <v>150.4</v>
      </c>
      <c r="F600" s="2">
        <v>150.4</v>
      </c>
      <c r="G600" s="3">
        <v>30.080000000000013</v>
      </c>
      <c r="H600" s="3">
        <f>F600-G600</f>
        <v>120.32</v>
      </c>
      <c r="I600" s="4" t="str" cm="1">
        <f t="array" ref="I600:K600">_xlfn.XLOOKUP(C600,[1]Vendas!A:A,[1]Vendas!C:E)</f>
        <v>Armando Lago</v>
      </c>
      <c r="J600" s="4">
        <v>156</v>
      </c>
      <c r="K600" s="5">
        <v>42676</v>
      </c>
      <c r="L600" s="4" t="str" cm="1">
        <f t="array" ref="L600:O600">_xlfn.XLOOKUP(J600,[1]Clientes!A:A,[1]Clientes!B:E)</f>
        <v>Faustino Maranhão</v>
      </c>
      <c r="M600" s="4" t="str">
        <v>PI</v>
      </c>
      <c r="N600" s="4" t="str">
        <v>M</v>
      </c>
      <c r="O600" s="4" t="str">
        <v>Silver</v>
      </c>
    </row>
    <row r="601" spans="1:15" s="4" customFormat="1" ht="15" x14ac:dyDescent="0.2">
      <c r="A601" s="1">
        <v>8</v>
      </c>
      <c r="B601" s="1" t="str">
        <f>_xlfn.XLOOKUP(A601,[1]Produtos!A:A,[1]Produtos!B:B)</f>
        <v>Luva De Ciclismo - Gometws Sports</v>
      </c>
      <c r="C601" s="1">
        <v>266</v>
      </c>
      <c r="D601" s="1">
        <v>1</v>
      </c>
      <c r="E601" s="2">
        <v>159.80000000000001</v>
      </c>
      <c r="F601" s="2">
        <v>159.80000000000001</v>
      </c>
      <c r="G601" s="3">
        <v>28.76400000000001</v>
      </c>
      <c r="H601" s="3">
        <f>F601-G601</f>
        <v>131.036</v>
      </c>
      <c r="I601" s="4" t="str" cm="1">
        <f t="array" ref="I601:K601">_xlfn.XLOOKUP(C601,[1]Vendas!A:A,[1]Vendas!C:E)</f>
        <v>Simão Rivero</v>
      </c>
      <c r="J601" s="4">
        <v>239</v>
      </c>
      <c r="K601" s="5">
        <v>42619</v>
      </c>
      <c r="L601" s="4" t="str" cm="1">
        <f t="array" ref="L601:O601">_xlfn.XLOOKUP(J601,[1]Clientes!A:A,[1]Clientes!B:E)</f>
        <v>Irani Jaguariúna</v>
      </c>
      <c r="M601" s="4" t="str">
        <v>AM</v>
      </c>
      <c r="N601" s="4" t="str">
        <v>F</v>
      </c>
      <c r="O601" s="4" t="str">
        <v>Silver</v>
      </c>
    </row>
    <row r="602" spans="1:15" s="4" customFormat="1" ht="15" x14ac:dyDescent="0.2">
      <c r="A602" s="1">
        <v>8</v>
      </c>
      <c r="B602" s="1" t="str">
        <f>_xlfn.XLOOKUP(A602,[1]Produtos!A:A,[1]Produtos!B:B)</f>
        <v>Luva De Ciclismo - Gometws Sports</v>
      </c>
      <c r="C602" s="1">
        <v>365</v>
      </c>
      <c r="D602" s="1">
        <v>1</v>
      </c>
      <c r="E602" s="2">
        <v>143.82</v>
      </c>
      <c r="F602" s="2">
        <v>143.82</v>
      </c>
      <c r="G602" s="3">
        <v>27.325799999999987</v>
      </c>
      <c r="H602" s="3">
        <f>F602-G602</f>
        <v>116.49420000000001</v>
      </c>
      <c r="I602" s="4" t="str" cm="1">
        <f t="array" ref="I602:K602">_xlfn.XLOOKUP(C602,[1]Vendas!A:A,[1]Vendas!C:E)</f>
        <v>Simão Rivero</v>
      </c>
      <c r="J602" s="4">
        <v>42</v>
      </c>
      <c r="K602" s="5">
        <v>42704</v>
      </c>
      <c r="L602" s="4" t="str" cm="1">
        <f t="array" ref="L602:O602">_xlfn.XLOOKUP(J602,[1]Clientes!A:A,[1]Clientes!B:E)</f>
        <v>Artur Macedo</v>
      </c>
      <c r="M602" s="4" t="str">
        <v>SE</v>
      </c>
      <c r="N602" s="4" t="str">
        <v>M</v>
      </c>
      <c r="O602" s="4" t="str">
        <v>Silver</v>
      </c>
    </row>
    <row r="603" spans="1:15" s="4" customFormat="1" ht="15" x14ac:dyDescent="0.2">
      <c r="A603" s="1">
        <v>8</v>
      </c>
      <c r="B603" s="1" t="str">
        <f>_xlfn.XLOOKUP(A603,[1]Produtos!A:A,[1]Produtos!B:B)</f>
        <v>Luva De Ciclismo - Gometws Sports</v>
      </c>
      <c r="C603" s="1">
        <v>295</v>
      </c>
      <c r="D603" s="1">
        <v>1</v>
      </c>
      <c r="E603" s="2">
        <v>159.80000000000001</v>
      </c>
      <c r="F603" s="2">
        <v>159.80000000000001</v>
      </c>
      <c r="G603" s="3">
        <v>27.165999999999997</v>
      </c>
      <c r="H603" s="3">
        <f>F603-G603</f>
        <v>132.63400000000001</v>
      </c>
      <c r="I603" s="4" t="str" cm="1">
        <f t="array" ref="I603:K603">_xlfn.XLOOKUP(C603,[1]Vendas!A:A,[1]Vendas!C:E)</f>
        <v>Daniel Pirajá</v>
      </c>
      <c r="J603" s="4">
        <v>83</v>
      </c>
      <c r="K603" s="5">
        <v>42645</v>
      </c>
      <c r="L603" s="4" t="str" cm="1">
        <f t="array" ref="L603:O603">_xlfn.XLOOKUP(J603,[1]Clientes!A:A,[1]Clientes!B:E)</f>
        <v>Cláudio Jorge</v>
      </c>
      <c r="M603" s="4" t="str">
        <v>TO</v>
      </c>
      <c r="N603" s="4" t="str">
        <v>M</v>
      </c>
      <c r="O603" s="4" t="str">
        <v>Gold</v>
      </c>
    </row>
    <row r="604" spans="1:15" s="4" customFormat="1" ht="15" x14ac:dyDescent="0.2">
      <c r="A604" s="1">
        <v>8</v>
      </c>
      <c r="B604" s="1" t="str">
        <f>_xlfn.XLOOKUP(A604,[1]Produtos!A:A,[1]Produtos!B:B)</f>
        <v>Luva De Ciclismo - Gometws Sports</v>
      </c>
      <c r="C604" s="1">
        <v>354</v>
      </c>
      <c r="D604" s="1">
        <v>1</v>
      </c>
      <c r="E604" s="2">
        <v>127.84</v>
      </c>
      <c r="F604" s="2">
        <v>127.84</v>
      </c>
      <c r="G604" s="3">
        <v>26.846399999999988</v>
      </c>
      <c r="H604" s="3">
        <f>F604-G604</f>
        <v>100.99360000000001</v>
      </c>
      <c r="I604" s="4" t="str" cm="1">
        <f t="array" ref="I604:K604">_xlfn.XLOOKUP(C604,[1]Vendas!A:A,[1]Vendas!C:E)</f>
        <v>Godo Capiperibe</v>
      </c>
      <c r="J604" s="4">
        <v>198</v>
      </c>
      <c r="K604" s="5">
        <v>42696</v>
      </c>
      <c r="L604" s="4" t="str" cm="1">
        <f t="array" ref="L604:O604">_xlfn.XLOOKUP(J604,[1]Clientes!A:A,[1]Clientes!B:E)</f>
        <v>Godofredo Quiroga</v>
      </c>
      <c r="M604" s="4" t="str">
        <v>BA</v>
      </c>
      <c r="N604" s="4" t="str">
        <v>M</v>
      </c>
      <c r="O604" s="4" t="str">
        <v>Silver</v>
      </c>
    </row>
    <row r="605" spans="1:15" s="4" customFormat="1" ht="15" x14ac:dyDescent="0.2">
      <c r="A605" s="1">
        <v>8</v>
      </c>
      <c r="B605" s="1" t="str">
        <f>_xlfn.XLOOKUP(A605,[1]Produtos!A:A,[1]Produtos!B:B)</f>
        <v>Luva De Ciclismo - Gometws Sports</v>
      </c>
      <c r="C605" s="1">
        <v>283</v>
      </c>
      <c r="D605" s="1">
        <v>1</v>
      </c>
      <c r="E605" s="2">
        <v>159.80000000000001</v>
      </c>
      <c r="F605" s="2">
        <v>159.80000000000001</v>
      </c>
      <c r="G605" s="3">
        <v>25.568000000000012</v>
      </c>
      <c r="H605" s="3">
        <f>F605-G605</f>
        <v>134.232</v>
      </c>
      <c r="I605" s="4" t="str" cm="1">
        <f t="array" ref="I605:K605">_xlfn.XLOOKUP(C605,[1]Vendas!A:A,[1]Vendas!C:E)</f>
        <v>Daniel Pirajá</v>
      </c>
      <c r="J605" s="4">
        <v>242</v>
      </c>
      <c r="K605" s="5">
        <v>42638</v>
      </c>
      <c r="L605" s="4" t="str" cm="1">
        <f t="array" ref="L605:O605">_xlfn.XLOOKUP(J605,[1]Clientes!A:A,[1]Clientes!B:E)</f>
        <v>Isabel Meirelles</v>
      </c>
      <c r="M605" s="4" t="str">
        <v>RO</v>
      </c>
      <c r="N605" s="4" t="str">
        <v>F</v>
      </c>
      <c r="O605" s="4" t="str">
        <v>Silver</v>
      </c>
    </row>
    <row r="606" spans="1:15" s="4" customFormat="1" ht="15" x14ac:dyDescent="0.2">
      <c r="A606" s="1">
        <v>8</v>
      </c>
      <c r="B606" s="1" t="str">
        <f>_xlfn.XLOOKUP(A606,[1]Produtos!A:A,[1]Produtos!B:B)</f>
        <v>Luva De Ciclismo - Gometws Sports</v>
      </c>
      <c r="C606" s="1">
        <v>278</v>
      </c>
      <c r="D606" s="1">
        <v>1</v>
      </c>
      <c r="E606" s="2">
        <v>169.2</v>
      </c>
      <c r="F606" s="2">
        <v>169.2</v>
      </c>
      <c r="G606" s="3">
        <v>25.379999999999995</v>
      </c>
      <c r="H606" s="3">
        <f>F606-G606</f>
        <v>143.82</v>
      </c>
      <c r="I606" s="4" t="str" cm="1">
        <f t="array" ref="I606:K606">_xlfn.XLOOKUP(C606,[1]Vendas!A:A,[1]Vendas!C:E)</f>
        <v>Tobias Furtado</v>
      </c>
      <c r="J606" s="4">
        <v>126</v>
      </c>
      <c r="K606" s="5">
        <v>42631</v>
      </c>
      <c r="L606" s="4" t="str" cm="1">
        <f t="array" ref="L606:O606">_xlfn.XLOOKUP(J606,[1]Clientes!A:A,[1]Clientes!B:E)</f>
        <v>Dulce Prado</v>
      </c>
      <c r="M606" s="4" t="str">
        <v>AC</v>
      </c>
      <c r="N606" s="4" t="str">
        <v>F</v>
      </c>
      <c r="O606" s="4" t="str">
        <v>Silver</v>
      </c>
    </row>
    <row r="607" spans="1:15" s="4" customFormat="1" ht="15" x14ac:dyDescent="0.2">
      <c r="A607" s="1">
        <v>8</v>
      </c>
      <c r="B607" s="1" t="str">
        <f>_xlfn.XLOOKUP(A607,[1]Produtos!A:A,[1]Produtos!B:B)</f>
        <v>Luva De Ciclismo - Gometws Sports</v>
      </c>
      <c r="C607" s="1">
        <v>289</v>
      </c>
      <c r="D607" s="1">
        <v>1</v>
      </c>
      <c r="E607" s="2">
        <v>169.2</v>
      </c>
      <c r="F607" s="2">
        <v>169.2</v>
      </c>
      <c r="G607" s="3">
        <v>23.687999999999988</v>
      </c>
      <c r="H607" s="3">
        <f>F607-G607</f>
        <v>145.512</v>
      </c>
      <c r="I607" s="4" t="str" cm="1">
        <f t="array" ref="I607:K607">_xlfn.XLOOKUP(C607,[1]Vendas!A:A,[1]Vendas!C:E)</f>
        <v>Tobias Furtado</v>
      </c>
      <c r="J607" s="4">
        <v>30</v>
      </c>
      <c r="K607" s="5">
        <v>42641</v>
      </c>
      <c r="L607" s="4" t="str" cm="1">
        <f t="array" ref="L607:O607">_xlfn.XLOOKUP(J607,[1]Clientes!A:A,[1]Clientes!B:E)</f>
        <v>Antero Milheiro</v>
      </c>
      <c r="M607" s="4" t="str">
        <v>AP</v>
      </c>
      <c r="N607" s="4" t="str">
        <v>M</v>
      </c>
      <c r="O607" s="4" t="str">
        <v>Silver</v>
      </c>
    </row>
    <row r="608" spans="1:15" s="4" customFormat="1" ht="15" x14ac:dyDescent="0.2">
      <c r="A608" s="1">
        <v>8</v>
      </c>
      <c r="B608" s="1" t="str">
        <f>_xlfn.XLOOKUP(A608,[1]Produtos!A:A,[1]Produtos!B:B)</f>
        <v>Luva De Ciclismo - Gometws Sports</v>
      </c>
      <c r="C608" s="1">
        <v>205</v>
      </c>
      <c r="D608" s="1">
        <v>1</v>
      </c>
      <c r="E608" s="2">
        <v>188</v>
      </c>
      <c r="F608" s="2">
        <v>188</v>
      </c>
      <c r="G608" s="3">
        <v>22.560000000000002</v>
      </c>
      <c r="H608" s="3">
        <f>F608-G608</f>
        <v>165.44</v>
      </c>
      <c r="I608" s="4" t="str" cm="1">
        <f t="array" ref="I608:K608">_xlfn.XLOOKUP(C608,[1]Vendas!A:A,[1]Vendas!C:E)</f>
        <v>Simão Rivero</v>
      </c>
      <c r="J608" s="4">
        <v>136</v>
      </c>
      <c r="K608" s="5">
        <v>42557</v>
      </c>
      <c r="L608" s="4" t="str" cm="1">
        <f t="array" ref="L608:O608">_xlfn.XLOOKUP(J608,[1]Clientes!A:A,[1]Clientes!B:E)</f>
        <v>Elsa Barreto</v>
      </c>
      <c r="M608" s="4" t="str">
        <v>MA</v>
      </c>
      <c r="N608" s="4" t="str">
        <v>F</v>
      </c>
      <c r="O608" s="4" t="str">
        <v>Silver</v>
      </c>
    </row>
    <row r="609" spans="1:15" s="4" customFormat="1" ht="15" x14ac:dyDescent="0.2">
      <c r="A609" s="1">
        <v>8</v>
      </c>
      <c r="B609" s="1" t="str">
        <f>_xlfn.XLOOKUP(A609,[1]Produtos!A:A,[1]Produtos!B:B)</f>
        <v>Luva De Ciclismo - Gometws Sports</v>
      </c>
      <c r="C609" s="1">
        <v>237</v>
      </c>
      <c r="D609" s="1">
        <v>1</v>
      </c>
      <c r="E609" s="2">
        <v>188</v>
      </c>
      <c r="F609" s="2">
        <v>188</v>
      </c>
      <c r="G609" s="3">
        <v>22.560000000000002</v>
      </c>
      <c r="H609" s="3">
        <f>F609-G609</f>
        <v>165.44</v>
      </c>
      <c r="I609" s="4" t="str" cm="1">
        <f t="array" ref="I609:K609">_xlfn.XLOOKUP(C609,[1]Vendas!A:A,[1]Vendas!C:E)</f>
        <v>Capitolino Bahía</v>
      </c>
      <c r="J609" s="4">
        <v>185</v>
      </c>
      <c r="K609" s="5">
        <v>42592</v>
      </c>
      <c r="L609" s="4" t="str" cm="1">
        <f t="array" ref="L609:O609">_xlfn.XLOOKUP(J609,[1]Clientes!A:A,[1]Clientes!B:E)</f>
        <v>Gertrudes Hidalgo</v>
      </c>
      <c r="M609" s="4" t="str">
        <v>PA</v>
      </c>
      <c r="N609" s="4" t="str">
        <v>F</v>
      </c>
      <c r="O609" s="4" t="str">
        <v>Silver</v>
      </c>
    </row>
    <row r="610" spans="1:15" s="4" customFormat="1" ht="15" x14ac:dyDescent="0.2">
      <c r="A610" s="1">
        <v>8</v>
      </c>
      <c r="B610" s="1" t="str">
        <f>_xlfn.XLOOKUP(A610,[1]Produtos!A:A,[1]Produtos!B:B)</f>
        <v>Luva De Ciclismo - Gometws Sports</v>
      </c>
      <c r="C610" s="1">
        <v>252</v>
      </c>
      <c r="D610" s="1">
        <v>1</v>
      </c>
      <c r="E610" s="2">
        <v>188</v>
      </c>
      <c r="F610" s="2">
        <v>188</v>
      </c>
      <c r="G610" s="3">
        <v>22.560000000000002</v>
      </c>
      <c r="H610" s="3">
        <f>F610-G610</f>
        <v>165.44</v>
      </c>
      <c r="I610" s="4" t="str" cm="1">
        <f t="array" ref="I610:K610">_xlfn.XLOOKUP(C610,[1]Vendas!A:A,[1]Vendas!C:E)</f>
        <v>Daniel Pirajá</v>
      </c>
      <c r="J610" s="4">
        <v>84</v>
      </c>
      <c r="K610" s="5">
        <v>42603</v>
      </c>
      <c r="L610" s="4" t="str" cm="1">
        <f t="array" ref="L610:O610">_xlfn.XLOOKUP(J610,[1]Clientes!A:A,[1]Clientes!B:E)</f>
        <v>Cláudio Lopes</v>
      </c>
      <c r="M610" s="4" t="str">
        <v>BA</v>
      </c>
      <c r="N610" s="4" t="str">
        <v>M</v>
      </c>
      <c r="O610" s="4" t="str">
        <v>Silver</v>
      </c>
    </row>
    <row r="611" spans="1:15" s="4" customFormat="1" ht="15" x14ac:dyDescent="0.2">
      <c r="A611" s="1">
        <v>8</v>
      </c>
      <c r="B611" s="1" t="str">
        <f>_xlfn.XLOOKUP(A611,[1]Produtos!A:A,[1]Produtos!B:B)</f>
        <v>Luva De Ciclismo - Gometws Sports</v>
      </c>
      <c r="C611" s="1">
        <v>297</v>
      </c>
      <c r="D611" s="1">
        <v>1</v>
      </c>
      <c r="E611" s="2">
        <v>188</v>
      </c>
      <c r="F611" s="2">
        <v>188</v>
      </c>
      <c r="G611" s="3">
        <v>22.560000000000002</v>
      </c>
      <c r="H611" s="3">
        <f>F611-G611</f>
        <v>165.44</v>
      </c>
      <c r="I611" s="4" t="str" cm="1">
        <f t="array" ref="I611:K611">_xlfn.XLOOKUP(C611,[1]Vendas!A:A,[1]Vendas!C:E)</f>
        <v>Iberê Lacerda</v>
      </c>
      <c r="J611" s="4">
        <v>52</v>
      </c>
      <c r="K611" s="5">
        <v>42650</v>
      </c>
      <c r="L611" s="4" t="str" cm="1">
        <f t="array" ref="L611:O611">_xlfn.XLOOKUP(J611,[1]Clientes!A:A,[1]Clientes!B:E)</f>
        <v>Bernardete Tavera</v>
      </c>
      <c r="M611" s="4" t="str">
        <v>ES</v>
      </c>
      <c r="N611" s="4" t="str">
        <v>F</v>
      </c>
      <c r="O611" s="4" t="str">
        <v>Silver</v>
      </c>
    </row>
    <row r="612" spans="1:15" s="4" customFormat="1" ht="15" x14ac:dyDescent="0.2">
      <c r="A612" s="1">
        <v>8</v>
      </c>
      <c r="B612" s="1" t="str">
        <f>_xlfn.XLOOKUP(A612,[1]Produtos!A:A,[1]Produtos!B:B)</f>
        <v>Luva De Ciclismo - Gometws Sports</v>
      </c>
      <c r="C612" s="1">
        <v>239</v>
      </c>
      <c r="D612" s="1">
        <v>1</v>
      </c>
      <c r="E612" s="2">
        <v>159.80000000000001</v>
      </c>
      <c r="F612" s="2">
        <v>159.80000000000001</v>
      </c>
      <c r="G612" s="3">
        <v>22.372000000000014</v>
      </c>
      <c r="H612" s="3">
        <f>F612-G612</f>
        <v>137.428</v>
      </c>
      <c r="I612" s="4" t="str" cm="1">
        <f t="array" ref="I612:K612">_xlfn.XLOOKUP(C612,[1]Vendas!A:A,[1]Vendas!C:E)</f>
        <v>Hélio Liberato</v>
      </c>
      <c r="J612" s="4">
        <v>16</v>
      </c>
      <c r="K612" s="5">
        <v>42593</v>
      </c>
      <c r="L612" s="4" t="str" cm="1">
        <f t="array" ref="L612:O612">_xlfn.XLOOKUP(J612,[1]Clientes!A:A,[1]Clientes!B:E)</f>
        <v>Alfredo Cotrim</v>
      </c>
      <c r="M612" s="4" t="str">
        <v>SC</v>
      </c>
      <c r="N612" s="4" t="str">
        <v>M</v>
      </c>
      <c r="O612" s="4" t="str">
        <v>Silver</v>
      </c>
    </row>
    <row r="613" spans="1:15" s="4" customFormat="1" ht="15" x14ac:dyDescent="0.2">
      <c r="A613" s="1">
        <v>8</v>
      </c>
      <c r="B613" s="1" t="str">
        <f>_xlfn.XLOOKUP(A613,[1]Produtos!A:A,[1]Produtos!B:B)</f>
        <v>Luva De Ciclismo - Gometws Sports</v>
      </c>
      <c r="C613" s="1">
        <v>249</v>
      </c>
      <c r="D613" s="1">
        <v>1</v>
      </c>
      <c r="E613" s="2">
        <v>143.82</v>
      </c>
      <c r="F613" s="2">
        <v>143.82</v>
      </c>
      <c r="G613" s="3">
        <v>21.573000000000008</v>
      </c>
      <c r="H613" s="3">
        <f>F613-G613</f>
        <v>122.24699999999999</v>
      </c>
      <c r="I613" s="4" t="str" cm="1">
        <f t="array" ref="I613:K613">_xlfn.XLOOKUP(C613,[1]Vendas!A:A,[1]Vendas!C:E)</f>
        <v>Iberê Lacerda</v>
      </c>
      <c r="J613" s="4">
        <v>115</v>
      </c>
      <c r="K613" s="5">
        <v>42600</v>
      </c>
      <c r="L613" s="4" t="str" cm="1">
        <f t="array" ref="L613:O613">_xlfn.XLOOKUP(J613,[1]Clientes!A:A,[1]Clientes!B:E)</f>
        <v>Dinarte Marino</v>
      </c>
      <c r="M613" s="4" t="str">
        <v>MS</v>
      </c>
      <c r="N613" s="4" t="str">
        <v>F</v>
      </c>
      <c r="O613" s="4" t="str">
        <v>Silver</v>
      </c>
    </row>
    <row r="614" spans="1:15" s="4" customFormat="1" ht="15" x14ac:dyDescent="0.2">
      <c r="A614" s="1">
        <v>8</v>
      </c>
      <c r="B614" s="1" t="str">
        <f>_xlfn.XLOOKUP(A614,[1]Produtos!A:A,[1]Produtos!B:B)</f>
        <v>Luva De Ciclismo - Gometws Sports</v>
      </c>
      <c r="C614" s="1">
        <v>272</v>
      </c>
      <c r="D614" s="1">
        <v>1</v>
      </c>
      <c r="E614" s="2">
        <v>159.80000000000001</v>
      </c>
      <c r="F614" s="2">
        <v>159.80000000000001</v>
      </c>
      <c r="G614" s="3">
        <v>20.774000000000001</v>
      </c>
      <c r="H614" s="3">
        <f>F614-G614</f>
        <v>139.02600000000001</v>
      </c>
      <c r="I614" s="4" t="str" cm="1">
        <f t="array" ref="I614:K614">_xlfn.XLOOKUP(C614,[1]Vendas!A:A,[1]Vendas!C:E)</f>
        <v>Capitolino Bahía</v>
      </c>
      <c r="J614" s="4">
        <v>217</v>
      </c>
      <c r="K614" s="5">
        <v>42625</v>
      </c>
      <c r="L614" s="4" t="str" cm="1">
        <f t="array" ref="L614:O614">_xlfn.XLOOKUP(J614,[1]Clientes!A:A,[1]Clientes!B:E)</f>
        <v>Hermígio Cezar</v>
      </c>
      <c r="M614" s="4" t="str">
        <v>SP</v>
      </c>
      <c r="N614" s="4" t="str">
        <v>M</v>
      </c>
      <c r="O614" s="4" t="str">
        <v>Silver</v>
      </c>
    </row>
    <row r="615" spans="1:15" s="4" customFormat="1" ht="15" x14ac:dyDescent="0.2">
      <c r="A615" s="1">
        <v>8</v>
      </c>
      <c r="B615" s="1" t="str">
        <f>_xlfn.XLOOKUP(A615,[1]Produtos!A:A,[1]Produtos!B:B)</f>
        <v>Luva De Ciclismo - Gometws Sports</v>
      </c>
      <c r="C615" s="1">
        <v>212</v>
      </c>
      <c r="D615" s="1">
        <v>1</v>
      </c>
      <c r="E615" s="2">
        <v>169.2</v>
      </c>
      <c r="F615" s="2">
        <v>169.2</v>
      </c>
      <c r="G615" s="3">
        <v>20.304000000000002</v>
      </c>
      <c r="H615" s="3">
        <f>F615-G615</f>
        <v>148.89599999999999</v>
      </c>
      <c r="I615" s="4" t="str" cm="1">
        <f t="array" ref="I615:K615">_xlfn.XLOOKUP(C615,[1]Vendas!A:A,[1]Vendas!C:E)</f>
        <v>Tobias Furtado</v>
      </c>
      <c r="J615" s="4">
        <v>202</v>
      </c>
      <c r="K615" s="5">
        <v>42564</v>
      </c>
      <c r="L615" s="4" t="str" cm="1">
        <f t="array" ref="L615:O615">_xlfn.XLOOKUP(J615,[1]Clientes!A:A,[1]Clientes!B:E)</f>
        <v>Greice Lameirinhas</v>
      </c>
      <c r="M615" s="4" t="str">
        <v>PI</v>
      </c>
      <c r="N615" s="4" t="str">
        <v>F</v>
      </c>
      <c r="O615" s="4" t="str">
        <v>Silver</v>
      </c>
    </row>
    <row r="616" spans="1:15" s="4" customFormat="1" ht="15" x14ac:dyDescent="0.2">
      <c r="A616" s="1">
        <v>8</v>
      </c>
      <c r="B616" s="1" t="str">
        <f>_xlfn.XLOOKUP(A616,[1]Produtos!A:A,[1]Produtos!B:B)</f>
        <v>Luva De Ciclismo - Gometws Sports</v>
      </c>
      <c r="C616" s="1">
        <v>322</v>
      </c>
      <c r="D616" s="1">
        <v>1</v>
      </c>
      <c r="E616" s="2">
        <v>169.2</v>
      </c>
      <c r="F616" s="2">
        <v>169.2</v>
      </c>
      <c r="G616" s="3">
        <v>20.304000000000002</v>
      </c>
      <c r="H616" s="3">
        <f>F616-G616</f>
        <v>148.89599999999999</v>
      </c>
      <c r="I616" s="4" t="str" cm="1">
        <f t="array" ref="I616:K616">_xlfn.XLOOKUP(C616,[1]Vendas!A:A,[1]Vendas!C:E)</f>
        <v>Simão Rivero</v>
      </c>
      <c r="J616" s="4">
        <v>190</v>
      </c>
      <c r="K616" s="5">
        <v>42671</v>
      </c>
      <c r="L616" s="4" t="str" cm="1">
        <f t="array" ref="L616:O616">_xlfn.XLOOKUP(J616,[1]Clientes!A:A,[1]Clientes!B:E)</f>
        <v>Ginéculo Luz</v>
      </c>
      <c r="M616" s="4" t="str">
        <v>RJ</v>
      </c>
      <c r="N616" s="4" t="str">
        <v>M</v>
      </c>
      <c r="O616" s="4" t="str">
        <v>Silver</v>
      </c>
    </row>
    <row r="617" spans="1:15" s="4" customFormat="1" ht="15" x14ac:dyDescent="0.2">
      <c r="A617" s="1">
        <v>8</v>
      </c>
      <c r="B617" s="1" t="str">
        <f>_xlfn.XLOOKUP(A617,[1]Produtos!A:A,[1]Produtos!B:B)</f>
        <v>Luva De Ciclismo - Gometws Sports</v>
      </c>
      <c r="C617" s="1">
        <v>238</v>
      </c>
      <c r="D617" s="1">
        <v>1</v>
      </c>
      <c r="E617" s="2">
        <v>143.82</v>
      </c>
      <c r="F617" s="2">
        <v>143.82</v>
      </c>
      <c r="G617" s="3">
        <v>20.134800000000013</v>
      </c>
      <c r="H617" s="3">
        <f>F617-G617</f>
        <v>123.68519999999998</v>
      </c>
      <c r="I617" s="4" t="str" cm="1">
        <f t="array" ref="I617:K617">_xlfn.XLOOKUP(C617,[1]Vendas!A:A,[1]Vendas!C:E)</f>
        <v>Daniel Pirajá</v>
      </c>
      <c r="J617" s="4">
        <v>185</v>
      </c>
      <c r="K617" s="5">
        <v>42593</v>
      </c>
      <c r="L617" s="4" t="str" cm="1">
        <f t="array" ref="L617:O617">_xlfn.XLOOKUP(J617,[1]Clientes!A:A,[1]Clientes!B:E)</f>
        <v>Gertrudes Hidalgo</v>
      </c>
      <c r="M617" s="4" t="str">
        <v>PA</v>
      </c>
      <c r="N617" s="4" t="str">
        <v>F</v>
      </c>
      <c r="O617" s="4" t="str">
        <v>Silver</v>
      </c>
    </row>
    <row r="618" spans="1:15" s="4" customFormat="1" ht="15" x14ac:dyDescent="0.2">
      <c r="A618" s="1">
        <v>8</v>
      </c>
      <c r="B618" s="1" t="str">
        <f>_xlfn.XLOOKUP(A618,[1]Produtos!A:A,[1]Produtos!B:B)</f>
        <v>Luva De Ciclismo - Gometws Sports</v>
      </c>
      <c r="C618" s="1">
        <v>156</v>
      </c>
      <c r="D618" s="1">
        <v>2</v>
      </c>
      <c r="E618" s="2">
        <v>143.82</v>
      </c>
      <c r="F618" s="2">
        <v>287.64</v>
      </c>
      <c r="G618" s="3">
        <v>20.134799999999984</v>
      </c>
      <c r="H618" s="3">
        <f>F618-G618</f>
        <v>267.5052</v>
      </c>
      <c r="I618" s="4" t="str" cm="1">
        <f t="array" ref="I618:K618">_xlfn.XLOOKUP(C618,[1]Vendas!A:A,[1]Vendas!C:E)</f>
        <v>Jéssica Castelão</v>
      </c>
      <c r="J618" s="4">
        <v>91</v>
      </c>
      <c r="K618" s="5">
        <v>42507</v>
      </c>
      <c r="L618" s="4" t="str" cm="1">
        <f t="array" ref="L618:O618">_xlfn.XLOOKUP(J618,[1]Clientes!A:A,[1]Clientes!B:E)</f>
        <v>Cosme Zambujal</v>
      </c>
      <c r="M618" s="4" t="str">
        <v>BA</v>
      </c>
      <c r="N618" s="4" t="str">
        <v>M</v>
      </c>
      <c r="O618" s="4" t="str">
        <v>Silver</v>
      </c>
    </row>
    <row r="619" spans="1:15" s="4" customFormat="1" ht="15" x14ac:dyDescent="0.2">
      <c r="A619" s="1">
        <v>8</v>
      </c>
      <c r="B619" s="1" t="str">
        <f>_xlfn.XLOOKUP(A619,[1]Produtos!A:A,[1]Produtos!B:B)</f>
        <v>Luva De Ciclismo - Gometws Sports</v>
      </c>
      <c r="C619" s="1">
        <v>308</v>
      </c>
      <c r="D619" s="1">
        <v>1</v>
      </c>
      <c r="E619" s="2">
        <v>150.4</v>
      </c>
      <c r="F619" s="2">
        <v>150.4</v>
      </c>
      <c r="G619" s="3">
        <v>19.551999999999992</v>
      </c>
      <c r="H619" s="3">
        <f>F619-G619</f>
        <v>130.84800000000001</v>
      </c>
      <c r="I619" s="4" t="str" cm="1">
        <f t="array" ref="I619:K619">_xlfn.XLOOKUP(C619,[1]Vendas!A:A,[1]Vendas!C:E)</f>
        <v>Armando Lago</v>
      </c>
      <c r="J619" s="4">
        <v>227</v>
      </c>
      <c r="K619" s="5">
        <v>42660</v>
      </c>
      <c r="L619" s="4" t="str" cm="1">
        <f t="array" ref="L619:O619">_xlfn.XLOOKUP(J619,[1]Clientes!A:A,[1]Clientes!B:E)</f>
        <v>Humberto Vergueiro</v>
      </c>
      <c r="M619" s="4" t="str">
        <v>MG</v>
      </c>
      <c r="N619" s="4" t="str">
        <v>M</v>
      </c>
      <c r="O619" s="4" t="str">
        <v>Silver</v>
      </c>
    </row>
    <row r="620" spans="1:15" s="4" customFormat="1" ht="15" x14ac:dyDescent="0.2">
      <c r="A620" s="1">
        <v>8</v>
      </c>
      <c r="B620" s="1" t="str">
        <f>_xlfn.XLOOKUP(A620,[1]Produtos!A:A,[1]Produtos!B:B)</f>
        <v>Luva De Ciclismo - Gometws Sports</v>
      </c>
      <c r="C620" s="1">
        <v>206</v>
      </c>
      <c r="D620" s="1">
        <v>1</v>
      </c>
      <c r="E620" s="2">
        <v>188</v>
      </c>
      <c r="F620" s="2">
        <v>188</v>
      </c>
      <c r="G620" s="3">
        <v>18.800000000000011</v>
      </c>
      <c r="H620" s="3">
        <f>F620-G620</f>
        <v>169.2</v>
      </c>
      <c r="I620" s="4" t="str" cm="1">
        <f t="array" ref="I620:K620">_xlfn.XLOOKUP(C620,[1]Vendas!A:A,[1]Vendas!C:E)</f>
        <v>Napoleão Méndez</v>
      </c>
      <c r="J620" s="4">
        <v>185</v>
      </c>
      <c r="K620" s="5">
        <v>42557</v>
      </c>
      <c r="L620" s="4" t="str" cm="1">
        <f t="array" ref="L620:O620">_xlfn.XLOOKUP(J620,[1]Clientes!A:A,[1]Clientes!B:E)</f>
        <v>Gertrudes Hidalgo</v>
      </c>
      <c r="M620" s="4" t="str">
        <v>PA</v>
      </c>
      <c r="N620" s="4" t="str">
        <v>F</v>
      </c>
      <c r="O620" s="4" t="str">
        <v>Silver</v>
      </c>
    </row>
    <row r="621" spans="1:15" s="4" customFormat="1" ht="15" x14ac:dyDescent="0.2">
      <c r="A621" s="1">
        <v>8</v>
      </c>
      <c r="B621" s="1" t="str">
        <f>_xlfn.XLOOKUP(A621,[1]Produtos!A:A,[1]Produtos!B:B)</f>
        <v>Luva De Ciclismo - Gometws Sports</v>
      </c>
      <c r="C621" s="1">
        <v>254</v>
      </c>
      <c r="D621" s="1">
        <v>1</v>
      </c>
      <c r="E621" s="2">
        <v>188</v>
      </c>
      <c r="F621" s="2">
        <v>188</v>
      </c>
      <c r="G621" s="3">
        <v>18.800000000000011</v>
      </c>
      <c r="H621" s="3">
        <f>F621-G621</f>
        <v>169.2</v>
      </c>
      <c r="I621" s="4" t="str" cm="1">
        <f t="array" ref="I621:K621">_xlfn.XLOOKUP(C621,[1]Vendas!A:A,[1]Vendas!C:E)</f>
        <v>Daniel Pirajá</v>
      </c>
      <c r="J621" s="4">
        <v>2</v>
      </c>
      <c r="K621" s="5">
        <v>42604</v>
      </c>
      <c r="L621" s="4" t="str" cm="1">
        <f t="array" ref="L621:O621">_xlfn.XLOOKUP(J621,[1]Clientes!A:A,[1]Clientes!B:E)</f>
        <v>Adelino Gago</v>
      </c>
      <c r="M621" s="4" t="str">
        <v>RJ</v>
      </c>
      <c r="N621" s="4" t="str">
        <v>M</v>
      </c>
      <c r="O621" s="4" t="str">
        <v>Silver</v>
      </c>
    </row>
    <row r="622" spans="1:15" s="4" customFormat="1" ht="15" x14ac:dyDescent="0.2">
      <c r="A622" s="1">
        <v>8</v>
      </c>
      <c r="B622" s="1" t="str">
        <f>_xlfn.XLOOKUP(A622,[1]Produtos!A:A,[1]Produtos!B:B)</f>
        <v>Luva De Ciclismo - Gometws Sports</v>
      </c>
      <c r="C622" s="1">
        <v>243</v>
      </c>
      <c r="D622" s="1">
        <v>1</v>
      </c>
      <c r="E622" s="2">
        <v>169.2</v>
      </c>
      <c r="F622" s="2">
        <v>169.2</v>
      </c>
      <c r="G622" s="3">
        <v>18.611999999999995</v>
      </c>
      <c r="H622" s="3">
        <f>F622-G622</f>
        <v>150.58799999999999</v>
      </c>
      <c r="I622" s="4" t="str" cm="1">
        <f t="array" ref="I622:K622">_xlfn.XLOOKUP(C622,[1]Vendas!A:A,[1]Vendas!C:E)</f>
        <v>Hélio Liberato</v>
      </c>
      <c r="J622" s="4">
        <v>233</v>
      </c>
      <c r="K622" s="5">
        <v>42597</v>
      </c>
      <c r="L622" s="4" t="str" cm="1">
        <f t="array" ref="L622:O622">_xlfn.XLOOKUP(J622,[1]Clientes!A:A,[1]Clientes!B:E)</f>
        <v>Ilduara Chávez</v>
      </c>
      <c r="M622" s="4" t="str">
        <v>MT</v>
      </c>
      <c r="N622" s="4" t="str">
        <v>F</v>
      </c>
      <c r="O622" s="4" t="str">
        <v>Silver</v>
      </c>
    </row>
    <row r="623" spans="1:15" s="4" customFormat="1" ht="15" x14ac:dyDescent="0.2">
      <c r="A623" s="1">
        <v>8</v>
      </c>
      <c r="B623" s="1" t="str">
        <f>_xlfn.XLOOKUP(A623,[1]Produtos!A:A,[1]Produtos!B:B)</f>
        <v>Luva De Ciclismo - Gometws Sports</v>
      </c>
      <c r="C623" s="1">
        <v>207</v>
      </c>
      <c r="D623" s="1">
        <v>1</v>
      </c>
      <c r="E623" s="2">
        <v>159.80000000000001</v>
      </c>
      <c r="F623" s="2">
        <v>159.80000000000001</v>
      </c>
      <c r="G623" s="3">
        <v>17.578000000000003</v>
      </c>
      <c r="H623" s="3">
        <f>F623-G623</f>
        <v>142.22200000000001</v>
      </c>
      <c r="I623" s="4" t="str" cm="1">
        <f t="array" ref="I623:K623">_xlfn.XLOOKUP(C623,[1]Vendas!A:A,[1]Vendas!C:E)</f>
        <v>Iberê Lacerda</v>
      </c>
      <c r="J623" s="4">
        <v>115</v>
      </c>
      <c r="K623" s="5">
        <v>42560</v>
      </c>
      <c r="L623" s="4" t="str" cm="1">
        <f t="array" ref="L623:O623">_xlfn.XLOOKUP(J623,[1]Clientes!A:A,[1]Clientes!B:E)</f>
        <v>Dinarte Marino</v>
      </c>
      <c r="M623" s="4" t="str">
        <v>MS</v>
      </c>
      <c r="N623" s="4" t="str">
        <v>F</v>
      </c>
      <c r="O623" s="4" t="str">
        <v>Silver</v>
      </c>
    </row>
    <row r="624" spans="1:15" s="4" customFormat="1" ht="15" x14ac:dyDescent="0.2">
      <c r="A624" s="1">
        <v>8</v>
      </c>
      <c r="B624" s="1" t="str">
        <f>_xlfn.XLOOKUP(A624,[1]Produtos!A:A,[1]Produtos!B:B)</f>
        <v>Luva De Ciclismo - Gometws Sports</v>
      </c>
      <c r="C624" s="1">
        <v>191</v>
      </c>
      <c r="D624" s="1">
        <v>1</v>
      </c>
      <c r="E624" s="2">
        <v>188</v>
      </c>
      <c r="F624" s="2">
        <v>188</v>
      </c>
      <c r="G624" s="3">
        <v>16.919999999999987</v>
      </c>
      <c r="H624" s="3">
        <f>F624-G624</f>
        <v>171.08</v>
      </c>
      <c r="I624" s="4" t="str" cm="1">
        <f t="array" ref="I624:K624">_xlfn.XLOOKUP(C624,[1]Vendas!A:A,[1]Vendas!C:E)</f>
        <v>Iberê Lacerda</v>
      </c>
      <c r="J624" s="4">
        <v>47</v>
      </c>
      <c r="K624" s="5">
        <v>42545</v>
      </c>
      <c r="L624" s="4" t="str" cm="1">
        <f t="array" ref="L624:O624">_xlfn.XLOOKUP(J624,[1]Clientes!A:A,[1]Clientes!B:E)</f>
        <v>Belmira Colaço</v>
      </c>
      <c r="M624" s="4" t="str">
        <v>RJ</v>
      </c>
      <c r="N624" s="4" t="str">
        <v>F</v>
      </c>
      <c r="O624" s="4" t="str">
        <v>Silver</v>
      </c>
    </row>
    <row r="625" spans="1:15" s="4" customFormat="1" ht="15" x14ac:dyDescent="0.2">
      <c r="A625" s="1">
        <v>8</v>
      </c>
      <c r="B625" s="1" t="str">
        <f>_xlfn.XLOOKUP(A625,[1]Produtos!A:A,[1]Produtos!B:B)</f>
        <v>Luva De Ciclismo - Gometws Sports</v>
      </c>
      <c r="C625" s="1">
        <v>185</v>
      </c>
      <c r="D625" s="1">
        <v>1</v>
      </c>
      <c r="E625" s="2">
        <v>169.2</v>
      </c>
      <c r="F625" s="2">
        <v>169.2</v>
      </c>
      <c r="G625" s="3">
        <v>15.228000000000009</v>
      </c>
      <c r="H625" s="3">
        <f>F625-G625</f>
        <v>153.97199999999998</v>
      </c>
      <c r="I625" s="4" t="str" cm="1">
        <f t="array" ref="I625:K625">_xlfn.XLOOKUP(C625,[1]Vendas!A:A,[1]Vendas!C:E)</f>
        <v>Simão Rivero</v>
      </c>
      <c r="J625" s="4">
        <v>115</v>
      </c>
      <c r="K625" s="5">
        <v>42538</v>
      </c>
      <c r="L625" s="4" t="str" cm="1">
        <f t="array" ref="L625:O625">_xlfn.XLOOKUP(J625,[1]Clientes!A:A,[1]Clientes!B:E)</f>
        <v>Dinarte Marino</v>
      </c>
      <c r="M625" s="4" t="str">
        <v>MS</v>
      </c>
      <c r="N625" s="4" t="str">
        <v>F</v>
      </c>
      <c r="O625" s="4" t="str">
        <v>Silver</v>
      </c>
    </row>
    <row r="626" spans="1:15" s="4" customFormat="1" ht="15" x14ac:dyDescent="0.2">
      <c r="A626" s="1">
        <v>8</v>
      </c>
      <c r="B626" s="1" t="str">
        <f>_xlfn.XLOOKUP(A626,[1]Produtos!A:A,[1]Produtos!B:B)</f>
        <v>Luva De Ciclismo - Gometws Sports</v>
      </c>
      <c r="C626" s="1">
        <v>182</v>
      </c>
      <c r="D626" s="1">
        <v>1</v>
      </c>
      <c r="E626" s="2">
        <v>188</v>
      </c>
      <c r="F626" s="2">
        <v>188</v>
      </c>
      <c r="G626" s="3">
        <v>15.039999999999992</v>
      </c>
      <c r="H626" s="3">
        <f>F626-G626</f>
        <v>172.96</v>
      </c>
      <c r="I626" s="4" t="str" cm="1">
        <f t="array" ref="I626:K626">_xlfn.XLOOKUP(C626,[1]Vendas!A:A,[1]Vendas!C:E)</f>
        <v>Capitolino Bahía</v>
      </c>
      <c r="J626" s="4">
        <v>192</v>
      </c>
      <c r="K626" s="5">
        <v>42537</v>
      </c>
      <c r="L626" s="4" t="str" cm="1">
        <f t="array" ref="L626:O626">_xlfn.XLOOKUP(J626,[1]Clientes!A:A,[1]Clientes!B:E)</f>
        <v>Gisela Candeias</v>
      </c>
      <c r="M626" s="4" t="str">
        <v>SC</v>
      </c>
      <c r="N626" s="4" t="str">
        <v>F</v>
      </c>
      <c r="O626" s="4" t="str">
        <v>Silver</v>
      </c>
    </row>
    <row r="627" spans="1:15" s="4" customFormat="1" ht="15" x14ac:dyDescent="0.2">
      <c r="A627" s="1">
        <v>8</v>
      </c>
      <c r="B627" s="1" t="str">
        <f>_xlfn.XLOOKUP(A627,[1]Produtos!A:A,[1]Produtos!B:B)</f>
        <v>Luva De Ciclismo - Gometws Sports</v>
      </c>
      <c r="C627" s="1">
        <v>192</v>
      </c>
      <c r="D627" s="1">
        <v>1</v>
      </c>
      <c r="E627" s="2">
        <v>188</v>
      </c>
      <c r="F627" s="2">
        <v>188</v>
      </c>
      <c r="G627" s="3">
        <v>15.039999999999992</v>
      </c>
      <c r="H627" s="3">
        <f>F627-G627</f>
        <v>172.96</v>
      </c>
      <c r="I627" s="4" t="str" cm="1">
        <f t="array" ref="I627:K627">_xlfn.XLOOKUP(C627,[1]Vendas!A:A,[1]Vendas!C:E)</f>
        <v>Hélio Liberato</v>
      </c>
      <c r="J627" s="4">
        <v>192</v>
      </c>
      <c r="K627" s="5">
        <v>42546</v>
      </c>
      <c r="L627" s="4" t="str" cm="1">
        <f t="array" ref="L627:O627">_xlfn.XLOOKUP(J627,[1]Clientes!A:A,[1]Clientes!B:E)</f>
        <v>Gisela Candeias</v>
      </c>
      <c r="M627" s="4" t="str">
        <v>SC</v>
      </c>
      <c r="N627" s="4" t="str">
        <v>F</v>
      </c>
      <c r="O627" s="4" t="str">
        <v>Silver</v>
      </c>
    </row>
    <row r="628" spans="1:15" s="4" customFormat="1" ht="15" x14ac:dyDescent="0.2">
      <c r="A628" s="1">
        <v>8</v>
      </c>
      <c r="B628" s="1" t="str">
        <f>_xlfn.XLOOKUP(A628,[1]Produtos!A:A,[1]Produtos!B:B)</f>
        <v>Luva De Ciclismo - Gometws Sports</v>
      </c>
      <c r="C628" s="1">
        <v>189</v>
      </c>
      <c r="D628" s="1">
        <v>1</v>
      </c>
      <c r="E628" s="2">
        <v>150.4</v>
      </c>
      <c r="F628" s="2">
        <v>150.4</v>
      </c>
      <c r="G628" s="3">
        <v>15.039999999999992</v>
      </c>
      <c r="H628" s="3">
        <f>F628-G628</f>
        <v>135.36000000000001</v>
      </c>
      <c r="I628" s="4" t="str" cm="1">
        <f t="array" ref="I628:K628">_xlfn.XLOOKUP(C628,[1]Vendas!A:A,[1]Vendas!C:E)</f>
        <v>Godo Capiperibe</v>
      </c>
      <c r="J628" s="4">
        <v>218</v>
      </c>
      <c r="K628" s="5">
        <v>42541</v>
      </c>
      <c r="L628" s="4" t="str" cm="1">
        <f t="array" ref="L628:O628">_xlfn.XLOOKUP(J628,[1]Clientes!A:A,[1]Clientes!B:E)</f>
        <v>Hermígio Villaverde</v>
      </c>
      <c r="M628" s="4" t="str">
        <v>MA</v>
      </c>
      <c r="N628" s="4" t="str">
        <v>M</v>
      </c>
      <c r="O628" s="4" t="str">
        <v>Silver</v>
      </c>
    </row>
    <row r="629" spans="1:15" s="4" customFormat="1" ht="15" x14ac:dyDescent="0.2">
      <c r="A629" s="1">
        <v>8</v>
      </c>
      <c r="B629" s="1" t="str">
        <f>_xlfn.XLOOKUP(A629,[1]Produtos!A:A,[1]Produtos!B:B)</f>
        <v>Luva De Ciclismo - Gometws Sports</v>
      </c>
      <c r="C629" s="1">
        <v>175</v>
      </c>
      <c r="D629" s="1">
        <v>1</v>
      </c>
      <c r="E629" s="2">
        <v>159.80000000000001</v>
      </c>
      <c r="F629" s="2">
        <v>159.80000000000001</v>
      </c>
      <c r="G629" s="3">
        <v>14.382000000000005</v>
      </c>
      <c r="H629" s="3">
        <f>F629-G629</f>
        <v>145.41800000000001</v>
      </c>
      <c r="I629" s="4" t="str" cm="1">
        <f t="array" ref="I629:K629">_xlfn.XLOOKUP(C629,[1]Vendas!A:A,[1]Vendas!C:E)</f>
        <v>Iberê Lacerda</v>
      </c>
      <c r="J629" s="4">
        <v>185</v>
      </c>
      <c r="K629" s="5">
        <v>42529</v>
      </c>
      <c r="L629" s="4" t="str" cm="1">
        <f t="array" ref="L629:O629">_xlfn.XLOOKUP(J629,[1]Clientes!A:A,[1]Clientes!B:E)</f>
        <v>Gertrudes Hidalgo</v>
      </c>
      <c r="M629" s="4" t="str">
        <v>PA</v>
      </c>
      <c r="N629" s="4" t="str">
        <v>F</v>
      </c>
      <c r="O629" s="4" t="str">
        <v>Silver</v>
      </c>
    </row>
    <row r="630" spans="1:15" s="4" customFormat="1" ht="15" x14ac:dyDescent="0.2">
      <c r="A630" s="1">
        <v>8</v>
      </c>
      <c r="B630" s="1" t="str">
        <f>_xlfn.XLOOKUP(A630,[1]Produtos!A:A,[1]Produtos!B:B)</f>
        <v>Luva De Ciclismo - Gometws Sports</v>
      </c>
      <c r="C630" s="1">
        <v>199</v>
      </c>
      <c r="D630" s="1">
        <v>1</v>
      </c>
      <c r="E630" s="2">
        <v>159.80000000000001</v>
      </c>
      <c r="F630" s="2">
        <v>159.80000000000001</v>
      </c>
      <c r="G630" s="3">
        <v>14.382000000000005</v>
      </c>
      <c r="H630" s="3">
        <f>F630-G630</f>
        <v>145.41800000000001</v>
      </c>
      <c r="I630" s="4" t="str" cm="1">
        <f t="array" ref="I630:K630">_xlfn.XLOOKUP(C630,[1]Vendas!A:A,[1]Vendas!C:E)</f>
        <v>Hélio Liberato</v>
      </c>
      <c r="J630" s="4">
        <v>32</v>
      </c>
      <c r="K630" s="5">
        <v>42555</v>
      </c>
      <c r="L630" s="4" t="str" cm="1">
        <f t="array" ref="L630:O630">_xlfn.XLOOKUP(J630,[1]Clientes!A:A,[1]Clientes!B:E)</f>
        <v>Antónia Canhão</v>
      </c>
      <c r="M630" s="4" t="str">
        <v>SC</v>
      </c>
      <c r="N630" s="4" t="str">
        <v>F</v>
      </c>
      <c r="O630" s="4" t="str">
        <v>Silver</v>
      </c>
    </row>
    <row r="631" spans="1:15" s="4" customFormat="1" ht="15" x14ac:dyDescent="0.2">
      <c r="A631" s="1">
        <v>8</v>
      </c>
      <c r="B631" s="1" t="str">
        <f>_xlfn.XLOOKUP(A631,[1]Produtos!A:A,[1]Produtos!B:B)</f>
        <v>Luva De Ciclismo - Gometws Sports</v>
      </c>
      <c r="C631" s="1">
        <v>186</v>
      </c>
      <c r="D631" s="1">
        <v>1</v>
      </c>
      <c r="E631" s="2">
        <v>169.2</v>
      </c>
      <c r="F631" s="2">
        <v>169.2</v>
      </c>
      <c r="G631" s="3">
        <v>13.536000000000001</v>
      </c>
      <c r="H631" s="3">
        <f>F631-G631</f>
        <v>155.66399999999999</v>
      </c>
      <c r="I631" s="4" t="str" cm="1">
        <f t="array" ref="I631:K631">_xlfn.XLOOKUP(C631,[1]Vendas!A:A,[1]Vendas!C:E)</f>
        <v>Capitolino Bahía</v>
      </c>
      <c r="J631" s="4">
        <v>191</v>
      </c>
      <c r="K631" s="5">
        <v>42538</v>
      </c>
      <c r="L631" s="4" t="str" cm="1">
        <f t="array" ref="L631:O631">_xlfn.XLOOKUP(J631,[1]Clientes!A:A,[1]Clientes!B:E)</f>
        <v>Gisela Bahia</v>
      </c>
      <c r="M631" s="4" t="str">
        <v>SP</v>
      </c>
      <c r="N631" s="4" t="str">
        <v>F</v>
      </c>
      <c r="O631" s="4" t="str">
        <v>Silver</v>
      </c>
    </row>
    <row r="632" spans="1:15" s="4" customFormat="1" ht="15" x14ac:dyDescent="0.2">
      <c r="A632" s="1">
        <v>8</v>
      </c>
      <c r="B632" s="1" t="str">
        <f>_xlfn.XLOOKUP(A632,[1]Produtos!A:A,[1]Produtos!B:B)</f>
        <v>Luva De Ciclismo - Gometws Sports</v>
      </c>
      <c r="C632" s="1">
        <v>150</v>
      </c>
      <c r="D632" s="1">
        <v>1</v>
      </c>
      <c r="E632" s="2">
        <v>188</v>
      </c>
      <c r="F632" s="2">
        <v>188</v>
      </c>
      <c r="G632" s="3">
        <v>13.159999999999997</v>
      </c>
      <c r="H632" s="3">
        <f>F632-G632</f>
        <v>174.84</v>
      </c>
      <c r="I632" s="4" t="str" cm="1">
        <f t="array" ref="I632:K632">_xlfn.XLOOKUP(C632,[1]Vendas!A:A,[1]Vendas!C:E)</f>
        <v>Simão Rivero</v>
      </c>
      <c r="J632" s="4">
        <v>191</v>
      </c>
      <c r="K632" s="5">
        <v>42500</v>
      </c>
      <c r="L632" s="4" t="str" cm="1">
        <f t="array" ref="L632:O632">_xlfn.XLOOKUP(J632,[1]Clientes!A:A,[1]Clientes!B:E)</f>
        <v>Gisela Bahia</v>
      </c>
      <c r="M632" s="4" t="str">
        <v>SP</v>
      </c>
      <c r="N632" s="4" t="str">
        <v>F</v>
      </c>
      <c r="O632" s="4" t="str">
        <v>Silver</v>
      </c>
    </row>
    <row r="633" spans="1:15" s="4" customFormat="1" ht="15" x14ac:dyDescent="0.2">
      <c r="A633" s="1">
        <v>8</v>
      </c>
      <c r="B633" s="1" t="str">
        <f>_xlfn.XLOOKUP(A633,[1]Produtos!A:A,[1]Produtos!B:B)</f>
        <v>Luva De Ciclismo - Gometws Sports</v>
      </c>
      <c r="C633" s="1">
        <v>177</v>
      </c>
      <c r="D633" s="1">
        <v>1</v>
      </c>
      <c r="E633" s="2">
        <v>143.82</v>
      </c>
      <c r="F633" s="2">
        <v>143.82</v>
      </c>
      <c r="G633" s="3">
        <v>12.94380000000001</v>
      </c>
      <c r="H633" s="3">
        <f>F633-G633</f>
        <v>130.87619999999998</v>
      </c>
      <c r="I633" s="4" t="str" cm="1">
        <f t="array" ref="I633:K633">_xlfn.XLOOKUP(C633,[1]Vendas!A:A,[1]Vendas!C:E)</f>
        <v>Tobias Furtado</v>
      </c>
      <c r="J633" s="4">
        <v>233</v>
      </c>
      <c r="K633" s="5">
        <v>42533</v>
      </c>
      <c r="L633" s="4" t="str" cm="1">
        <f t="array" ref="L633:O633">_xlfn.XLOOKUP(J633,[1]Clientes!A:A,[1]Clientes!B:E)</f>
        <v>Ilduara Chávez</v>
      </c>
      <c r="M633" s="4" t="str">
        <v>MT</v>
      </c>
      <c r="N633" s="4" t="str">
        <v>F</v>
      </c>
      <c r="O633" s="4" t="str">
        <v>Silver</v>
      </c>
    </row>
    <row r="634" spans="1:15" s="4" customFormat="1" ht="15" x14ac:dyDescent="0.2">
      <c r="A634" s="1">
        <v>8</v>
      </c>
      <c r="B634" s="1" t="str">
        <f>_xlfn.XLOOKUP(A634,[1]Produtos!A:A,[1]Produtos!B:B)</f>
        <v>Luva De Ciclismo - Gometws Sports</v>
      </c>
      <c r="C634" s="1">
        <v>218</v>
      </c>
      <c r="D634" s="1">
        <v>1</v>
      </c>
      <c r="E634" s="2">
        <v>115.06</v>
      </c>
      <c r="F634" s="2">
        <v>115.06</v>
      </c>
      <c r="G634" s="3">
        <v>11.506</v>
      </c>
      <c r="H634" s="3">
        <f>F634-G634</f>
        <v>103.554</v>
      </c>
      <c r="I634" s="4" t="str" cm="1">
        <f t="array" ref="I634:K634">_xlfn.XLOOKUP(C634,[1]Vendas!A:A,[1]Vendas!C:E)</f>
        <v>Godo Capiperibe</v>
      </c>
      <c r="J634" s="4">
        <v>31</v>
      </c>
      <c r="K634" s="5">
        <v>42569</v>
      </c>
      <c r="L634" s="4" t="str" cm="1">
        <f t="array" ref="L634:O634">_xlfn.XLOOKUP(J634,[1]Clientes!A:A,[1]Clientes!B:E)</f>
        <v>Antão Corte-Real</v>
      </c>
      <c r="M634" s="4" t="str">
        <v>ES</v>
      </c>
      <c r="N634" s="4" t="str">
        <v>M</v>
      </c>
      <c r="O634" s="4" t="str">
        <v>Silver</v>
      </c>
    </row>
    <row r="635" spans="1:15" s="4" customFormat="1" ht="15" x14ac:dyDescent="0.2">
      <c r="A635" s="1">
        <v>8</v>
      </c>
      <c r="B635" s="1" t="str">
        <f>_xlfn.XLOOKUP(A635,[1]Produtos!A:A,[1]Produtos!B:B)</f>
        <v>Luva De Ciclismo - Gometws Sports</v>
      </c>
      <c r="C635" s="1">
        <v>164</v>
      </c>
      <c r="D635" s="1">
        <v>1</v>
      </c>
      <c r="E635" s="2">
        <v>143.82</v>
      </c>
      <c r="F635" s="2">
        <v>143.82</v>
      </c>
      <c r="G635" s="3">
        <v>10.067399999999992</v>
      </c>
      <c r="H635" s="3">
        <f>F635-G635</f>
        <v>133.7526</v>
      </c>
      <c r="I635" s="4" t="str" cm="1">
        <f t="array" ref="I635:K635">_xlfn.XLOOKUP(C635,[1]Vendas!A:A,[1]Vendas!C:E)</f>
        <v>Godo Capiperibe</v>
      </c>
      <c r="J635" s="4">
        <v>249</v>
      </c>
      <c r="K635" s="5">
        <v>42516</v>
      </c>
      <c r="L635" s="4" t="str" cm="1">
        <f t="array" ref="L635:O635">_xlfn.XLOOKUP(J635,[1]Clientes!A:A,[1]Clientes!B:E)</f>
        <v>Joaquim Mieiro</v>
      </c>
      <c r="M635" s="4" t="str">
        <v>TO</v>
      </c>
      <c r="N635" s="4" t="str">
        <v>M</v>
      </c>
      <c r="O635" s="4" t="str">
        <v>Silver</v>
      </c>
    </row>
    <row r="636" spans="1:15" s="4" customFormat="1" ht="15" x14ac:dyDescent="0.2">
      <c r="A636" s="1">
        <v>8</v>
      </c>
      <c r="B636" s="1" t="str">
        <f>_xlfn.XLOOKUP(A636,[1]Produtos!A:A,[1]Produtos!B:B)</f>
        <v>Luva De Ciclismo - Gometws Sports</v>
      </c>
      <c r="C636" s="1">
        <v>119</v>
      </c>
      <c r="D636" s="1">
        <v>1</v>
      </c>
      <c r="E636" s="2">
        <v>159.80000000000001</v>
      </c>
      <c r="F636" s="2">
        <v>159.80000000000001</v>
      </c>
      <c r="G636" s="3">
        <v>9.5879999999999939</v>
      </c>
      <c r="H636" s="3">
        <f>F636-G636</f>
        <v>150.21200000000002</v>
      </c>
      <c r="I636" s="4" t="str" cm="1">
        <f t="array" ref="I636:K636">_xlfn.XLOOKUP(C636,[1]Vendas!A:A,[1]Vendas!C:E)</f>
        <v>Daniel Pirajá</v>
      </c>
      <c r="J636" s="4">
        <v>105</v>
      </c>
      <c r="K636" s="5">
        <v>42477</v>
      </c>
      <c r="L636" s="4" t="str" cm="1">
        <f t="array" ref="L636:O636">_xlfn.XLOOKUP(J636,[1]Clientes!A:A,[1]Clientes!B:E)</f>
        <v>Davide Alcántara</v>
      </c>
      <c r="M636" s="4" t="str">
        <v>MA</v>
      </c>
      <c r="N636" s="4" t="str">
        <v>M</v>
      </c>
      <c r="O636" s="4" t="str">
        <v>Silver</v>
      </c>
    </row>
    <row r="637" spans="1:15" s="4" customFormat="1" ht="15" x14ac:dyDescent="0.2">
      <c r="A637" s="1">
        <v>8</v>
      </c>
      <c r="B637" s="1" t="str">
        <f>_xlfn.XLOOKUP(A637,[1]Produtos!A:A,[1]Produtos!B:B)</f>
        <v>Luva De Ciclismo - Gometws Sports</v>
      </c>
      <c r="C637" s="1">
        <v>143</v>
      </c>
      <c r="D637" s="1">
        <v>1</v>
      </c>
      <c r="E637" s="2">
        <v>188</v>
      </c>
      <c r="F637" s="2">
        <v>188</v>
      </c>
      <c r="G637" s="3">
        <v>9.4000000000000057</v>
      </c>
      <c r="H637" s="3">
        <f>F637-G637</f>
        <v>178.6</v>
      </c>
      <c r="I637" s="4" t="str" cm="1">
        <f t="array" ref="I637:K637">_xlfn.XLOOKUP(C637,[1]Vendas!A:A,[1]Vendas!C:E)</f>
        <v>Napoleão Méndez</v>
      </c>
      <c r="J637" s="4">
        <v>105</v>
      </c>
      <c r="K637" s="5">
        <v>42495</v>
      </c>
      <c r="L637" s="4" t="str" cm="1">
        <f t="array" ref="L637:O637">_xlfn.XLOOKUP(J637,[1]Clientes!A:A,[1]Clientes!B:E)</f>
        <v>Davide Alcántara</v>
      </c>
      <c r="M637" s="4" t="str">
        <v>MA</v>
      </c>
      <c r="N637" s="4" t="str">
        <v>M</v>
      </c>
      <c r="O637" s="4" t="str">
        <v>Silver</v>
      </c>
    </row>
    <row r="638" spans="1:15" s="4" customFormat="1" ht="15" x14ac:dyDescent="0.2">
      <c r="A638" s="1">
        <v>8</v>
      </c>
      <c r="B638" s="1" t="str">
        <f>_xlfn.XLOOKUP(A638,[1]Produtos!A:A,[1]Produtos!B:B)</f>
        <v>Luva De Ciclismo - Gometws Sports</v>
      </c>
      <c r="C638" s="1">
        <v>162</v>
      </c>
      <c r="D638" s="1">
        <v>1</v>
      </c>
      <c r="E638" s="2">
        <v>188</v>
      </c>
      <c r="F638" s="2">
        <v>188</v>
      </c>
      <c r="G638" s="3">
        <v>9.4000000000000057</v>
      </c>
      <c r="H638" s="3">
        <f>F638-G638</f>
        <v>178.6</v>
      </c>
      <c r="I638" s="4" t="str" cm="1">
        <f t="array" ref="I638:K638">_xlfn.XLOOKUP(C638,[1]Vendas!A:A,[1]Vendas!C:E)</f>
        <v>Simão Rivero</v>
      </c>
      <c r="J638" s="4">
        <v>89</v>
      </c>
      <c r="K638" s="5">
        <v>42513</v>
      </c>
      <c r="L638" s="4" t="str" cm="1">
        <f t="array" ref="L638:O638">_xlfn.XLOOKUP(J638,[1]Clientes!A:A,[1]Clientes!B:E)</f>
        <v>Cosme Ipanema</v>
      </c>
      <c r="M638" s="4" t="str">
        <v>PI</v>
      </c>
      <c r="N638" s="4" t="str">
        <v>M</v>
      </c>
      <c r="O638" s="4" t="str">
        <v>Silver</v>
      </c>
    </row>
    <row r="639" spans="1:15" s="4" customFormat="1" ht="15" x14ac:dyDescent="0.2">
      <c r="A639" s="1">
        <v>8</v>
      </c>
      <c r="B639" s="1" t="str">
        <f>_xlfn.XLOOKUP(A639,[1]Produtos!A:A,[1]Produtos!B:B)</f>
        <v>Luva De Ciclismo - Gometws Sports</v>
      </c>
      <c r="C639" s="1">
        <v>104</v>
      </c>
      <c r="D639" s="1">
        <v>1</v>
      </c>
      <c r="E639" s="2">
        <v>150.4</v>
      </c>
      <c r="F639" s="2">
        <v>150.4</v>
      </c>
      <c r="G639" s="3">
        <v>9.0240000000000009</v>
      </c>
      <c r="H639" s="3">
        <f>F639-G639</f>
        <v>141.376</v>
      </c>
      <c r="I639" s="4" t="str" cm="1">
        <f t="array" ref="I639:K639">_xlfn.XLOOKUP(C639,[1]Vendas!A:A,[1]Vendas!C:E)</f>
        <v>Hélio Liberato</v>
      </c>
      <c r="J639" s="4">
        <v>233</v>
      </c>
      <c r="K639" s="5">
        <v>42459</v>
      </c>
      <c r="L639" s="4" t="str" cm="1">
        <f t="array" ref="L639:O639">_xlfn.XLOOKUP(J639,[1]Clientes!A:A,[1]Clientes!B:E)</f>
        <v>Ilduara Chávez</v>
      </c>
      <c r="M639" s="4" t="str">
        <v>MT</v>
      </c>
      <c r="N639" s="4" t="str">
        <v>F</v>
      </c>
      <c r="O639" s="4" t="str">
        <v>Silver</v>
      </c>
    </row>
    <row r="640" spans="1:15" s="4" customFormat="1" ht="15" x14ac:dyDescent="0.2">
      <c r="A640" s="1">
        <v>8</v>
      </c>
      <c r="B640" s="1" t="str">
        <f>_xlfn.XLOOKUP(A640,[1]Produtos!A:A,[1]Produtos!B:B)</f>
        <v>Luva De Ciclismo - Gometws Sports</v>
      </c>
      <c r="C640" s="1">
        <v>105</v>
      </c>
      <c r="D640" s="1">
        <v>1</v>
      </c>
      <c r="E640" s="2">
        <v>169.2</v>
      </c>
      <c r="F640" s="2">
        <v>169.2</v>
      </c>
      <c r="G640" s="3">
        <v>8.460000000000008</v>
      </c>
      <c r="H640" s="3">
        <f>F640-G640</f>
        <v>160.73999999999998</v>
      </c>
      <c r="I640" s="4" t="str" cm="1">
        <f t="array" ref="I640:K640">_xlfn.XLOOKUP(C640,[1]Vendas!A:A,[1]Vendas!C:E)</f>
        <v>Godo Capiperibe</v>
      </c>
      <c r="J640" s="4">
        <v>249</v>
      </c>
      <c r="K640" s="5">
        <v>42461</v>
      </c>
      <c r="L640" s="4" t="str" cm="1">
        <f t="array" ref="L640:O640">_xlfn.XLOOKUP(J640,[1]Clientes!A:A,[1]Clientes!B:E)</f>
        <v>Joaquim Mieiro</v>
      </c>
      <c r="M640" s="4" t="str">
        <v>TO</v>
      </c>
      <c r="N640" s="4" t="str">
        <v>M</v>
      </c>
      <c r="O640" s="4" t="str">
        <v>Silver</v>
      </c>
    </row>
    <row r="641" spans="1:15" s="4" customFormat="1" ht="15" x14ac:dyDescent="0.2">
      <c r="A641" s="1">
        <v>8</v>
      </c>
      <c r="B641" s="1" t="str">
        <f>_xlfn.XLOOKUP(A641,[1]Produtos!A:A,[1]Produtos!B:B)</f>
        <v>Luva De Ciclismo - Gometws Sports</v>
      </c>
      <c r="C641" s="1">
        <v>118</v>
      </c>
      <c r="D641" s="1">
        <v>1</v>
      </c>
      <c r="E641" s="2">
        <v>159.80000000000001</v>
      </c>
      <c r="F641" s="2">
        <v>159.80000000000001</v>
      </c>
      <c r="G641" s="3">
        <v>7.9900000000000091</v>
      </c>
      <c r="H641" s="3">
        <f>F641-G641</f>
        <v>151.81</v>
      </c>
      <c r="I641" s="4" t="str" cm="1">
        <f t="array" ref="I641:K641">_xlfn.XLOOKUP(C641,[1]Vendas!A:A,[1]Vendas!C:E)</f>
        <v>Napoleão Méndez</v>
      </c>
      <c r="J641" s="4">
        <v>15</v>
      </c>
      <c r="K641" s="5">
        <v>42476</v>
      </c>
      <c r="L641" s="4" t="str" cm="1">
        <f t="array" ref="L641:O641">_xlfn.XLOOKUP(J641,[1]Clientes!A:A,[1]Clientes!B:E)</f>
        <v>Alexandra Tabares</v>
      </c>
      <c r="M641" s="4" t="str">
        <v>MG</v>
      </c>
      <c r="N641" s="4" t="str">
        <v>F</v>
      </c>
      <c r="O641" s="4" t="str">
        <v>Silver</v>
      </c>
    </row>
    <row r="642" spans="1:15" s="4" customFormat="1" ht="15" x14ac:dyDescent="0.2">
      <c r="A642" s="1">
        <v>8</v>
      </c>
      <c r="B642" s="1" t="str">
        <f>_xlfn.XLOOKUP(A642,[1]Produtos!A:A,[1]Produtos!B:B)</f>
        <v>Luva De Ciclismo - Gometws Sports</v>
      </c>
      <c r="C642" s="1">
        <v>155</v>
      </c>
      <c r="D642" s="1">
        <v>1</v>
      </c>
      <c r="E642" s="2">
        <v>159.80000000000001</v>
      </c>
      <c r="F642" s="2">
        <v>159.80000000000001</v>
      </c>
      <c r="G642" s="3">
        <v>7.9900000000000091</v>
      </c>
      <c r="H642" s="3">
        <f>F642-G642</f>
        <v>151.81</v>
      </c>
      <c r="I642" s="4" t="str" cm="1">
        <f t="array" ref="I642:K642">_xlfn.XLOOKUP(C642,[1]Vendas!A:A,[1]Vendas!C:E)</f>
        <v>Tobias Furtado</v>
      </c>
      <c r="J642" s="4">
        <v>120</v>
      </c>
      <c r="K642" s="5">
        <v>42505</v>
      </c>
      <c r="L642" s="4" t="str" cm="1">
        <f t="array" ref="L642:O642">_xlfn.XLOOKUP(J642,[1]Clientes!A:A,[1]Clientes!B:E)</f>
        <v>Diogo Simón</v>
      </c>
      <c r="M642" s="4" t="str">
        <v>BA</v>
      </c>
      <c r="N642" s="4" t="str">
        <v>M</v>
      </c>
      <c r="O642" s="4" t="str">
        <v>Silver</v>
      </c>
    </row>
    <row r="643" spans="1:15" s="4" customFormat="1" ht="15" x14ac:dyDescent="0.2">
      <c r="A643" s="1">
        <v>8</v>
      </c>
      <c r="B643" s="1" t="str">
        <f>_xlfn.XLOOKUP(A643,[1]Produtos!A:A,[1]Produtos!B:B)</f>
        <v>Luva De Ciclismo - Gometws Sports</v>
      </c>
      <c r="C643" s="1">
        <v>168</v>
      </c>
      <c r="D643" s="1">
        <v>1</v>
      </c>
      <c r="E643" s="2">
        <v>159.80000000000001</v>
      </c>
      <c r="F643" s="2">
        <v>159.80000000000001</v>
      </c>
      <c r="G643" s="3">
        <v>7.9900000000000091</v>
      </c>
      <c r="H643" s="3">
        <f>F643-G643</f>
        <v>151.81</v>
      </c>
      <c r="I643" s="4" t="str" cm="1">
        <f t="array" ref="I643:K643">_xlfn.XLOOKUP(C643,[1]Vendas!A:A,[1]Vendas!C:E)</f>
        <v>Daniel Pirajá</v>
      </c>
      <c r="J643" s="4">
        <v>100</v>
      </c>
      <c r="K643" s="5">
        <v>42520</v>
      </c>
      <c r="L643" s="4" t="str" cm="1">
        <f t="array" ref="L643:O643">_xlfn.XLOOKUP(J643,[1]Clientes!A:A,[1]Clientes!B:E)</f>
        <v>Cândida Silvestre</v>
      </c>
      <c r="M643" s="4" t="str">
        <v>MG</v>
      </c>
      <c r="N643" s="4" t="str">
        <v>F</v>
      </c>
      <c r="O643" s="4" t="str">
        <v>Silver</v>
      </c>
    </row>
    <row r="644" spans="1:15" s="4" customFormat="1" ht="15" x14ac:dyDescent="0.2">
      <c r="A644" s="1">
        <v>8</v>
      </c>
      <c r="B644" s="1" t="str">
        <f>_xlfn.XLOOKUP(A644,[1]Produtos!A:A,[1]Produtos!B:B)</f>
        <v>Luva De Ciclismo - Gometws Sports</v>
      </c>
      <c r="C644" s="1">
        <v>112</v>
      </c>
      <c r="D644" s="1">
        <v>1</v>
      </c>
      <c r="E644" s="2">
        <v>188</v>
      </c>
      <c r="F644" s="2">
        <v>188</v>
      </c>
      <c r="G644" s="3">
        <v>7.5200000000000102</v>
      </c>
      <c r="H644" s="3">
        <f>F644-G644</f>
        <v>180.48</v>
      </c>
      <c r="I644" s="4" t="str" cm="1">
        <f t="array" ref="I644:K644">_xlfn.XLOOKUP(C644,[1]Vendas!A:A,[1]Vendas!C:E)</f>
        <v>Capitolino Bahía</v>
      </c>
      <c r="J644" s="4">
        <v>218</v>
      </c>
      <c r="K644" s="5">
        <v>42472</v>
      </c>
      <c r="L644" s="4" t="str" cm="1">
        <f t="array" ref="L644:O644">_xlfn.XLOOKUP(J644,[1]Clientes!A:A,[1]Clientes!B:E)</f>
        <v>Hermígio Villaverde</v>
      </c>
      <c r="M644" s="4" t="str">
        <v>MA</v>
      </c>
      <c r="N644" s="4" t="str">
        <v>M</v>
      </c>
      <c r="O644" s="4" t="str">
        <v>Silver</v>
      </c>
    </row>
    <row r="645" spans="1:15" s="4" customFormat="1" ht="15" x14ac:dyDescent="0.2">
      <c r="A645" s="1">
        <v>8</v>
      </c>
      <c r="B645" s="1" t="str">
        <f>_xlfn.XLOOKUP(A645,[1]Produtos!A:A,[1]Produtos!B:B)</f>
        <v>Luva De Ciclismo - Gometws Sports</v>
      </c>
      <c r="C645" s="1">
        <v>121</v>
      </c>
      <c r="D645" s="1">
        <v>1</v>
      </c>
      <c r="E645" s="2">
        <v>188</v>
      </c>
      <c r="F645" s="2">
        <v>188</v>
      </c>
      <c r="G645" s="3">
        <v>7.5200000000000102</v>
      </c>
      <c r="H645" s="3">
        <f>F645-G645</f>
        <v>180.48</v>
      </c>
      <c r="I645" s="4" t="str" cm="1">
        <f t="array" ref="I645:K645">_xlfn.XLOOKUP(C645,[1]Vendas!A:A,[1]Vendas!C:E)</f>
        <v>Iberê Lacerda</v>
      </c>
      <c r="J645" s="4">
        <v>47</v>
      </c>
      <c r="K645" s="5">
        <v>42477</v>
      </c>
      <c r="L645" s="4" t="str" cm="1">
        <f t="array" ref="L645:O645">_xlfn.XLOOKUP(J645,[1]Clientes!A:A,[1]Clientes!B:E)</f>
        <v>Belmira Colaço</v>
      </c>
      <c r="M645" s="4" t="str">
        <v>RJ</v>
      </c>
      <c r="N645" s="4" t="str">
        <v>F</v>
      </c>
      <c r="O645" s="4" t="str">
        <v>Silver</v>
      </c>
    </row>
    <row r="646" spans="1:15" s="4" customFormat="1" ht="15" x14ac:dyDescent="0.2">
      <c r="A646" s="1">
        <v>8</v>
      </c>
      <c r="B646" s="1" t="str">
        <f>_xlfn.XLOOKUP(A646,[1]Produtos!A:A,[1]Produtos!B:B)</f>
        <v>Luva De Ciclismo - Gometws Sports</v>
      </c>
      <c r="C646" s="1">
        <v>123</v>
      </c>
      <c r="D646" s="1">
        <v>1</v>
      </c>
      <c r="E646" s="2">
        <v>188</v>
      </c>
      <c r="F646" s="2">
        <v>188</v>
      </c>
      <c r="G646" s="3">
        <v>7.5200000000000102</v>
      </c>
      <c r="H646" s="3">
        <f>F646-G646</f>
        <v>180.48</v>
      </c>
      <c r="I646" s="4" t="str" cm="1">
        <f t="array" ref="I646:K646">_xlfn.XLOOKUP(C646,[1]Vendas!A:A,[1]Vendas!C:E)</f>
        <v>Simão Rivero</v>
      </c>
      <c r="J646" s="4">
        <v>58</v>
      </c>
      <c r="K646" s="5">
        <v>42478</v>
      </c>
      <c r="L646" s="4" t="str" cm="1">
        <f t="array" ref="L646:O646">_xlfn.XLOOKUP(J646,[1]Clientes!A:A,[1]Clientes!B:E)</f>
        <v>Brígida Gusmão</v>
      </c>
      <c r="M646" s="4" t="str">
        <v>DF</v>
      </c>
      <c r="N646" s="4" t="str">
        <v>F</v>
      </c>
      <c r="O646" s="4" t="str">
        <v>Silver</v>
      </c>
    </row>
    <row r="647" spans="1:15" s="4" customFormat="1" ht="15" x14ac:dyDescent="0.2">
      <c r="A647" s="1">
        <v>8</v>
      </c>
      <c r="B647" s="1" t="str">
        <f>_xlfn.XLOOKUP(A647,[1]Produtos!A:A,[1]Produtos!B:B)</f>
        <v>Luva De Ciclismo - Gometws Sports</v>
      </c>
      <c r="C647" s="1">
        <v>161</v>
      </c>
      <c r="D647" s="1">
        <v>1</v>
      </c>
      <c r="E647" s="2">
        <v>188</v>
      </c>
      <c r="F647" s="2">
        <v>188</v>
      </c>
      <c r="G647" s="3">
        <v>7.5200000000000102</v>
      </c>
      <c r="H647" s="3">
        <f>F647-G647</f>
        <v>180.48</v>
      </c>
      <c r="I647" s="4" t="str" cm="1">
        <f t="array" ref="I647:K647">_xlfn.XLOOKUP(C647,[1]Vendas!A:A,[1]Vendas!C:E)</f>
        <v>Capitolino Bahía</v>
      </c>
      <c r="J647" s="4">
        <v>186</v>
      </c>
      <c r="K647" s="5">
        <v>42512</v>
      </c>
      <c r="L647" s="4" t="str" cm="1">
        <f t="array" ref="L647:O647">_xlfn.XLOOKUP(J647,[1]Clientes!A:A,[1]Clientes!B:E)</f>
        <v>Gertrudes Infante</v>
      </c>
      <c r="M647" s="4" t="str">
        <v>RS</v>
      </c>
      <c r="N647" s="4" t="str">
        <v>F</v>
      </c>
      <c r="O647" s="4" t="str">
        <v>Silver</v>
      </c>
    </row>
    <row r="648" spans="1:15" s="4" customFormat="1" ht="15" x14ac:dyDescent="0.2">
      <c r="A648" s="1">
        <v>8</v>
      </c>
      <c r="B648" s="1" t="str">
        <f>_xlfn.XLOOKUP(A648,[1]Produtos!A:A,[1]Produtos!B:B)</f>
        <v>Luva De Ciclismo - Gometws Sports</v>
      </c>
      <c r="C648" s="1">
        <v>163</v>
      </c>
      <c r="D648" s="1">
        <v>1</v>
      </c>
      <c r="E648" s="2">
        <v>143.82</v>
      </c>
      <c r="F648" s="2">
        <v>143.82</v>
      </c>
      <c r="G648" s="3">
        <v>7.1910000000000025</v>
      </c>
      <c r="H648" s="3">
        <f>F648-G648</f>
        <v>136.62899999999999</v>
      </c>
      <c r="I648" s="4" t="str" cm="1">
        <f t="array" ref="I648:K648">_xlfn.XLOOKUP(C648,[1]Vendas!A:A,[1]Vendas!C:E)</f>
        <v>Capitolino Bahía</v>
      </c>
      <c r="J648" s="4">
        <v>173</v>
      </c>
      <c r="K648" s="5">
        <v>42514</v>
      </c>
      <c r="L648" s="4" t="str" cm="1">
        <f t="array" ref="L648:O648">_xlfn.XLOOKUP(J648,[1]Clientes!A:A,[1]Clientes!B:E)</f>
        <v>Florinda Assunção</v>
      </c>
      <c r="M648" s="4" t="str">
        <v>PI</v>
      </c>
      <c r="N648" s="4" t="str">
        <v>F</v>
      </c>
      <c r="O648" s="4" t="str">
        <v>Silver</v>
      </c>
    </row>
    <row r="649" spans="1:15" s="4" customFormat="1" ht="15" x14ac:dyDescent="0.2">
      <c r="A649" s="1">
        <v>8</v>
      </c>
      <c r="B649" s="1" t="str">
        <f>_xlfn.XLOOKUP(A649,[1]Produtos!A:A,[1]Produtos!B:B)</f>
        <v>Luva De Ciclismo - Gometws Sports</v>
      </c>
      <c r="C649" s="1">
        <v>96</v>
      </c>
      <c r="D649" s="1">
        <v>1</v>
      </c>
      <c r="E649" s="2">
        <v>169.2</v>
      </c>
      <c r="F649" s="2">
        <v>169.2</v>
      </c>
      <c r="G649" s="3">
        <v>6.7680000000000007</v>
      </c>
      <c r="H649" s="3">
        <f>F649-G649</f>
        <v>162.43199999999999</v>
      </c>
      <c r="I649" s="4" t="str" cm="1">
        <f t="array" ref="I649:K649">_xlfn.XLOOKUP(C649,[1]Vendas!A:A,[1]Vendas!C:E)</f>
        <v>Tobias Furtado</v>
      </c>
      <c r="J649" s="4">
        <v>27</v>
      </c>
      <c r="K649" s="5">
        <v>42448</v>
      </c>
      <c r="L649" s="4" t="str" cm="1">
        <f t="array" ref="L649:O649">_xlfn.XLOOKUP(J649,[1]Clientes!A:A,[1]Clientes!B:E)</f>
        <v>Anna Beça</v>
      </c>
      <c r="M649" s="4" t="str">
        <v>AP</v>
      </c>
      <c r="N649" s="4" t="str">
        <v>F</v>
      </c>
      <c r="O649" s="4" t="str">
        <v>Silver</v>
      </c>
    </row>
    <row r="650" spans="1:15" s="4" customFormat="1" ht="15" x14ac:dyDescent="0.2">
      <c r="A650" s="1">
        <v>8</v>
      </c>
      <c r="B650" s="1" t="str">
        <f>_xlfn.XLOOKUP(A650,[1]Produtos!A:A,[1]Produtos!B:B)</f>
        <v>Luva De Ciclismo - Gometws Sports</v>
      </c>
      <c r="C650" s="1">
        <v>154</v>
      </c>
      <c r="D650" s="1">
        <v>1</v>
      </c>
      <c r="E650" s="2">
        <v>169.2</v>
      </c>
      <c r="F650" s="2">
        <v>169.2</v>
      </c>
      <c r="G650" s="3">
        <v>6.7680000000000007</v>
      </c>
      <c r="H650" s="3">
        <f>F650-G650</f>
        <v>162.43199999999999</v>
      </c>
      <c r="I650" s="4" t="str" cm="1">
        <f t="array" ref="I650:K650">_xlfn.XLOOKUP(C650,[1]Vendas!A:A,[1]Vendas!C:E)</f>
        <v>Daniel Pirajá</v>
      </c>
      <c r="J650" s="4">
        <v>15</v>
      </c>
      <c r="K650" s="5">
        <v>42504</v>
      </c>
      <c r="L650" s="4" t="str" cm="1">
        <f t="array" ref="L650:O650">_xlfn.XLOOKUP(J650,[1]Clientes!A:A,[1]Clientes!B:E)</f>
        <v>Alexandra Tabares</v>
      </c>
      <c r="M650" s="4" t="str">
        <v>MG</v>
      </c>
      <c r="N650" s="4" t="str">
        <v>F</v>
      </c>
      <c r="O650" s="4" t="str">
        <v>Silver</v>
      </c>
    </row>
    <row r="651" spans="1:15" s="4" customFormat="1" ht="15" x14ac:dyDescent="0.2">
      <c r="A651" s="1">
        <v>8</v>
      </c>
      <c r="B651" s="1" t="str">
        <f>_xlfn.XLOOKUP(A651,[1]Produtos!A:A,[1]Produtos!B:B)</f>
        <v>Luva De Ciclismo - Gometws Sports</v>
      </c>
      <c r="C651" s="1">
        <v>115</v>
      </c>
      <c r="D651" s="1">
        <v>1</v>
      </c>
      <c r="E651" s="2">
        <v>150.4</v>
      </c>
      <c r="F651" s="2">
        <v>150.4</v>
      </c>
      <c r="G651" s="3">
        <v>6.0159999999999911</v>
      </c>
      <c r="H651" s="3">
        <f>F651-G651</f>
        <v>144.38400000000001</v>
      </c>
      <c r="I651" s="4" t="str" cm="1">
        <f t="array" ref="I651:K651">_xlfn.XLOOKUP(C651,[1]Vendas!A:A,[1]Vendas!C:E)</f>
        <v>Tobias Furtado</v>
      </c>
      <c r="J651" s="4">
        <v>202</v>
      </c>
      <c r="K651" s="5">
        <v>42473</v>
      </c>
      <c r="L651" s="4" t="str" cm="1">
        <f t="array" ref="L651:O651">_xlfn.XLOOKUP(J651,[1]Clientes!A:A,[1]Clientes!B:E)</f>
        <v>Greice Lameirinhas</v>
      </c>
      <c r="M651" s="4" t="str">
        <v>PI</v>
      </c>
      <c r="N651" s="4" t="str">
        <v>F</v>
      </c>
      <c r="O651" s="4" t="str">
        <v>Silver</v>
      </c>
    </row>
    <row r="652" spans="1:15" s="4" customFormat="1" ht="15" x14ac:dyDescent="0.2">
      <c r="A652" s="1">
        <v>8</v>
      </c>
      <c r="B652" s="1" t="str">
        <f>_xlfn.XLOOKUP(A652,[1]Produtos!A:A,[1]Produtos!B:B)</f>
        <v>Luva De Ciclismo - Gometws Sports</v>
      </c>
      <c r="C652" s="1">
        <v>158</v>
      </c>
      <c r="D652" s="1">
        <v>1</v>
      </c>
      <c r="E652" s="2">
        <v>150.4</v>
      </c>
      <c r="F652" s="2">
        <v>150.4</v>
      </c>
      <c r="G652" s="3">
        <v>6.0159999999999911</v>
      </c>
      <c r="H652" s="3">
        <f>F652-G652</f>
        <v>144.38400000000001</v>
      </c>
      <c r="I652" s="4" t="str" cm="1">
        <f t="array" ref="I652:K652">_xlfn.XLOOKUP(C652,[1]Vendas!A:A,[1]Vendas!C:E)</f>
        <v>Iberê Lacerda</v>
      </c>
      <c r="J652" s="4">
        <v>115</v>
      </c>
      <c r="K652" s="5">
        <v>42508</v>
      </c>
      <c r="L652" s="4" t="str" cm="1">
        <f t="array" ref="L652:O652">_xlfn.XLOOKUP(J652,[1]Clientes!A:A,[1]Clientes!B:E)</f>
        <v>Dinarte Marino</v>
      </c>
      <c r="M652" s="4" t="str">
        <v>MS</v>
      </c>
      <c r="N652" s="4" t="str">
        <v>F</v>
      </c>
      <c r="O652" s="4" t="str">
        <v>Silver</v>
      </c>
    </row>
    <row r="653" spans="1:15" s="4" customFormat="1" ht="15" x14ac:dyDescent="0.2">
      <c r="A653" s="1">
        <v>8</v>
      </c>
      <c r="B653" s="1" t="str">
        <f>_xlfn.XLOOKUP(A653,[1]Produtos!A:A,[1]Produtos!B:B)</f>
        <v>Luva De Ciclismo - Gometws Sports</v>
      </c>
      <c r="C653" s="1">
        <v>135</v>
      </c>
      <c r="D653" s="1">
        <v>1</v>
      </c>
      <c r="E653" s="2">
        <v>159.80000000000001</v>
      </c>
      <c r="F653" s="2">
        <v>159.80000000000001</v>
      </c>
      <c r="G653" s="3">
        <v>4.7940000000000111</v>
      </c>
      <c r="H653" s="3">
        <f>F653-G653</f>
        <v>155.006</v>
      </c>
      <c r="I653" s="4" t="str" cm="1">
        <f t="array" ref="I653:K653">_xlfn.XLOOKUP(C653,[1]Vendas!A:A,[1]Vendas!C:E)</f>
        <v>Tobias Furtado</v>
      </c>
      <c r="J653" s="4">
        <v>100</v>
      </c>
      <c r="K653" s="5">
        <v>42489</v>
      </c>
      <c r="L653" s="4" t="str" cm="1">
        <f t="array" ref="L653:O653">_xlfn.XLOOKUP(J653,[1]Clientes!A:A,[1]Clientes!B:E)</f>
        <v>Cândida Silvestre</v>
      </c>
      <c r="M653" s="4" t="str">
        <v>MG</v>
      </c>
      <c r="N653" s="4" t="str">
        <v>F</v>
      </c>
      <c r="O653" s="4" t="str">
        <v>Silver</v>
      </c>
    </row>
    <row r="654" spans="1:15" s="4" customFormat="1" ht="15" x14ac:dyDescent="0.2">
      <c r="A654" s="1">
        <v>8</v>
      </c>
      <c r="B654" s="1" t="str">
        <f>_xlfn.XLOOKUP(A654,[1]Produtos!A:A,[1]Produtos!B:B)</f>
        <v>Luva De Ciclismo - Gometws Sports</v>
      </c>
      <c r="C654" s="1">
        <v>149</v>
      </c>
      <c r="D654" s="1">
        <v>1</v>
      </c>
      <c r="E654" s="2">
        <v>159.80000000000001</v>
      </c>
      <c r="F654" s="2">
        <v>159.80000000000001</v>
      </c>
      <c r="G654" s="3">
        <v>4.7940000000000111</v>
      </c>
      <c r="H654" s="3">
        <f>F654-G654</f>
        <v>155.006</v>
      </c>
      <c r="I654" s="4" t="str" cm="1">
        <f t="array" ref="I654:K654">_xlfn.XLOOKUP(C654,[1]Vendas!A:A,[1]Vendas!C:E)</f>
        <v>Hélio Liberato</v>
      </c>
      <c r="J654" s="4">
        <v>16</v>
      </c>
      <c r="K654" s="5">
        <v>42499</v>
      </c>
      <c r="L654" s="4" t="str" cm="1">
        <f t="array" ref="L654:O654">_xlfn.XLOOKUP(J654,[1]Clientes!A:A,[1]Clientes!B:E)</f>
        <v>Alfredo Cotrim</v>
      </c>
      <c r="M654" s="4" t="str">
        <v>SC</v>
      </c>
      <c r="N654" s="4" t="str">
        <v>M</v>
      </c>
      <c r="O654" s="4" t="str">
        <v>Silver</v>
      </c>
    </row>
    <row r="655" spans="1:15" s="4" customFormat="1" ht="15" x14ac:dyDescent="0.2">
      <c r="A655" s="1">
        <v>8</v>
      </c>
      <c r="B655" s="1" t="str">
        <f>_xlfn.XLOOKUP(A655,[1]Produtos!A:A,[1]Produtos!B:B)</f>
        <v>Luva De Ciclismo - Gometws Sports</v>
      </c>
      <c r="C655" s="1">
        <v>144</v>
      </c>
      <c r="D655" s="1">
        <v>1</v>
      </c>
      <c r="E655" s="2">
        <v>115.06</v>
      </c>
      <c r="F655" s="2">
        <v>115.06</v>
      </c>
      <c r="G655" s="3">
        <v>4.6024000000000029</v>
      </c>
      <c r="H655" s="3">
        <f>F655-G655</f>
        <v>110.4576</v>
      </c>
      <c r="I655" s="4" t="str" cm="1">
        <f t="array" ref="I655:K655">_xlfn.XLOOKUP(C655,[1]Vendas!A:A,[1]Vendas!C:E)</f>
        <v>Capitolino Bahía</v>
      </c>
      <c r="J655" s="4">
        <v>192</v>
      </c>
      <c r="K655" s="5">
        <v>42496</v>
      </c>
      <c r="L655" s="4" t="str" cm="1">
        <f t="array" ref="L655:O655">_xlfn.XLOOKUP(J655,[1]Clientes!A:A,[1]Clientes!B:E)</f>
        <v>Gisela Candeias</v>
      </c>
      <c r="M655" s="4" t="str">
        <v>SC</v>
      </c>
      <c r="N655" s="4" t="str">
        <v>F</v>
      </c>
      <c r="O655" s="4" t="str">
        <v>Silver</v>
      </c>
    </row>
    <row r="656" spans="1:15" s="4" customFormat="1" ht="15" x14ac:dyDescent="0.2">
      <c r="A656" s="1">
        <v>8</v>
      </c>
      <c r="B656" s="1" t="str">
        <f>_xlfn.XLOOKUP(A656,[1]Produtos!A:A,[1]Produtos!B:B)</f>
        <v>Luva De Ciclismo - Gometws Sports</v>
      </c>
      <c r="C656" s="1">
        <v>100</v>
      </c>
      <c r="D656" s="1">
        <v>1</v>
      </c>
      <c r="E656" s="2">
        <v>143.82</v>
      </c>
      <c r="F656" s="2">
        <v>143.82</v>
      </c>
      <c r="G656" s="3">
        <v>4.3146000000000129</v>
      </c>
      <c r="H656" s="3">
        <f>F656-G656</f>
        <v>139.50539999999998</v>
      </c>
      <c r="I656" s="4" t="str" cm="1">
        <f t="array" ref="I656:K656">_xlfn.XLOOKUP(C656,[1]Vendas!A:A,[1]Vendas!C:E)</f>
        <v>Capitolino Bahía</v>
      </c>
      <c r="J656" s="4">
        <v>249</v>
      </c>
      <c r="K656" s="5">
        <v>42452</v>
      </c>
      <c r="L656" s="4" t="str" cm="1">
        <f t="array" ref="L656:O656">_xlfn.XLOOKUP(J656,[1]Clientes!A:A,[1]Clientes!B:E)</f>
        <v>Joaquim Mieiro</v>
      </c>
      <c r="M656" s="4" t="str">
        <v>TO</v>
      </c>
      <c r="N656" s="4" t="str">
        <v>M</v>
      </c>
      <c r="O656" s="4" t="str">
        <v>Silver</v>
      </c>
    </row>
    <row r="657" spans="1:15" s="4" customFormat="1" ht="15" x14ac:dyDescent="0.2">
      <c r="A657" s="1">
        <v>8</v>
      </c>
      <c r="B657" s="1" t="str">
        <f>_xlfn.XLOOKUP(A657,[1]Produtos!A:A,[1]Produtos!B:B)</f>
        <v>Luva De Ciclismo - Gometws Sports</v>
      </c>
      <c r="C657" s="1">
        <v>139</v>
      </c>
      <c r="D657" s="1">
        <v>1</v>
      </c>
      <c r="E657" s="2">
        <v>135.36000000000001</v>
      </c>
      <c r="F657" s="2">
        <v>135.36000000000001</v>
      </c>
      <c r="G657" s="3">
        <v>4.0608000000000004</v>
      </c>
      <c r="H657" s="3">
        <f>F657-G657</f>
        <v>131.29920000000001</v>
      </c>
      <c r="I657" s="4" t="str" cm="1">
        <f t="array" ref="I657:K657">_xlfn.XLOOKUP(C657,[1]Vendas!A:A,[1]Vendas!C:E)</f>
        <v>Daniel Pirajá</v>
      </c>
      <c r="J657" s="4">
        <v>185</v>
      </c>
      <c r="K657" s="5">
        <v>42493</v>
      </c>
      <c r="L657" s="4" t="str" cm="1">
        <f t="array" ref="L657:O657">_xlfn.XLOOKUP(J657,[1]Clientes!A:A,[1]Clientes!B:E)</f>
        <v>Gertrudes Hidalgo</v>
      </c>
      <c r="M657" s="4" t="str">
        <v>PA</v>
      </c>
      <c r="N657" s="4" t="str">
        <v>F</v>
      </c>
      <c r="O657" s="4" t="str">
        <v>Silver</v>
      </c>
    </row>
    <row r="658" spans="1:15" s="4" customFormat="1" ht="15" x14ac:dyDescent="0.2">
      <c r="A658" s="1">
        <v>8</v>
      </c>
      <c r="B658" s="1" t="str">
        <f>_xlfn.XLOOKUP(A658,[1]Produtos!A:A,[1]Produtos!B:B)</f>
        <v>Luva De Ciclismo - Gometws Sports</v>
      </c>
      <c r="C658" s="1">
        <v>82</v>
      </c>
      <c r="D658" s="1">
        <v>1</v>
      </c>
      <c r="E658" s="2">
        <v>127.84</v>
      </c>
      <c r="F658" s="2">
        <v>127.84</v>
      </c>
      <c r="G658" s="3">
        <v>3.8351999999999862</v>
      </c>
      <c r="H658" s="3">
        <f>F658-G658</f>
        <v>124.00480000000002</v>
      </c>
      <c r="I658" s="4" t="str" cm="1">
        <f t="array" ref="I658:K658">_xlfn.XLOOKUP(C658,[1]Vendas!A:A,[1]Vendas!C:E)</f>
        <v>Simão Rivero</v>
      </c>
      <c r="J658" s="4">
        <v>185</v>
      </c>
      <c r="K658" s="5">
        <v>42437</v>
      </c>
      <c r="L658" s="4" t="str" cm="1">
        <f t="array" ref="L658:O658">_xlfn.XLOOKUP(J658,[1]Clientes!A:A,[1]Clientes!B:E)</f>
        <v>Gertrudes Hidalgo</v>
      </c>
      <c r="M658" s="4" t="str">
        <v>PA</v>
      </c>
      <c r="N658" s="4" t="str">
        <v>F</v>
      </c>
      <c r="O658" s="4" t="str">
        <v>Silver</v>
      </c>
    </row>
    <row r="659" spans="1:15" s="4" customFormat="1" ht="15" x14ac:dyDescent="0.2">
      <c r="A659" s="1">
        <v>8</v>
      </c>
      <c r="B659" s="1" t="str">
        <f>_xlfn.XLOOKUP(A659,[1]Produtos!A:A,[1]Produtos!B:B)</f>
        <v>Luva De Ciclismo - Gometws Sports</v>
      </c>
      <c r="C659" s="1">
        <v>122</v>
      </c>
      <c r="D659" s="1">
        <v>1</v>
      </c>
      <c r="E659" s="2">
        <v>188</v>
      </c>
      <c r="F659" s="2">
        <v>188</v>
      </c>
      <c r="G659" s="3">
        <v>3.7599999999999909</v>
      </c>
      <c r="H659" s="3">
        <f>F659-G659</f>
        <v>184.24</v>
      </c>
      <c r="I659" s="4" t="str" cm="1">
        <f t="array" ref="I659:K659">_xlfn.XLOOKUP(C659,[1]Vendas!A:A,[1]Vendas!C:E)</f>
        <v>Daniel Pirajá</v>
      </c>
      <c r="J659" s="4">
        <v>47</v>
      </c>
      <c r="K659" s="5">
        <v>42478</v>
      </c>
      <c r="L659" s="4" t="str" cm="1">
        <f t="array" ref="L659:O659">_xlfn.XLOOKUP(J659,[1]Clientes!A:A,[1]Clientes!B:E)</f>
        <v>Belmira Colaço</v>
      </c>
      <c r="M659" s="4" t="str">
        <v>RJ</v>
      </c>
      <c r="N659" s="4" t="str">
        <v>F</v>
      </c>
      <c r="O659" s="4" t="str">
        <v>Silver</v>
      </c>
    </row>
    <row r="660" spans="1:15" s="4" customFormat="1" ht="15" x14ac:dyDescent="0.2">
      <c r="A660" s="1">
        <v>8</v>
      </c>
      <c r="B660" s="1" t="str">
        <f>_xlfn.XLOOKUP(A660,[1]Produtos!A:A,[1]Produtos!B:B)</f>
        <v>Luva De Ciclismo - Gometws Sports</v>
      </c>
      <c r="C660" s="1">
        <v>134</v>
      </c>
      <c r="D660" s="1">
        <v>1</v>
      </c>
      <c r="E660" s="2">
        <v>188</v>
      </c>
      <c r="F660" s="2">
        <v>188</v>
      </c>
      <c r="G660" s="3">
        <v>3.7599999999999909</v>
      </c>
      <c r="H660" s="3">
        <f>F660-G660</f>
        <v>184.24</v>
      </c>
      <c r="I660" s="4" t="str" cm="1">
        <f t="array" ref="I660:K660">_xlfn.XLOOKUP(C660,[1]Vendas!A:A,[1]Vendas!C:E)</f>
        <v>Hélio Liberato</v>
      </c>
      <c r="J660" s="4">
        <v>218</v>
      </c>
      <c r="K660" s="5">
        <v>42489</v>
      </c>
      <c r="L660" s="4" t="str" cm="1">
        <f t="array" ref="L660:O660">_xlfn.XLOOKUP(J660,[1]Clientes!A:A,[1]Clientes!B:E)</f>
        <v>Hermígio Villaverde</v>
      </c>
      <c r="M660" s="4" t="str">
        <v>MA</v>
      </c>
      <c r="N660" s="4" t="str">
        <v>M</v>
      </c>
      <c r="O660" s="4" t="str">
        <v>Silver</v>
      </c>
    </row>
    <row r="661" spans="1:15" s="4" customFormat="1" ht="15" x14ac:dyDescent="0.2">
      <c r="A661" s="1">
        <v>8</v>
      </c>
      <c r="B661" s="1" t="str">
        <f>_xlfn.XLOOKUP(A661,[1]Produtos!A:A,[1]Produtos!B:B)</f>
        <v>Luva De Ciclismo - Gometws Sports</v>
      </c>
      <c r="C661" s="1">
        <v>83</v>
      </c>
      <c r="D661" s="1">
        <v>1</v>
      </c>
      <c r="E661" s="2">
        <v>169.2</v>
      </c>
      <c r="F661" s="2">
        <v>169.2</v>
      </c>
      <c r="G661" s="3">
        <v>3.3839999999999861</v>
      </c>
      <c r="H661" s="3">
        <f>F661-G661</f>
        <v>165.816</v>
      </c>
      <c r="I661" s="4" t="str" cm="1">
        <f t="array" ref="I661:K661">_xlfn.XLOOKUP(C661,[1]Vendas!A:A,[1]Vendas!C:E)</f>
        <v>Napoleão Méndez</v>
      </c>
      <c r="J661" s="4">
        <v>54</v>
      </c>
      <c r="K661" s="5">
        <v>42438</v>
      </c>
      <c r="L661" s="4" t="str" cm="1">
        <f t="array" ref="L661:O661">_xlfn.XLOOKUP(J661,[1]Clientes!A:A,[1]Clientes!B:E)</f>
        <v>Brenda Serralheiro</v>
      </c>
      <c r="M661" s="4" t="str">
        <v>PA</v>
      </c>
      <c r="N661" s="4" t="str">
        <v>F</v>
      </c>
      <c r="O661" s="4" t="str">
        <v>Silver</v>
      </c>
    </row>
    <row r="662" spans="1:15" s="4" customFormat="1" ht="15" x14ac:dyDescent="0.2">
      <c r="A662" s="1">
        <v>8</v>
      </c>
      <c r="B662" s="1" t="str">
        <f>_xlfn.XLOOKUP(A662,[1]Produtos!A:A,[1]Produtos!B:B)</f>
        <v>Luva De Ciclismo - Gometws Sports</v>
      </c>
      <c r="C662" s="1">
        <v>97</v>
      </c>
      <c r="D662" s="1">
        <v>1</v>
      </c>
      <c r="E662" s="2">
        <v>143.82</v>
      </c>
      <c r="F662" s="2">
        <v>143.82</v>
      </c>
      <c r="G662" s="3">
        <v>2.8763999999999896</v>
      </c>
      <c r="H662" s="3">
        <f>F662-G662</f>
        <v>140.9436</v>
      </c>
      <c r="I662" s="4" t="str" cm="1">
        <f t="array" ref="I662:K662">_xlfn.XLOOKUP(C662,[1]Vendas!A:A,[1]Vendas!C:E)</f>
        <v>Iberê Lacerda</v>
      </c>
      <c r="J662" s="4">
        <v>54</v>
      </c>
      <c r="K662" s="5">
        <v>42452</v>
      </c>
      <c r="L662" s="4" t="str" cm="1">
        <f t="array" ref="L662:O662">_xlfn.XLOOKUP(J662,[1]Clientes!A:A,[1]Clientes!B:E)</f>
        <v>Brenda Serralheiro</v>
      </c>
      <c r="M662" s="4" t="str">
        <v>PA</v>
      </c>
      <c r="N662" s="4" t="str">
        <v>F</v>
      </c>
      <c r="O662" s="4" t="str">
        <v>Silver</v>
      </c>
    </row>
    <row r="663" spans="1:15" s="4" customFormat="1" ht="15" x14ac:dyDescent="0.2">
      <c r="A663" s="1">
        <v>8</v>
      </c>
      <c r="B663" s="1" t="str">
        <f>_xlfn.XLOOKUP(A663,[1]Produtos!A:A,[1]Produtos!B:B)</f>
        <v>Luva De Ciclismo - Gometws Sports</v>
      </c>
      <c r="C663" s="1">
        <v>9</v>
      </c>
      <c r="D663" s="1">
        <v>1</v>
      </c>
      <c r="E663" s="2">
        <v>188</v>
      </c>
      <c r="F663" s="2">
        <v>188</v>
      </c>
      <c r="G663" s="3">
        <v>1.8799999999999955</v>
      </c>
      <c r="H663" s="3">
        <f>F663-G663</f>
        <v>186.12</v>
      </c>
      <c r="I663" s="4" t="str" cm="1">
        <f t="array" ref="I663:K663">_xlfn.XLOOKUP(C663,[1]Vendas!A:A,[1]Vendas!C:E)</f>
        <v>Jéssica Castelão</v>
      </c>
      <c r="J663" s="4">
        <v>91</v>
      </c>
      <c r="K663" s="5">
        <v>42375</v>
      </c>
      <c r="L663" s="4" t="str" cm="1">
        <f t="array" ref="L663:O663">_xlfn.XLOOKUP(J663,[1]Clientes!A:A,[1]Clientes!B:E)</f>
        <v>Cosme Zambujal</v>
      </c>
      <c r="M663" s="4" t="str">
        <v>BA</v>
      </c>
      <c r="N663" s="4" t="str">
        <v>M</v>
      </c>
      <c r="O663" s="4" t="str">
        <v>Silver</v>
      </c>
    </row>
    <row r="664" spans="1:15" s="4" customFormat="1" ht="15" x14ac:dyDescent="0.2">
      <c r="A664" s="1">
        <v>8</v>
      </c>
      <c r="B664" s="1" t="str">
        <f>_xlfn.XLOOKUP(A664,[1]Produtos!A:A,[1]Produtos!B:B)</f>
        <v>Luva De Ciclismo - Gometws Sports</v>
      </c>
      <c r="C664" s="1">
        <v>13</v>
      </c>
      <c r="D664" s="1">
        <v>1</v>
      </c>
      <c r="E664" s="2">
        <v>188</v>
      </c>
      <c r="F664" s="2">
        <v>188</v>
      </c>
      <c r="G664" s="3">
        <v>1.8799999999999955</v>
      </c>
      <c r="H664" s="3">
        <f>F664-G664</f>
        <v>186.12</v>
      </c>
      <c r="I664" s="4" t="str" cm="1">
        <f t="array" ref="I664:K664">_xlfn.XLOOKUP(C664,[1]Vendas!A:A,[1]Vendas!C:E)</f>
        <v>Godo Capiperibe</v>
      </c>
      <c r="J664" s="4">
        <v>136</v>
      </c>
      <c r="K664" s="5">
        <v>42379</v>
      </c>
      <c r="L664" s="4" t="str" cm="1">
        <f t="array" ref="L664:O664">_xlfn.XLOOKUP(J664,[1]Clientes!A:A,[1]Clientes!B:E)</f>
        <v>Elsa Barreto</v>
      </c>
      <c r="M664" s="4" t="str">
        <v>MA</v>
      </c>
      <c r="N664" s="4" t="str">
        <v>F</v>
      </c>
      <c r="O664" s="4" t="str">
        <v>Silver</v>
      </c>
    </row>
    <row r="665" spans="1:15" s="4" customFormat="1" ht="15" x14ac:dyDescent="0.2">
      <c r="A665" s="1">
        <v>8</v>
      </c>
      <c r="B665" s="1" t="str">
        <f>_xlfn.XLOOKUP(A665,[1]Produtos!A:A,[1]Produtos!B:B)</f>
        <v>Luva De Ciclismo - Gometws Sports</v>
      </c>
      <c r="C665" s="1">
        <v>27</v>
      </c>
      <c r="D665" s="1">
        <v>1</v>
      </c>
      <c r="E665" s="2">
        <v>188</v>
      </c>
      <c r="F665" s="2">
        <v>188</v>
      </c>
      <c r="G665" s="3">
        <v>1.8799999999999955</v>
      </c>
      <c r="H665" s="3">
        <f>F665-G665</f>
        <v>186.12</v>
      </c>
      <c r="I665" s="4" t="str" cm="1">
        <f t="array" ref="I665:K665">_xlfn.XLOOKUP(C665,[1]Vendas!A:A,[1]Vendas!C:E)</f>
        <v>Simão Rivero</v>
      </c>
      <c r="J665" s="4">
        <v>233</v>
      </c>
      <c r="K665" s="5">
        <v>42390</v>
      </c>
      <c r="L665" s="4" t="str" cm="1">
        <f t="array" ref="L665:O665">_xlfn.XLOOKUP(J665,[1]Clientes!A:A,[1]Clientes!B:E)</f>
        <v>Ilduara Chávez</v>
      </c>
      <c r="M665" s="4" t="str">
        <v>MT</v>
      </c>
      <c r="N665" s="4" t="str">
        <v>F</v>
      </c>
      <c r="O665" s="4" t="str">
        <v>Silver</v>
      </c>
    </row>
    <row r="666" spans="1:15" s="4" customFormat="1" ht="15" x14ac:dyDescent="0.2">
      <c r="A666" s="1">
        <v>8</v>
      </c>
      <c r="B666" s="1" t="str">
        <f>_xlfn.XLOOKUP(A666,[1]Produtos!A:A,[1]Produtos!B:B)</f>
        <v>Luva De Ciclismo - Gometws Sports</v>
      </c>
      <c r="C666" s="1">
        <v>43</v>
      </c>
      <c r="D666" s="1">
        <v>1</v>
      </c>
      <c r="E666" s="2">
        <v>188</v>
      </c>
      <c r="F666" s="2">
        <v>188</v>
      </c>
      <c r="G666" s="3">
        <v>1.8799999999999955</v>
      </c>
      <c r="H666" s="3">
        <f>F666-G666</f>
        <v>186.12</v>
      </c>
      <c r="I666" s="4" t="str" cm="1">
        <f t="array" ref="I666:K666">_xlfn.XLOOKUP(C666,[1]Vendas!A:A,[1]Vendas!C:E)</f>
        <v>Daniel Pirajá</v>
      </c>
      <c r="J666" s="4">
        <v>218</v>
      </c>
      <c r="K666" s="5">
        <v>42401</v>
      </c>
      <c r="L666" s="4" t="str" cm="1">
        <f t="array" ref="L666:O666">_xlfn.XLOOKUP(J666,[1]Clientes!A:A,[1]Clientes!B:E)</f>
        <v>Hermígio Villaverde</v>
      </c>
      <c r="M666" s="4" t="str">
        <v>MA</v>
      </c>
      <c r="N666" s="4" t="str">
        <v>M</v>
      </c>
      <c r="O666" s="4" t="str">
        <v>Silver</v>
      </c>
    </row>
    <row r="667" spans="1:15" s="4" customFormat="1" ht="15" x14ac:dyDescent="0.2">
      <c r="A667" s="1">
        <v>8</v>
      </c>
      <c r="B667" s="1" t="str">
        <f>_xlfn.XLOOKUP(A667,[1]Produtos!A:A,[1]Produtos!B:B)</f>
        <v>Luva De Ciclismo - Gometws Sports</v>
      </c>
      <c r="C667" s="1">
        <v>50</v>
      </c>
      <c r="D667" s="1">
        <v>1</v>
      </c>
      <c r="E667" s="2">
        <v>188</v>
      </c>
      <c r="F667" s="2">
        <v>188</v>
      </c>
      <c r="G667" s="3">
        <v>1.8799999999999955</v>
      </c>
      <c r="H667" s="3">
        <f>F667-G667</f>
        <v>186.12</v>
      </c>
      <c r="I667" s="4" t="str" cm="1">
        <f t="array" ref="I667:K667">_xlfn.XLOOKUP(C667,[1]Vendas!A:A,[1]Vendas!C:E)</f>
        <v>Armando Lago</v>
      </c>
      <c r="J667" s="4">
        <v>58</v>
      </c>
      <c r="K667" s="5">
        <v>42409</v>
      </c>
      <c r="L667" s="4" t="str" cm="1">
        <f t="array" ref="L667:O667">_xlfn.XLOOKUP(J667,[1]Clientes!A:A,[1]Clientes!B:E)</f>
        <v>Brígida Gusmão</v>
      </c>
      <c r="M667" s="4" t="str">
        <v>DF</v>
      </c>
      <c r="N667" s="4" t="str">
        <v>F</v>
      </c>
      <c r="O667" s="4" t="str">
        <v>Silver</v>
      </c>
    </row>
    <row r="668" spans="1:15" s="4" customFormat="1" ht="15" x14ac:dyDescent="0.2">
      <c r="A668" s="1">
        <v>8</v>
      </c>
      <c r="B668" s="1" t="str">
        <f>_xlfn.XLOOKUP(A668,[1]Produtos!A:A,[1]Produtos!B:B)</f>
        <v>Luva De Ciclismo - Gometws Sports</v>
      </c>
      <c r="C668" s="1">
        <v>58</v>
      </c>
      <c r="D668" s="1">
        <v>1</v>
      </c>
      <c r="E668" s="2">
        <v>169.2</v>
      </c>
      <c r="F668" s="2">
        <v>169.2</v>
      </c>
      <c r="G668" s="3">
        <v>1.6920000000000073</v>
      </c>
      <c r="H668" s="3">
        <f>F668-G668</f>
        <v>167.50799999999998</v>
      </c>
      <c r="I668" s="4" t="str" cm="1">
        <f t="array" ref="I668:K668">_xlfn.XLOOKUP(C668,[1]Vendas!A:A,[1]Vendas!C:E)</f>
        <v>Daniel Pirajá</v>
      </c>
      <c r="J668" s="4">
        <v>115</v>
      </c>
      <c r="K668" s="5">
        <v>42413</v>
      </c>
      <c r="L668" s="4" t="str" cm="1">
        <f t="array" ref="L668:O668">_xlfn.XLOOKUP(J668,[1]Clientes!A:A,[1]Clientes!B:E)</f>
        <v>Dinarte Marino</v>
      </c>
      <c r="M668" s="4" t="str">
        <v>MS</v>
      </c>
      <c r="N668" s="4" t="str">
        <v>F</v>
      </c>
      <c r="O668" s="4" t="str">
        <v>Silver</v>
      </c>
    </row>
    <row r="669" spans="1:15" s="4" customFormat="1" ht="15" x14ac:dyDescent="0.2">
      <c r="A669" s="1">
        <v>8</v>
      </c>
      <c r="B669" s="1" t="str">
        <f>_xlfn.XLOOKUP(A669,[1]Produtos!A:A,[1]Produtos!B:B)</f>
        <v>Luva De Ciclismo - Gometws Sports</v>
      </c>
      <c r="C669" s="1">
        <v>67</v>
      </c>
      <c r="D669" s="1">
        <v>1</v>
      </c>
      <c r="E669" s="2">
        <v>169.2</v>
      </c>
      <c r="F669" s="2">
        <v>169.2</v>
      </c>
      <c r="G669" s="3">
        <v>1.6920000000000073</v>
      </c>
      <c r="H669" s="3">
        <f>F669-G669</f>
        <v>167.50799999999998</v>
      </c>
      <c r="I669" s="4" t="str" cm="1">
        <f t="array" ref="I669:K669">_xlfn.XLOOKUP(C669,[1]Vendas!A:A,[1]Vendas!C:E)</f>
        <v>Godo Capiperibe</v>
      </c>
      <c r="J669" s="4">
        <v>191</v>
      </c>
      <c r="K669" s="5">
        <v>42422</v>
      </c>
      <c r="L669" s="4" t="str" cm="1">
        <f t="array" ref="L669:O669">_xlfn.XLOOKUP(J669,[1]Clientes!A:A,[1]Clientes!B:E)</f>
        <v>Gisela Bahia</v>
      </c>
      <c r="M669" s="4" t="str">
        <v>SP</v>
      </c>
      <c r="N669" s="4" t="str">
        <v>F</v>
      </c>
      <c r="O669" s="4" t="str">
        <v>Silver</v>
      </c>
    </row>
    <row r="670" spans="1:15" s="4" customFormat="1" ht="15" x14ac:dyDescent="0.2">
      <c r="A670" s="1">
        <v>8</v>
      </c>
      <c r="B670" s="1" t="str">
        <f>_xlfn.XLOOKUP(A670,[1]Produtos!A:A,[1]Produtos!B:B)</f>
        <v>Luva De Ciclismo - Gometws Sports</v>
      </c>
      <c r="C670" s="1">
        <v>69</v>
      </c>
      <c r="D670" s="1">
        <v>1</v>
      </c>
      <c r="E670" s="2">
        <v>169.2</v>
      </c>
      <c r="F670" s="2">
        <v>169.2</v>
      </c>
      <c r="G670" s="3">
        <v>1.6920000000000073</v>
      </c>
      <c r="H670" s="3">
        <f>F670-G670</f>
        <v>167.50799999999998</v>
      </c>
      <c r="I670" s="4" t="str" cm="1">
        <f t="array" ref="I670:K670">_xlfn.XLOOKUP(C670,[1]Vendas!A:A,[1]Vendas!C:E)</f>
        <v>Daniel Pirajá</v>
      </c>
      <c r="J670" s="4">
        <v>105</v>
      </c>
      <c r="K670" s="5">
        <v>42424</v>
      </c>
      <c r="L670" s="4" t="str" cm="1">
        <f t="array" ref="L670:O670">_xlfn.XLOOKUP(J670,[1]Clientes!A:A,[1]Clientes!B:E)</f>
        <v>Davide Alcántara</v>
      </c>
      <c r="M670" s="4" t="str">
        <v>MA</v>
      </c>
      <c r="N670" s="4" t="str">
        <v>M</v>
      </c>
      <c r="O670" s="4" t="str">
        <v>Silver</v>
      </c>
    </row>
    <row r="671" spans="1:15" s="4" customFormat="1" ht="15" x14ac:dyDescent="0.2">
      <c r="A671" s="1">
        <v>8</v>
      </c>
      <c r="B671" s="1" t="str">
        <f>_xlfn.XLOOKUP(A671,[1]Produtos!A:A,[1]Produtos!B:B)</f>
        <v>Luva De Ciclismo - Gometws Sports</v>
      </c>
      <c r="C671" s="1">
        <v>126</v>
      </c>
      <c r="D671" s="1">
        <v>1</v>
      </c>
      <c r="E671" s="2">
        <v>169.2</v>
      </c>
      <c r="F671" s="2">
        <v>169.2</v>
      </c>
      <c r="G671" s="3">
        <v>1.6920000000000073</v>
      </c>
      <c r="H671" s="3">
        <f>F671-G671</f>
        <v>167.50799999999998</v>
      </c>
      <c r="I671" s="4" t="str" cm="1">
        <f t="array" ref="I671:K671">_xlfn.XLOOKUP(C671,[1]Vendas!A:A,[1]Vendas!C:E)</f>
        <v>Iberê Lacerda</v>
      </c>
      <c r="J671" s="4">
        <v>105</v>
      </c>
      <c r="K671" s="5">
        <v>42481</v>
      </c>
      <c r="L671" s="4" t="str" cm="1">
        <f t="array" ref="L671:O671">_xlfn.XLOOKUP(J671,[1]Clientes!A:A,[1]Clientes!B:E)</f>
        <v>Davide Alcántara</v>
      </c>
      <c r="M671" s="4" t="str">
        <v>MA</v>
      </c>
      <c r="N671" s="4" t="str">
        <v>M</v>
      </c>
      <c r="O671" s="4" t="str">
        <v>Silver</v>
      </c>
    </row>
    <row r="672" spans="1:15" s="4" customFormat="1" ht="15" x14ac:dyDescent="0.2">
      <c r="A672" s="1">
        <v>8</v>
      </c>
      <c r="B672" s="1" t="str">
        <f>_xlfn.XLOOKUP(A672,[1]Produtos!A:A,[1]Produtos!B:B)</f>
        <v>Luva De Ciclismo - Gometws Sports</v>
      </c>
      <c r="C672" s="1">
        <v>24</v>
      </c>
      <c r="D672" s="1">
        <v>1</v>
      </c>
      <c r="E672" s="2">
        <v>159.80000000000001</v>
      </c>
      <c r="F672" s="2">
        <v>159.80000000000001</v>
      </c>
      <c r="G672" s="3">
        <v>1.5980000000000132</v>
      </c>
      <c r="H672" s="3">
        <f>F672-G672</f>
        <v>158.202</v>
      </c>
      <c r="I672" s="4" t="str" cm="1">
        <f t="array" ref="I672:K672">_xlfn.XLOOKUP(C672,[1]Vendas!A:A,[1]Vendas!C:E)</f>
        <v>Armando Lago</v>
      </c>
      <c r="J672" s="4">
        <v>173</v>
      </c>
      <c r="K672" s="5">
        <v>42387</v>
      </c>
      <c r="L672" s="4" t="str" cm="1">
        <f t="array" ref="L672:O672">_xlfn.XLOOKUP(J672,[1]Clientes!A:A,[1]Clientes!B:E)</f>
        <v>Florinda Assunção</v>
      </c>
      <c r="M672" s="4" t="str">
        <v>PI</v>
      </c>
      <c r="N672" s="4" t="str">
        <v>F</v>
      </c>
      <c r="O672" s="4" t="str">
        <v>Silver</v>
      </c>
    </row>
    <row r="673" spans="1:15" s="4" customFormat="1" ht="15" x14ac:dyDescent="0.2">
      <c r="A673" s="1">
        <v>8</v>
      </c>
      <c r="B673" s="1" t="str">
        <f>_xlfn.XLOOKUP(A673,[1]Produtos!A:A,[1]Produtos!B:B)</f>
        <v>Luva De Ciclismo - Gometws Sports</v>
      </c>
      <c r="C673" s="1">
        <v>33</v>
      </c>
      <c r="D673" s="1">
        <v>1</v>
      </c>
      <c r="E673" s="2">
        <v>159.80000000000001</v>
      </c>
      <c r="F673" s="2">
        <v>159.80000000000001</v>
      </c>
      <c r="G673" s="3">
        <v>1.5980000000000132</v>
      </c>
      <c r="H673" s="3">
        <f>F673-G673</f>
        <v>158.202</v>
      </c>
      <c r="I673" s="4" t="str" cm="1">
        <f t="array" ref="I673:K673">_xlfn.XLOOKUP(C673,[1]Vendas!A:A,[1]Vendas!C:E)</f>
        <v>Godo Capiperibe</v>
      </c>
      <c r="J673" s="4">
        <v>58</v>
      </c>
      <c r="K673" s="5">
        <v>42393</v>
      </c>
      <c r="L673" s="4" t="str" cm="1">
        <f t="array" ref="L673:O673">_xlfn.XLOOKUP(J673,[1]Clientes!A:A,[1]Clientes!B:E)</f>
        <v>Brígida Gusmão</v>
      </c>
      <c r="M673" s="4" t="str">
        <v>DF</v>
      </c>
      <c r="N673" s="4" t="str">
        <v>F</v>
      </c>
      <c r="O673" s="4" t="str">
        <v>Silver</v>
      </c>
    </row>
    <row r="674" spans="1:15" s="4" customFormat="1" ht="15" x14ac:dyDescent="0.2">
      <c r="A674" s="1">
        <v>8</v>
      </c>
      <c r="B674" s="1" t="str">
        <f>_xlfn.XLOOKUP(A674,[1]Produtos!A:A,[1]Produtos!B:B)</f>
        <v>Luva De Ciclismo - Gometws Sports</v>
      </c>
      <c r="C674" s="1">
        <v>35</v>
      </c>
      <c r="D674" s="1">
        <v>1</v>
      </c>
      <c r="E674" s="2">
        <v>159.80000000000001</v>
      </c>
      <c r="F674" s="2">
        <v>159.80000000000001</v>
      </c>
      <c r="G674" s="3">
        <v>1.5980000000000132</v>
      </c>
      <c r="H674" s="3">
        <f>F674-G674</f>
        <v>158.202</v>
      </c>
      <c r="I674" s="4" t="str" cm="1">
        <f t="array" ref="I674:K674">_xlfn.XLOOKUP(C674,[1]Vendas!A:A,[1]Vendas!C:E)</f>
        <v>Armando Lago</v>
      </c>
      <c r="J674" s="4">
        <v>233</v>
      </c>
      <c r="K674" s="5">
        <v>42395</v>
      </c>
      <c r="L674" s="4" t="str" cm="1">
        <f t="array" ref="L674:O674">_xlfn.XLOOKUP(J674,[1]Clientes!A:A,[1]Clientes!B:E)</f>
        <v>Ilduara Chávez</v>
      </c>
      <c r="M674" s="4" t="str">
        <v>MT</v>
      </c>
      <c r="N674" s="4" t="str">
        <v>F</v>
      </c>
      <c r="O674" s="4" t="str">
        <v>Silver</v>
      </c>
    </row>
    <row r="675" spans="1:15" s="4" customFormat="1" ht="15" x14ac:dyDescent="0.2">
      <c r="A675" s="1">
        <v>8</v>
      </c>
      <c r="B675" s="1" t="str">
        <f>_xlfn.XLOOKUP(A675,[1]Produtos!A:A,[1]Produtos!B:B)</f>
        <v>Luva De Ciclismo - Gometws Sports</v>
      </c>
      <c r="C675" s="1">
        <v>86</v>
      </c>
      <c r="D675" s="1">
        <v>1</v>
      </c>
      <c r="E675" s="2">
        <v>159.80000000000001</v>
      </c>
      <c r="F675" s="2">
        <v>159.80000000000001</v>
      </c>
      <c r="G675" s="3">
        <v>1.5980000000000132</v>
      </c>
      <c r="H675" s="3">
        <f>F675-G675</f>
        <v>158.202</v>
      </c>
      <c r="I675" s="4" t="str" cm="1">
        <f t="array" ref="I675:K675">_xlfn.XLOOKUP(C675,[1]Vendas!A:A,[1]Vendas!C:E)</f>
        <v>Capitolino Bahía</v>
      </c>
      <c r="J675" s="4">
        <v>185</v>
      </c>
      <c r="K675" s="5">
        <v>42441</v>
      </c>
      <c r="L675" s="4" t="str" cm="1">
        <f t="array" ref="L675:O675">_xlfn.XLOOKUP(J675,[1]Clientes!A:A,[1]Clientes!B:E)</f>
        <v>Gertrudes Hidalgo</v>
      </c>
      <c r="M675" s="4" t="str">
        <v>PA</v>
      </c>
      <c r="N675" s="4" t="str">
        <v>F</v>
      </c>
      <c r="O675" s="4" t="str">
        <v>Silver</v>
      </c>
    </row>
    <row r="676" spans="1:15" s="4" customFormat="1" ht="15" x14ac:dyDescent="0.2">
      <c r="A676" s="1">
        <v>8</v>
      </c>
      <c r="B676" s="1" t="str">
        <f>_xlfn.XLOOKUP(A676,[1]Produtos!A:A,[1]Produtos!B:B)</f>
        <v>Luva De Ciclismo - Gometws Sports</v>
      </c>
      <c r="C676" s="1">
        <v>103</v>
      </c>
      <c r="D676" s="1">
        <v>1</v>
      </c>
      <c r="E676" s="2">
        <v>159.80000000000001</v>
      </c>
      <c r="F676" s="2">
        <v>159.80000000000001</v>
      </c>
      <c r="G676" s="3">
        <v>1.5980000000000132</v>
      </c>
      <c r="H676" s="3">
        <f>F676-G676</f>
        <v>158.202</v>
      </c>
      <c r="I676" s="4" t="str" cm="1">
        <f t="array" ref="I676:K676">_xlfn.XLOOKUP(C676,[1]Vendas!A:A,[1]Vendas!C:E)</f>
        <v>Capitolino Bahía</v>
      </c>
      <c r="J676" s="4">
        <v>89</v>
      </c>
      <c r="K676" s="5">
        <v>42459</v>
      </c>
      <c r="L676" s="4" t="str" cm="1">
        <f t="array" ref="L676:O676">_xlfn.XLOOKUP(J676,[1]Clientes!A:A,[1]Clientes!B:E)</f>
        <v>Cosme Ipanema</v>
      </c>
      <c r="M676" s="4" t="str">
        <v>PI</v>
      </c>
      <c r="N676" s="4" t="str">
        <v>M</v>
      </c>
      <c r="O676" s="4" t="str">
        <v>Silver</v>
      </c>
    </row>
    <row r="677" spans="1:15" s="4" customFormat="1" ht="15" x14ac:dyDescent="0.2">
      <c r="A677" s="1">
        <v>8</v>
      </c>
      <c r="B677" s="1" t="str">
        <f>_xlfn.XLOOKUP(A677,[1]Produtos!A:A,[1]Produtos!B:B)</f>
        <v>Luva De Ciclismo - Gometws Sports</v>
      </c>
      <c r="C677" s="1">
        <v>2</v>
      </c>
      <c r="D677" s="1">
        <v>1</v>
      </c>
      <c r="E677" s="2">
        <v>150.4</v>
      </c>
      <c r="F677" s="2">
        <v>150.4</v>
      </c>
      <c r="G677" s="3">
        <v>1.5039999999999907</v>
      </c>
      <c r="H677" s="3">
        <f>F677-G677</f>
        <v>148.89600000000002</v>
      </c>
      <c r="I677" s="4" t="str" cm="1">
        <f t="array" ref="I677:K677">_xlfn.XLOOKUP(C677,[1]Vendas!A:A,[1]Vendas!C:E)</f>
        <v>Iberê Lacerda</v>
      </c>
      <c r="J677" s="4">
        <v>185</v>
      </c>
      <c r="K677" s="5">
        <v>42370</v>
      </c>
      <c r="L677" s="4" t="str" cm="1">
        <f t="array" ref="L677:O677">_xlfn.XLOOKUP(J677,[1]Clientes!A:A,[1]Clientes!B:E)</f>
        <v>Gertrudes Hidalgo</v>
      </c>
      <c r="M677" s="4" t="str">
        <v>PA</v>
      </c>
      <c r="N677" s="4" t="str">
        <v>F</v>
      </c>
      <c r="O677" s="4" t="str">
        <v>Silver</v>
      </c>
    </row>
    <row r="678" spans="1:15" s="4" customFormat="1" ht="15" x14ac:dyDescent="0.2">
      <c r="A678" s="1">
        <v>8</v>
      </c>
      <c r="B678" s="1" t="str">
        <f>_xlfn.XLOOKUP(A678,[1]Produtos!A:A,[1]Produtos!B:B)</f>
        <v>Luva De Ciclismo - Gometws Sports</v>
      </c>
      <c r="C678" s="1">
        <v>74</v>
      </c>
      <c r="D678" s="1">
        <v>1</v>
      </c>
      <c r="E678" s="2">
        <v>127.84</v>
      </c>
      <c r="F678" s="2">
        <v>127.84</v>
      </c>
      <c r="G678" s="3">
        <v>1.2784000000000049</v>
      </c>
      <c r="H678" s="3">
        <f>F678-G678</f>
        <v>126.5616</v>
      </c>
      <c r="I678" s="4" t="str" cm="1">
        <f t="array" ref="I678:K678">_xlfn.XLOOKUP(C678,[1]Vendas!A:A,[1]Vendas!C:E)</f>
        <v>Jéssica Castelão</v>
      </c>
      <c r="J678" s="4">
        <v>32</v>
      </c>
      <c r="K678" s="5">
        <v>42427</v>
      </c>
      <c r="L678" s="4" t="str" cm="1">
        <f t="array" ref="L678:O678">_xlfn.XLOOKUP(J678,[1]Clientes!A:A,[1]Clientes!B:E)</f>
        <v>Antónia Canhão</v>
      </c>
      <c r="M678" s="4" t="str">
        <v>SC</v>
      </c>
      <c r="N678" s="4" t="str">
        <v>F</v>
      </c>
      <c r="O678" s="4" t="str">
        <v>Silver</v>
      </c>
    </row>
    <row r="679" spans="1:15" s="4" customFormat="1" ht="15" x14ac:dyDescent="0.2">
      <c r="A679" s="1">
        <v>8</v>
      </c>
      <c r="B679" s="1" t="str">
        <f>_xlfn.XLOOKUP(A679,[1]Produtos!A:A,[1]Produtos!B:B)</f>
        <v>Luva De Ciclismo - Gometws Sports</v>
      </c>
      <c r="C679" s="1">
        <v>8</v>
      </c>
      <c r="D679" s="1">
        <v>2</v>
      </c>
      <c r="E679" s="2">
        <v>188</v>
      </c>
      <c r="F679" s="2">
        <v>376</v>
      </c>
      <c r="G679" s="3">
        <v>0</v>
      </c>
      <c r="H679" s="3">
        <f>F679-G679</f>
        <v>376</v>
      </c>
      <c r="I679" s="4" t="str" cm="1">
        <f t="array" ref="I679:K679">_xlfn.XLOOKUP(C679,[1]Vendas!A:A,[1]Vendas!C:E)</f>
        <v>Iberê Lacerda</v>
      </c>
      <c r="J679" s="4">
        <v>186</v>
      </c>
      <c r="K679" s="5">
        <v>42375</v>
      </c>
      <c r="L679" s="4" t="str" cm="1">
        <f t="array" ref="L679:O679">_xlfn.XLOOKUP(J679,[1]Clientes!A:A,[1]Clientes!B:E)</f>
        <v>Gertrudes Infante</v>
      </c>
      <c r="M679" s="4" t="str">
        <v>RS</v>
      </c>
      <c r="N679" s="4" t="str">
        <v>F</v>
      </c>
      <c r="O679" s="4" t="str">
        <v>Silver</v>
      </c>
    </row>
    <row r="680" spans="1:15" s="4" customFormat="1" ht="15" x14ac:dyDescent="0.2">
      <c r="A680" s="1">
        <v>8</v>
      </c>
      <c r="B680" s="1" t="str">
        <f>_xlfn.XLOOKUP(A680,[1]Produtos!A:A,[1]Produtos!B:B)</f>
        <v>Luva De Ciclismo - Gometws Sports</v>
      </c>
      <c r="C680" s="1">
        <v>17</v>
      </c>
      <c r="D680" s="1">
        <v>1</v>
      </c>
      <c r="E680" s="2">
        <v>188</v>
      </c>
      <c r="F680" s="2">
        <v>188</v>
      </c>
      <c r="G680" s="3">
        <v>0</v>
      </c>
      <c r="H680" s="3">
        <f>F680-G680</f>
        <v>188</v>
      </c>
      <c r="I680" s="4" t="str" cm="1">
        <f t="array" ref="I680:K680">_xlfn.XLOOKUP(C680,[1]Vendas!A:A,[1]Vendas!C:E)</f>
        <v>Capitolino Bahía</v>
      </c>
      <c r="J680" s="4">
        <v>79</v>
      </c>
      <c r="K680" s="5">
        <v>42382</v>
      </c>
      <c r="L680" s="4" t="str" cm="1">
        <f t="array" ref="L680:O680">_xlfn.XLOOKUP(J680,[1]Clientes!A:A,[1]Clientes!B:E)</f>
        <v>Cidália Miera</v>
      </c>
      <c r="M680" s="4" t="str">
        <v>SE</v>
      </c>
      <c r="N680" s="4" t="str">
        <v>F</v>
      </c>
      <c r="O680" s="4" t="str">
        <v>Silver</v>
      </c>
    </row>
    <row r="681" spans="1:15" s="4" customFormat="1" ht="15" x14ac:dyDescent="0.2">
      <c r="A681" s="1">
        <v>8</v>
      </c>
      <c r="B681" s="1" t="str">
        <f>_xlfn.XLOOKUP(A681,[1]Produtos!A:A,[1]Produtos!B:B)</f>
        <v>Luva De Ciclismo - Gometws Sports</v>
      </c>
      <c r="C681" s="1">
        <v>41</v>
      </c>
      <c r="D681" s="1">
        <v>1</v>
      </c>
      <c r="E681" s="2">
        <v>188</v>
      </c>
      <c r="F681" s="2">
        <v>188</v>
      </c>
      <c r="G681" s="3">
        <v>0</v>
      </c>
      <c r="H681" s="3">
        <f>F681-G681</f>
        <v>188</v>
      </c>
      <c r="I681" s="4" t="str" cm="1">
        <f t="array" ref="I681:K681">_xlfn.XLOOKUP(C681,[1]Vendas!A:A,[1]Vendas!C:E)</f>
        <v>Capitolino Bahía</v>
      </c>
      <c r="J681" s="4">
        <v>249</v>
      </c>
      <c r="K681" s="5">
        <v>42399</v>
      </c>
      <c r="L681" s="4" t="str" cm="1">
        <f t="array" ref="L681:O681">_xlfn.XLOOKUP(J681,[1]Clientes!A:A,[1]Clientes!B:E)</f>
        <v>Joaquim Mieiro</v>
      </c>
      <c r="M681" s="4" t="str">
        <v>TO</v>
      </c>
      <c r="N681" s="4" t="str">
        <v>M</v>
      </c>
      <c r="O681" s="4" t="str">
        <v>Silver</v>
      </c>
    </row>
    <row r="682" spans="1:15" s="4" customFormat="1" ht="15" x14ac:dyDescent="0.2">
      <c r="A682" s="1">
        <v>8</v>
      </c>
      <c r="B682" s="1" t="str">
        <f>_xlfn.XLOOKUP(A682,[1]Produtos!A:A,[1]Produtos!B:B)</f>
        <v>Luva De Ciclismo - Gometws Sports</v>
      </c>
      <c r="C682" s="1">
        <v>49</v>
      </c>
      <c r="D682" s="1">
        <v>1</v>
      </c>
      <c r="E682" s="2">
        <v>188</v>
      </c>
      <c r="F682" s="2">
        <v>188</v>
      </c>
      <c r="G682" s="3">
        <v>0</v>
      </c>
      <c r="H682" s="3">
        <f>F682-G682</f>
        <v>188</v>
      </c>
      <c r="I682" s="4" t="str" cm="1">
        <f t="array" ref="I682:K682">_xlfn.XLOOKUP(C682,[1]Vendas!A:A,[1]Vendas!C:E)</f>
        <v>Godo Capiperibe</v>
      </c>
      <c r="J682" s="4">
        <v>105</v>
      </c>
      <c r="K682" s="5">
        <v>42409</v>
      </c>
      <c r="L682" s="4" t="str" cm="1">
        <f t="array" ref="L682:O682">_xlfn.XLOOKUP(J682,[1]Clientes!A:A,[1]Clientes!B:E)</f>
        <v>Davide Alcántara</v>
      </c>
      <c r="M682" s="4" t="str">
        <v>MA</v>
      </c>
      <c r="N682" s="4" t="str">
        <v>M</v>
      </c>
      <c r="O682" s="4" t="str">
        <v>Silver</v>
      </c>
    </row>
    <row r="683" spans="1:15" s="4" customFormat="1" ht="15" x14ac:dyDescent="0.2">
      <c r="A683" s="1">
        <v>8</v>
      </c>
      <c r="B683" s="1" t="str">
        <f>_xlfn.XLOOKUP(A683,[1]Produtos!A:A,[1]Produtos!B:B)</f>
        <v>Luva De Ciclismo - Gometws Sports</v>
      </c>
      <c r="C683" s="1">
        <v>53</v>
      </c>
      <c r="D683" s="1">
        <v>1</v>
      </c>
      <c r="E683" s="2">
        <v>188</v>
      </c>
      <c r="F683" s="2">
        <v>188</v>
      </c>
      <c r="G683" s="3">
        <v>0</v>
      </c>
      <c r="H683" s="3">
        <f>F683-G683</f>
        <v>188</v>
      </c>
      <c r="I683" s="4" t="str" cm="1">
        <f t="array" ref="I683:K683">_xlfn.XLOOKUP(C683,[1]Vendas!A:A,[1]Vendas!C:E)</f>
        <v>Jéssica Castelão</v>
      </c>
      <c r="J683" s="4">
        <v>185</v>
      </c>
      <c r="K683" s="5">
        <v>42410</v>
      </c>
      <c r="L683" s="4" t="str" cm="1">
        <f t="array" ref="L683:O683">_xlfn.XLOOKUP(J683,[1]Clientes!A:A,[1]Clientes!B:E)</f>
        <v>Gertrudes Hidalgo</v>
      </c>
      <c r="M683" s="4" t="str">
        <v>PA</v>
      </c>
      <c r="N683" s="4" t="str">
        <v>F</v>
      </c>
      <c r="O683" s="4" t="str">
        <v>Silver</v>
      </c>
    </row>
    <row r="684" spans="1:15" s="4" customFormat="1" ht="15" x14ac:dyDescent="0.2">
      <c r="A684" s="1">
        <v>8</v>
      </c>
      <c r="B684" s="1" t="str">
        <f>_xlfn.XLOOKUP(A684,[1]Produtos!A:A,[1]Produtos!B:B)</f>
        <v>Luva De Ciclismo - Gometws Sports</v>
      </c>
      <c r="C684" s="1">
        <v>25</v>
      </c>
      <c r="D684" s="1">
        <v>1</v>
      </c>
      <c r="E684" s="2">
        <v>169.2</v>
      </c>
      <c r="F684" s="2">
        <v>169.2</v>
      </c>
      <c r="G684" s="3">
        <v>0</v>
      </c>
      <c r="H684" s="3">
        <f>F684-G684</f>
        <v>169.2</v>
      </c>
      <c r="I684" s="4" t="str" cm="1">
        <f t="array" ref="I684:K684">_xlfn.XLOOKUP(C684,[1]Vendas!A:A,[1]Vendas!C:E)</f>
        <v>Capitolino Bahía</v>
      </c>
      <c r="J684" s="4">
        <v>58</v>
      </c>
      <c r="K684" s="5">
        <v>42388</v>
      </c>
      <c r="L684" s="4" t="str" cm="1">
        <f t="array" ref="L684:O684">_xlfn.XLOOKUP(J684,[1]Clientes!A:A,[1]Clientes!B:E)</f>
        <v>Brígida Gusmão</v>
      </c>
      <c r="M684" s="4" t="str">
        <v>DF</v>
      </c>
      <c r="N684" s="4" t="str">
        <v>F</v>
      </c>
      <c r="O684" s="4" t="str">
        <v>Silver</v>
      </c>
    </row>
    <row r="685" spans="1:15" s="4" customFormat="1" ht="15" x14ac:dyDescent="0.2">
      <c r="A685" s="1">
        <v>8</v>
      </c>
      <c r="B685" s="1" t="str">
        <f>_xlfn.XLOOKUP(A685,[1]Produtos!A:A,[1]Produtos!B:B)</f>
        <v>Luva De Ciclismo - Gometws Sports</v>
      </c>
      <c r="C685" s="1">
        <v>12</v>
      </c>
      <c r="D685" s="1">
        <v>1</v>
      </c>
      <c r="E685" s="2">
        <v>159.80000000000001</v>
      </c>
      <c r="F685" s="2">
        <v>159.80000000000001</v>
      </c>
      <c r="G685" s="3">
        <v>0</v>
      </c>
      <c r="H685" s="3">
        <f>F685-G685</f>
        <v>159.80000000000001</v>
      </c>
      <c r="I685" s="4" t="str" cm="1">
        <f t="array" ref="I685:K685">_xlfn.XLOOKUP(C685,[1]Vendas!A:A,[1]Vendas!C:E)</f>
        <v>Jéssica Castelão</v>
      </c>
      <c r="J685" s="4">
        <v>32</v>
      </c>
      <c r="K685" s="5">
        <v>42378</v>
      </c>
      <c r="L685" s="4" t="str" cm="1">
        <f t="array" ref="L685:O685">_xlfn.XLOOKUP(J685,[1]Clientes!A:A,[1]Clientes!B:E)</f>
        <v>Antónia Canhão</v>
      </c>
      <c r="M685" s="4" t="str">
        <v>SC</v>
      </c>
      <c r="N685" s="4" t="str">
        <v>F</v>
      </c>
      <c r="O685" s="4" t="str">
        <v>Silver</v>
      </c>
    </row>
    <row r="686" spans="1:15" s="4" customFormat="1" ht="15" x14ac:dyDescent="0.2">
      <c r="A686" s="1">
        <v>8</v>
      </c>
      <c r="B686" s="1" t="str">
        <f>_xlfn.XLOOKUP(A686,[1]Produtos!A:A,[1]Produtos!B:B)</f>
        <v>Luva De Ciclismo - Gometws Sports</v>
      </c>
      <c r="C686" s="1">
        <v>46</v>
      </c>
      <c r="D686" s="1">
        <v>1</v>
      </c>
      <c r="E686" s="2">
        <v>159.80000000000001</v>
      </c>
      <c r="F686" s="2">
        <v>159.80000000000001</v>
      </c>
      <c r="G686" s="3">
        <v>0</v>
      </c>
      <c r="H686" s="3">
        <f>F686-G686</f>
        <v>159.80000000000001</v>
      </c>
      <c r="I686" s="4" t="str" cm="1">
        <f t="array" ref="I686:K686">_xlfn.XLOOKUP(C686,[1]Vendas!A:A,[1]Vendas!C:E)</f>
        <v>Napoleão Méndez</v>
      </c>
      <c r="J686" s="4">
        <v>58</v>
      </c>
      <c r="K686" s="5">
        <v>42403</v>
      </c>
      <c r="L686" s="4" t="str" cm="1">
        <f t="array" ref="L686:O686">_xlfn.XLOOKUP(J686,[1]Clientes!A:A,[1]Clientes!B:E)</f>
        <v>Brígida Gusmão</v>
      </c>
      <c r="M686" s="4" t="str">
        <v>DF</v>
      </c>
      <c r="N686" s="4" t="str">
        <v>F</v>
      </c>
      <c r="O686" s="4" t="str">
        <v>Silver</v>
      </c>
    </row>
    <row r="687" spans="1:15" s="4" customFormat="1" ht="15" x14ac:dyDescent="0.2">
      <c r="A687" s="1">
        <v>8</v>
      </c>
      <c r="B687" s="1" t="str">
        <f>_xlfn.XLOOKUP(A687,[1]Produtos!A:A,[1]Produtos!B:B)</f>
        <v>Luva De Ciclismo - Gometws Sports</v>
      </c>
      <c r="C687" s="1">
        <v>64</v>
      </c>
      <c r="D687" s="1">
        <v>1</v>
      </c>
      <c r="E687" s="2">
        <v>135.36000000000001</v>
      </c>
      <c r="F687" s="2">
        <v>135.36000000000001</v>
      </c>
      <c r="G687" s="3">
        <v>0</v>
      </c>
      <c r="H687" s="3">
        <f>F687-G687</f>
        <v>135.36000000000001</v>
      </c>
      <c r="I687" s="4" t="str" cm="1">
        <f t="array" ref="I687:K687">_xlfn.XLOOKUP(C687,[1]Vendas!A:A,[1]Vendas!C:E)</f>
        <v>Jéssica Castelão</v>
      </c>
      <c r="J687" s="4">
        <v>218</v>
      </c>
      <c r="K687" s="5">
        <v>42421</v>
      </c>
      <c r="L687" s="4" t="str" cm="1">
        <f t="array" ref="L687:O687">_xlfn.XLOOKUP(J687,[1]Clientes!A:A,[1]Clientes!B:E)</f>
        <v>Hermígio Villaverde</v>
      </c>
      <c r="M687" s="4" t="str">
        <v>MA</v>
      </c>
      <c r="N687" s="4" t="str">
        <v>M</v>
      </c>
      <c r="O687" s="4" t="str">
        <v>Silver</v>
      </c>
    </row>
    <row r="688" spans="1:15" s="4" customFormat="1" ht="15" x14ac:dyDescent="0.2">
      <c r="A688" s="1">
        <v>8</v>
      </c>
      <c r="B688" s="1" t="str">
        <f>_xlfn.XLOOKUP(A688,[1]Produtos!A:A,[1]Produtos!B:B)</f>
        <v>Luva De Ciclismo - Gometws Sports</v>
      </c>
      <c r="C688" s="1">
        <v>22</v>
      </c>
      <c r="D688" s="1">
        <v>1</v>
      </c>
      <c r="E688" s="2">
        <v>127.84</v>
      </c>
      <c r="F688" s="2">
        <v>127.84</v>
      </c>
      <c r="G688" s="3">
        <v>0</v>
      </c>
      <c r="H688" s="3">
        <f>F688-G688</f>
        <v>127.84</v>
      </c>
      <c r="I688" s="4" t="str" cm="1">
        <f t="array" ref="I688:K688">_xlfn.XLOOKUP(C688,[1]Vendas!A:A,[1]Vendas!C:E)</f>
        <v>Capitolino Bahía</v>
      </c>
      <c r="J688" s="4">
        <v>74</v>
      </c>
      <c r="K688" s="5">
        <v>42386</v>
      </c>
      <c r="L688" s="4" t="str" cm="1">
        <f t="array" ref="L688:O688">_xlfn.XLOOKUP(J688,[1]Clientes!A:A,[1]Clientes!B:E)</f>
        <v>Cecília Carlos</v>
      </c>
      <c r="M688" s="4" t="str">
        <v>AP</v>
      </c>
      <c r="N688" s="4" t="str">
        <v>F</v>
      </c>
      <c r="O688" s="4" t="str">
        <v>Silver</v>
      </c>
    </row>
    <row r="689" spans="1:15" s="4" customFormat="1" ht="15" x14ac:dyDescent="0.2">
      <c r="A689" s="1">
        <v>8</v>
      </c>
      <c r="B689" s="1" t="str">
        <f>_xlfn.XLOOKUP(A689,[1]Produtos!A:A,[1]Produtos!B:B)</f>
        <v>Luva De Ciclismo - Gometws Sports</v>
      </c>
      <c r="C689" s="1">
        <v>26</v>
      </c>
      <c r="D689" s="1">
        <v>1</v>
      </c>
      <c r="E689" s="2">
        <v>127.84</v>
      </c>
      <c r="F689" s="2">
        <v>127.84</v>
      </c>
      <c r="G689" s="3">
        <v>0</v>
      </c>
      <c r="H689" s="3">
        <f>F689-G689</f>
        <v>127.84</v>
      </c>
      <c r="I689" s="4" t="str" cm="1">
        <f t="array" ref="I689:K689">_xlfn.XLOOKUP(C689,[1]Vendas!A:A,[1]Vendas!C:E)</f>
        <v>Capitolino Bahía</v>
      </c>
      <c r="J689" s="4">
        <v>74</v>
      </c>
      <c r="K689" s="5">
        <v>42390</v>
      </c>
      <c r="L689" s="4" t="str" cm="1">
        <f t="array" ref="L689:O689">_xlfn.XLOOKUP(J689,[1]Clientes!A:A,[1]Clientes!B:E)</f>
        <v>Cecília Carlos</v>
      </c>
      <c r="M689" s="4" t="str">
        <v>AP</v>
      </c>
      <c r="N689" s="4" t="str">
        <v>F</v>
      </c>
      <c r="O689" s="4" t="str">
        <v>Silver</v>
      </c>
    </row>
    <row r="690" spans="1:15" s="4" customFormat="1" ht="15" x14ac:dyDescent="0.2">
      <c r="A690" s="1">
        <v>9</v>
      </c>
      <c r="B690" s="1" t="str">
        <f>_xlfn.XLOOKUP(A690,[1]Produtos!A:A,[1]Produtos!B:B)</f>
        <v>Bermuda Predactor 3Xu Pro</v>
      </c>
      <c r="C690" s="1">
        <v>397</v>
      </c>
      <c r="D690" s="1">
        <v>1</v>
      </c>
      <c r="E690" s="2">
        <v>115</v>
      </c>
      <c r="F690" s="2">
        <v>115</v>
      </c>
      <c r="G690" s="3">
        <v>43.699999999999989</v>
      </c>
      <c r="H690" s="3">
        <f>F690-G690</f>
        <v>71.300000000000011</v>
      </c>
      <c r="I690" s="4" t="str" cm="1">
        <f t="array" ref="I690:K690">_xlfn.XLOOKUP(C690,[1]Vendas!A:A,[1]Vendas!C:E)</f>
        <v>Capitolino Bahía</v>
      </c>
      <c r="J690" s="4">
        <v>65</v>
      </c>
      <c r="K690" s="5">
        <v>42727</v>
      </c>
      <c r="L690" s="4" t="str" cm="1">
        <f t="array" ref="L690:O690">_xlfn.XLOOKUP(J690,[1]Clientes!A:A,[1]Clientes!B:E)</f>
        <v>Carlos Murici</v>
      </c>
      <c r="M690" s="4" t="str">
        <v>MG</v>
      </c>
      <c r="N690" s="4" t="str">
        <v>M</v>
      </c>
      <c r="O690" s="4" t="str">
        <v>Silver</v>
      </c>
    </row>
    <row r="691" spans="1:15" s="4" customFormat="1" ht="15" x14ac:dyDescent="0.2">
      <c r="A691" s="1">
        <v>9</v>
      </c>
      <c r="B691" s="1" t="str">
        <f>_xlfn.XLOOKUP(A691,[1]Produtos!A:A,[1]Produtos!B:B)</f>
        <v>Bermuda Predactor 3Xu Pro</v>
      </c>
      <c r="C691" s="1">
        <v>382</v>
      </c>
      <c r="D691" s="1">
        <v>1</v>
      </c>
      <c r="E691" s="2">
        <v>103.5</v>
      </c>
      <c r="F691" s="2">
        <v>103.5</v>
      </c>
      <c r="G691" s="3">
        <v>39.329999999999984</v>
      </c>
      <c r="H691" s="3">
        <f>F691-G691</f>
        <v>64.170000000000016</v>
      </c>
      <c r="I691" s="4" t="str" cm="1">
        <f t="array" ref="I691:K691">_xlfn.XLOOKUP(C691,[1]Vendas!A:A,[1]Vendas!C:E)</f>
        <v>Jéssica Castelão</v>
      </c>
      <c r="J691" s="4">
        <v>1</v>
      </c>
      <c r="K691" s="5">
        <v>42717</v>
      </c>
      <c r="L691" s="4" t="str" cm="1">
        <f t="array" ref="L691:O691">_xlfn.XLOOKUP(J691,[1]Clientes!A:A,[1]Clientes!B:E)</f>
        <v>Adelina Buenaventura</v>
      </c>
      <c r="M691" s="4" t="str">
        <v>RJ</v>
      </c>
      <c r="N691" s="4" t="str">
        <v>M</v>
      </c>
      <c r="O691" s="4" t="str">
        <v>Silver</v>
      </c>
    </row>
    <row r="692" spans="1:15" s="4" customFormat="1" ht="15" x14ac:dyDescent="0.2">
      <c r="A692" s="1">
        <v>9</v>
      </c>
      <c r="B692" s="1" t="str">
        <f>_xlfn.XLOOKUP(A692,[1]Produtos!A:A,[1]Produtos!B:B)</f>
        <v>Bermuda Predactor 3Xu Pro</v>
      </c>
      <c r="C692" s="1">
        <v>376</v>
      </c>
      <c r="D692" s="1">
        <v>1</v>
      </c>
      <c r="E692" s="2">
        <v>97.75</v>
      </c>
      <c r="F692" s="2">
        <v>97.75</v>
      </c>
      <c r="G692" s="3">
        <v>39.099999999999994</v>
      </c>
      <c r="H692" s="3">
        <f>F692-G692</f>
        <v>58.650000000000006</v>
      </c>
      <c r="I692" s="4" t="str" cm="1">
        <f t="array" ref="I692:K692">_xlfn.XLOOKUP(C692,[1]Vendas!A:A,[1]Vendas!C:E)</f>
        <v>Jéssica Castelão</v>
      </c>
      <c r="J692" s="4">
        <v>178</v>
      </c>
      <c r="K692" s="5">
        <v>42713</v>
      </c>
      <c r="L692" s="4" t="str" cm="1">
        <f t="array" ref="L692:O692">_xlfn.XLOOKUP(J692,[1]Clientes!A:A,[1]Clientes!B:E)</f>
        <v>Francisca Ramallo</v>
      </c>
      <c r="M692" s="4" t="str">
        <v>RJ</v>
      </c>
      <c r="N692" s="4" t="str">
        <v>F</v>
      </c>
      <c r="O692" s="4" t="str">
        <v>Silver</v>
      </c>
    </row>
    <row r="693" spans="1:15" s="4" customFormat="1" ht="15" x14ac:dyDescent="0.2">
      <c r="A693" s="1">
        <v>9</v>
      </c>
      <c r="B693" s="1" t="str">
        <f>_xlfn.XLOOKUP(A693,[1]Produtos!A:A,[1]Produtos!B:B)</f>
        <v>Bermuda Predactor 3Xu Pro</v>
      </c>
      <c r="C693" s="1">
        <v>367</v>
      </c>
      <c r="D693" s="1">
        <v>1</v>
      </c>
      <c r="E693" s="2">
        <v>92</v>
      </c>
      <c r="F693" s="2">
        <v>92</v>
      </c>
      <c r="G693" s="3">
        <v>34.960000000000008</v>
      </c>
      <c r="H693" s="3">
        <f>F693-G693</f>
        <v>57.039999999999992</v>
      </c>
      <c r="I693" s="4" t="str" cm="1">
        <f t="array" ref="I693:K693">_xlfn.XLOOKUP(C693,[1]Vendas!A:A,[1]Vendas!C:E)</f>
        <v>Daniel Pirajá</v>
      </c>
      <c r="J693" s="4">
        <v>116</v>
      </c>
      <c r="K693" s="5">
        <v>42705</v>
      </c>
      <c r="L693" s="4" t="str" cm="1">
        <f t="array" ref="L693:O693">_xlfn.XLOOKUP(J693,[1]Clientes!A:A,[1]Clientes!B:E)</f>
        <v>Dinarte Tabalipa</v>
      </c>
      <c r="M693" s="4" t="str">
        <v>RS</v>
      </c>
      <c r="N693" s="4" t="str">
        <v>F</v>
      </c>
      <c r="O693" s="4" t="str">
        <v>Silver</v>
      </c>
    </row>
    <row r="694" spans="1:15" s="4" customFormat="1" ht="15" x14ac:dyDescent="0.2">
      <c r="A694" s="1">
        <v>9</v>
      </c>
      <c r="B694" s="1" t="str">
        <f>_xlfn.XLOOKUP(A694,[1]Produtos!A:A,[1]Produtos!B:B)</f>
        <v>Bermuda Predactor 3Xu Pro</v>
      </c>
      <c r="C694" s="1">
        <v>359</v>
      </c>
      <c r="D694" s="1">
        <v>1</v>
      </c>
      <c r="E694" s="2">
        <v>115</v>
      </c>
      <c r="F694" s="2">
        <v>115</v>
      </c>
      <c r="G694" s="3">
        <v>34.5</v>
      </c>
      <c r="H694" s="3">
        <f>F694-G694</f>
        <v>80.5</v>
      </c>
      <c r="I694" s="4" t="str" cm="1">
        <f t="array" ref="I694:K694">_xlfn.XLOOKUP(C694,[1]Vendas!A:A,[1]Vendas!C:E)</f>
        <v>Godo Capiperibe</v>
      </c>
      <c r="J694" s="4">
        <v>243</v>
      </c>
      <c r="K694" s="5">
        <v>42699</v>
      </c>
      <c r="L694" s="4" t="str" cm="1">
        <f t="array" ref="L694:O694">_xlfn.XLOOKUP(J694,[1]Clientes!A:A,[1]Clientes!B:E)</f>
        <v>Israel Canela</v>
      </c>
      <c r="M694" s="4" t="str">
        <v>RN</v>
      </c>
      <c r="N694" s="4" t="str">
        <v>M</v>
      </c>
      <c r="O694" s="4" t="str">
        <v>Silver</v>
      </c>
    </row>
    <row r="695" spans="1:15" s="4" customFormat="1" ht="15" x14ac:dyDescent="0.2">
      <c r="A695" s="1">
        <v>9</v>
      </c>
      <c r="B695" s="1" t="str">
        <f>_xlfn.XLOOKUP(A695,[1]Produtos!A:A,[1]Produtos!B:B)</f>
        <v>Bermuda Predactor 3Xu Pro</v>
      </c>
      <c r="C695" s="1">
        <v>396</v>
      </c>
      <c r="D695" s="1">
        <v>1</v>
      </c>
      <c r="E695" s="2">
        <v>87.98</v>
      </c>
      <c r="F695" s="2">
        <v>87.98</v>
      </c>
      <c r="G695" s="3">
        <v>33.432400000000001</v>
      </c>
      <c r="H695" s="3">
        <f>F695-G695</f>
        <v>54.547600000000003</v>
      </c>
      <c r="I695" s="4" t="str" cm="1">
        <f t="array" ref="I695:K695">_xlfn.XLOOKUP(C695,[1]Vendas!A:A,[1]Vendas!C:E)</f>
        <v>Capitolino Bahía</v>
      </c>
      <c r="J695" s="4">
        <v>103</v>
      </c>
      <c r="K695" s="5">
        <v>42727</v>
      </c>
      <c r="L695" s="4" t="str" cm="1">
        <f t="array" ref="L695:O695">_xlfn.XLOOKUP(J695,[1]Clientes!A:A,[1]Clientes!B:E)</f>
        <v>David Brás</v>
      </c>
      <c r="M695" s="4" t="str">
        <v>RJ</v>
      </c>
      <c r="N695" s="4" t="str">
        <v>M</v>
      </c>
      <c r="O695" s="4" t="str">
        <v>Silver</v>
      </c>
    </row>
    <row r="696" spans="1:15" s="4" customFormat="1" ht="15" x14ac:dyDescent="0.2">
      <c r="A696" s="1">
        <v>9</v>
      </c>
      <c r="B696" s="1" t="str">
        <f>_xlfn.XLOOKUP(A696,[1]Produtos!A:A,[1]Produtos!B:B)</f>
        <v>Bermuda Predactor 3Xu Pro</v>
      </c>
      <c r="C696" s="1">
        <v>369</v>
      </c>
      <c r="D696" s="1">
        <v>1</v>
      </c>
      <c r="E696" s="2">
        <v>115</v>
      </c>
      <c r="F696" s="2">
        <v>115</v>
      </c>
      <c r="G696" s="3">
        <v>33.349999999999994</v>
      </c>
      <c r="H696" s="3">
        <f>F696-G696</f>
        <v>81.650000000000006</v>
      </c>
      <c r="I696" s="4" t="str" cm="1">
        <f t="array" ref="I696:K696">_xlfn.XLOOKUP(C696,[1]Vendas!A:A,[1]Vendas!C:E)</f>
        <v>Daniel Pirajá</v>
      </c>
      <c r="J696" s="4">
        <v>108</v>
      </c>
      <c r="K696" s="5">
        <v>42706</v>
      </c>
      <c r="L696" s="4" t="str" cm="1">
        <f t="array" ref="L696:O696">_xlfn.XLOOKUP(J696,[1]Clientes!A:A,[1]Clientes!B:E)</f>
        <v>Deise Laureano</v>
      </c>
      <c r="M696" s="4" t="str">
        <v>PI</v>
      </c>
      <c r="N696" s="4" t="str">
        <v>F</v>
      </c>
      <c r="O696" s="4" t="str">
        <v>Silver</v>
      </c>
    </row>
    <row r="697" spans="1:15" s="4" customFormat="1" ht="15" x14ac:dyDescent="0.2">
      <c r="A697" s="1">
        <v>9</v>
      </c>
      <c r="B697" s="1" t="str">
        <f>_xlfn.XLOOKUP(A697,[1]Produtos!A:A,[1]Produtos!B:B)</f>
        <v>Bermuda Predactor 3Xu Pro</v>
      </c>
      <c r="C697" s="1">
        <v>271</v>
      </c>
      <c r="D697" s="1">
        <v>2</v>
      </c>
      <c r="E697" s="2">
        <v>115</v>
      </c>
      <c r="F697" s="2">
        <v>230</v>
      </c>
      <c r="G697" s="3">
        <v>32.199999999999989</v>
      </c>
      <c r="H697" s="3">
        <f>F697-G697</f>
        <v>197.8</v>
      </c>
      <c r="I697" s="4" t="str" cm="1">
        <f t="array" ref="I697:K697">_xlfn.XLOOKUP(C697,[1]Vendas!A:A,[1]Vendas!C:E)</f>
        <v>Napoleão Méndez</v>
      </c>
      <c r="J697" s="4">
        <v>131</v>
      </c>
      <c r="K697" s="5">
        <v>42624</v>
      </c>
      <c r="L697" s="4" t="str" cm="1">
        <f t="array" ref="L697:O697">_xlfn.XLOOKUP(J697,[1]Clientes!A:A,[1]Clientes!B:E)</f>
        <v>Eduarda Madureira</v>
      </c>
      <c r="M697" s="4" t="str">
        <v>DF</v>
      </c>
      <c r="N697" s="4" t="str">
        <v>F</v>
      </c>
      <c r="O697" s="4" t="str">
        <v>Silver</v>
      </c>
    </row>
    <row r="698" spans="1:15" s="4" customFormat="1" ht="15" x14ac:dyDescent="0.2">
      <c r="A698" s="1">
        <v>9</v>
      </c>
      <c r="B698" s="1" t="str">
        <f>_xlfn.XLOOKUP(A698,[1]Produtos!A:A,[1]Produtos!B:B)</f>
        <v>Bermuda Predactor 3Xu Pro</v>
      </c>
      <c r="C698" s="1">
        <v>377</v>
      </c>
      <c r="D698" s="1">
        <v>1</v>
      </c>
      <c r="E698" s="2">
        <v>97.75</v>
      </c>
      <c r="F698" s="2">
        <v>97.75</v>
      </c>
      <c r="G698" s="3">
        <v>31.28</v>
      </c>
      <c r="H698" s="3">
        <f>F698-G698</f>
        <v>66.47</v>
      </c>
      <c r="I698" s="4" t="str" cm="1">
        <f t="array" ref="I698:K698">_xlfn.XLOOKUP(C698,[1]Vendas!A:A,[1]Vendas!C:E)</f>
        <v>Simão Rivero</v>
      </c>
      <c r="J698" s="4">
        <v>200</v>
      </c>
      <c r="K698" s="5">
        <v>42714</v>
      </c>
      <c r="L698" s="4" t="str" cm="1">
        <f t="array" ref="L698:O698">_xlfn.XLOOKUP(J698,[1]Clientes!A:A,[1]Clientes!B:E)</f>
        <v>Gonçalo Figueiró</v>
      </c>
      <c r="M698" s="4" t="str">
        <v>PI</v>
      </c>
      <c r="N698" s="4" t="str">
        <v>M</v>
      </c>
      <c r="O698" s="4" t="str">
        <v>Silver</v>
      </c>
    </row>
    <row r="699" spans="1:15" s="4" customFormat="1" ht="15" x14ac:dyDescent="0.2">
      <c r="A699" s="1">
        <v>9</v>
      </c>
      <c r="B699" s="1" t="str">
        <f>_xlfn.XLOOKUP(A699,[1]Produtos!A:A,[1]Produtos!B:B)</f>
        <v>Bermuda Predactor 3Xu Pro</v>
      </c>
      <c r="C699" s="1">
        <v>338</v>
      </c>
      <c r="D699" s="1">
        <v>1</v>
      </c>
      <c r="E699" s="2">
        <v>103.5</v>
      </c>
      <c r="F699" s="2">
        <v>103.5</v>
      </c>
      <c r="G699" s="3">
        <v>31.050000000000011</v>
      </c>
      <c r="H699" s="3">
        <f>F699-G699</f>
        <v>72.449999999999989</v>
      </c>
      <c r="I699" s="4" t="str" cm="1">
        <f t="array" ref="I699:K699">_xlfn.XLOOKUP(C699,[1]Vendas!A:A,[1]Vendas!C:E)</f>
        <v>Iberê Lacerda</v>
      </c>
      <c r="J699" s="4">
        <v>30</v>
      </c>
      <c r="K699" s="5">
        <v>42683</v>
      </c>
      <c r="L699" s="4" t="str" cm="1">
        <f t="array" ref="L699:O699">_xlfn.XLOOKUP(J699,[1]Clientes!A:A,[1]Clientes!B:E)</f>
        <v>Antero Milheiro</v>
      </c>
      <c r="M699" s="4" t="str">
        <v>AP</v>
      </c>
      <c r="N699" s="4" t="str">
        <v>M</v>
      </c>
      <c r="O699" s="4" t="str">
        <v>Silver</v>
      </c>
    </row>
    <row r="700" spans="1:15" s="4" customFormat="1" ht="15" x14ac:dyDescent="0.2">
      <c r="A700" s="1">
        <v>9</v>
      </c>
      <c r="B700" s="1" t="str">
        <f>_xlfn.XLOOKUP(A700,[1]Produtos!A:A,[1]Produtos!B:B)</f>
        <v>Bermuda Predactor 3Xu Pro</v>
      </c>
      <c r="C700" s="1">
        <v>388</v>
      </c>
      <c r="D700" s="1">
        <v>1</v>
      </c>
      <c r="E700" s="2">
        <v>97.75</v>
      </c>
      <c r="F700" s="2">
        <v>97.75</v>
      </c>
      <c r="G700" s="3">
        <v>28.347499999999997</v>
      </c>
      <c r="H700" s="3">
        <f>F700-G700</f>
        <v>69.402500000000003</v>
      </c>
      <c r="I700" s="4" t="str" cm="1">
        <f t="array" ref="I700:K700">_xlfn.XLOOKUP(C700,[1]Vendas!A:A,[1]Vendas!C:E)</f>
        <v>Napoleão Méndez</v>
      </c>
      <c r="J700" s="4">
        <v>126</v>
      </c>
      <c r="K700" s="5">
        <v>42722</v>
      </c>
      <c r="L700" s="4" t="str" cm="1">
        <f t="array" ref="L700:O700">_xlfn.XLOOKUP(J700,[1]Clientes!A:A,[1]Clientes!B:E)</f>
        <v>Dulce Prado</v>
      </c>
      <c r="M700" s="4" t="str">
        <v>AC</v>
      </c>
      <c r="N700" s="4" t="str">
        <v>F</v>
      </c>
      <c r="O700" s="4" t="str">
        <v>Silver</v>
      </c>
    </row>
    <row r="701" spans="1:15" s="4" customFormat="1" ht="15" x14ac:dyDescent="0.2">
      <c r="A701" s="1">
        <v>9</v>
      </c>
      <c r="B701" s="1" t="str">
        <f>_xlfn.XLOOKUP(A701,[1]Produtos!A:A,[1]Produtos!B:B)</f>
        <v>Bermuda Predactor 3Xu Pro</v>
      </c>
      <c r="C701" s="1">
        <v>380</v>
      </c>
      <c r="D701" s="1">
        <v>1</v>
      </c>
      <c r="E701" s="2">
        <v>87.98</v>
      </c>
      <c r="F701" s="2">
        <v>87.98</v>
      </c>
      <c r="G701" s="3">
        <v>28.153599999999997</v>
      </c>
      <c r="H701" s="3">
        <f>F701-G701</f>
        <v>59.826400000000007</v>
      </c>
      <c r="I701" s="4" t="str" cm="1">
        <f t="array" ref="I701:K701">_xlfn.XLOOKUP(C701,[1]Vendas!A:A,[1]Vendas!C:E)</f>
        <v>Simão Rivero</v>
      </c>
      <c r="J701" s="4">
        <v>225</v>
      </c>
      <c r="K701" s="5">
        <v>42716</v>
      </c>
      <c r="L701" s="4" t="str" cm="1">
        <f t="array" ref="L701:O701">_xlfn.XLOOKUP(J701,[1]Clientes!A:A,[1]Clientes!B:E)</f>
        <v>Humberto Lemes</v>
      </c>
      <c r="M701" s="4" t="str">
        <v>BA</v>
      </c>
      <c r="N701" s="4" t="str">
        <v>M</v>
      </c>
      <c r="O701" s="4" t="str">
        <v>Silver</v>
      </c>
    </row>
    <row r="702" spans="1:15" s="4" customFormat="1" ht="15" x14ac:dyDescent="0.2">
      <c r="A702" s="1">
        <v>9</v>
      </c>
      <c r="B702" s="1" t="str">
        <f>_xlfn.XLOOKUP(A702,[1]Produtos!A:A,[1]Produtos!B:B)</f>
        <v>Bermuda Predactor 3Xu Pro</v>
      </c>
      <c r="C702" s="1">
        <v>355</v>
      </c>
      <c r="D702" s="1">
        <v>1</v>
      </c>
      <c r="E702" s="2">
        <v>97.75</v>
      </c>
      <c r="F702" s="2">
        <v>97.75</v>
      </c>
      <c r="G702" s="3">
        <v>27.370000000000005</v>
      </c>
      <c r="H702" s="3">
        <f>F702-G702</f>
        <v>70.38</v>
      </c>
      <c r="I702" s="4" t="str" cm="1">
        <f t="array" ref="I702:K702">_xlfn.XLOOKUP(C702,[1]Vendas!A:A,[1]Vendas!C:E)</f>
        <v>Hélio Liberato</v>
      </c>
      <c r="J702" s="4">
        <v>5</v>
      </c>
      <c r="K702" s="5">
        <v>42697</v>
      </c>
      <c r="L702" s="4" t="str" cm="1">
        <f t="array" ref="L702:O702">_xlfn.XLOOKUP(J702,[1]Clientes!A:A,[1]Clientes!B:E)</f>
        <v>Adélio Lisboa</v>
      </c>
      <c r="M702" s="4" t="str">
        <v>SE</v>
      </c>
      <c r="N702" s="4" t="str">
        <v>M</v>
      </c>
      <c r="O702" s="4" t="str">
        <v>Silver</v>
      </c>
    </row>
    <row r="703" spans="1:15" s="4" customFormat="1" ht="15" x14ac:dyDescent="0.2">
      <c r="A703" s="1">
        <v>9</v>
      </c>
      <c r="B703" s="1" t="str">
        <f>_xlfn.XLOOKUP(A703,[1]Produtos!A:A,[1]Produtos!B:B)</f>
        <v>Bermuda Predactor 3Xu Pro</v>
      </c>
      <c r="C703" s="1">
        <v>389</v>
      </c>
      <c r="D703" s="1">
        <v>1</v>
      </c>
      <c r="E703" s="2">
        <v>97.75</v>
      </c>
      <c r="F703" s="2">
        <v>97.75</v>
      </c>
      <c r="G703" s="3">
        <v>27.370000000000005</v>
      </c>
      <c r="H703" s="3">
        <f>F703-G703</f>
        <v>70.38</v>
      </c>
      <c r="I703" s="4" t="str" cm="1">
        <f t="array" ref="I703:K703">_xlfn.XLOOKUP(C703,[1]Vendas!A:A,[1]Vendas!C:E)</f>
        <v>Napoleão Méndez</v>
      </c>
      <c r="J703" s="4">
        <v>148</v>
      </c>
      <c r="K703" s="5">
        <v>42723</v>
      </c>
      <c r="L703" s="4" t="str" cm="1">
        <f t="array" ref="L703:O703">_xlfn.XLOOKUP(J703,[1]Clientes!A:A,[1]Clientes!B:E)</f>
        <v>Eusébio Bairros</v>
      </c>
      <c r="M703" s="4" t="str">
        <v>SP</v>
      </c>
      <c r="N703" s="4" t="str">
        <v>M</v>
      </c>
      <c r="O703" s="4" t="str">
        <v>Silver</v>
      </c>
    </row>
    <row r="704" spans="1:15" s="4" customFormat="1" ht="15" x14ac:dyDescent="0.2">
      <c r="A704" s="1">
        <v>9</v>
      </c>
      <c r="B704" s="1" t="str">
        <f>_xlfn.XLOOKUP(A704,[1]Produtos!A:A,[1]Produtos!B:B)</f>
        <v>Bermuda Predactor 3Xu Pro</v>
      </c>
      <c r="C704" s="1">
        <v>353</v>
      </c>
      <c r="D704" s="1">
        <v>1</v>
      </c>
      <c r="E704" s="2">
        <v>103.5</v>
      </c>
      <c r="F704" s="2">
        <v>103.5</v>
      </c>
      <c r="G704" s="3">
        <v>26.909999999999997</v>
      </c>
      <c r="H704" s="3">
        <f>F704-G704</f>
        <v>76.59</v>
      </c>
      <c r="I704" s="4" t="str" cm="1">
        <f t="array" ref="I704:K704">_xlfn.XLOOKUP(C704,[1]Vendas!A:A,[1]Vendas!C:E)</f>
        <v>Godo Capiperibe</v>
      </c>
      <c r="J704" s="4">
        <v>117</v>
      </c>
      <c r="K704" s="5">
        <v>42696</v>
      </c>
      <c r="L704" s="4" t="str" cm="1">
        <f t="array" ref="L704:O704">_xlfn.XLOOKUP(J704,[1]Clientes!A:A,[1]Clientes!B:E)</f>
        <v>Dinarte Tabares</v>
      </c>
      <c r="M704" s="4" t="str">
        <v>RR</v>
      </c>
      <c r="N704" s="4" t="str">
        <v>F</v>
      </c>
      <c r="O704" s="4" t="str">
        <v>Silver</v>
      </c>
    </row>
    <row r="705" spans="1:15" s="4" customFormat="1" ht="15" x14ac:dyDescent="0.2">
      <c r="A705" s="1">
        <v>9</v>
      </c>
      <c r="B705" s="1" t="str">
        <f>_xlfn.XLOOKUP(A705,[1]Produtos!A:A,[1]Produtos!B:B)</f>
        <v>Bermuda Predactor 3Xu Pro</v>
      </c>
      <c r="C705" s="1">
        <v>333</v>
      </c>
      <c r="D705" s="1">
        <v>1</v>
      </c>
      <c r="E705" s="2">
        <v>92</v>
      </c>
      <c r="F705" s="2">
        <v>92</v>
      </c>
      <c r="G705" s="3">
        <v>25.760000000000005</v>
      </c>
      <c r="H705" s="3">
        <f>F705-G705</f>
        <v>66.239999999999995</v>
      </c>
      <c r="I705" s="4" t="str" cm="1">
        <f t="array" ref="I705:K705">_xlfn.XLOOKUP(C705,[1]Vendas!A:A,[1]Vendas!C:E)</f>
        <v>Daniel Pirajá</v>
      </c>
      <c r="J705" s="4">
        <v>97</v>
      </c>
      <c r="K705" s="5">
        <v>42678</v>
      </c>
      <c r="L705" s="4" t="str" cm="1">
        <f t="array" ref="L705:O705">_xlfn.XLOOKUP(J705,[1]Clientes!A:A,[1]Clientes!B:E)</f>
        <v>Cássia Guerra</v>
      </c>
      <c r="M705" s="4" t="str">
        <v>MG</v>
      </c>
      <c r="N705" s="4" t="str">
        <v>F</v>
      </c>
      <c r="O705" s="4" t="str">
        <v>Silver</v>
      </c>
    </row>
    <row r="706" spans="1:15" s="4" customFormat="1" ht="15" x14ac:dyDescent="0.2">
      <c r="A706" s="1">
        <v>9</v>
      </c>
      <c r="B706" s="1" t="str">
        <f>_xlfn.XLOOKUP(A706,[1]Produtos!A:A,[1]Produtos!B:B)</f>
        <v>Bermuda Predactor 3Xu Pro</v>
      </c>
      <c r="C706" s="1">
        <v>235</v>
      </c>
      <c r="D706" s="1">
        <v>2</v>
      </c>
      <c r="E706" s="2">
        <v>87.98</v>
      </c>
      <c r="F706" s="2">
        <v>175.96</v>
      </c>
      <c r="G706" s="3">
        <v>24.634399999999999</v>
      </c>
      <c r="H706" s="3">
        <f>F706-G706</f>
        <v>151.32560000000001</v>
      </c>
      <c r="I706" s="4" t="str" cm="1">
        <f t="array" ref="I706:K706">_xlfn.XLOOKUP(C706,[1]Vendas!A:A,[1]Vendas!C:E)</f>
        <v>Jéssica Castelão</v>
      </c>
      <c r="J706" s="4">
        <v>233</v>
      </c>
      <c r="K706" s="5">
        <v>42591</v>
      </c>
      <c r="L706" s="4" t="str" cm="1">
        <f t="array" ref="L706:O706">_xlfn.XLOOKUP(J706,[1]Clientes!A:A,[1]Clientes!B:E)</f>
        <v>Ilduara Chávez</v>
      </c>
      <c r="M706" s="4" t="str">
        <v>MT</v>
      </c>
      <c r="N706" s="4" t="str">
        <v>F</v>
      </c>
      <c r="O706" s="4" t="str">
        <v>Silver</v>
      </c>
    </row>
    <row r="707" spans="1:15" s="4" customFormat="1" ht="15" x14ac:dyDescent="0.2">
      <c r="A707" s="1">
        <v>9</v>
      </c>
      <c r="B707" s="1" t="str">
        <f>_xlfn.XLOOKUP(A707,[1]Produtos!A:A,[1]Produtos!B:B)</f>
        <v>Bermuda Predactor 3Xu Pro</v>
      </c>
      <c r="C707" s="1">
        <v>332</v>
      </c>
      <c r="D707" s="1">
        <v>1</v>
      </c>
      <c r="E707" s="2">
        <v>87.98</v>
      </c>
      <c r="F707" s="2">
        <v>87.98</v>
      </c>
      <c r="G707" s="3">
        <v>24.634399999999999</v>
      </c>
      <c r="H707" s="3">
        <f>F707-G707</f>
        <v>63.345600000000005</v>
      </c>
      <c r="I707" s="4" t="str" cm="1">
        <f t="array" ref="I707:K707">_xlfn.XLOOKUP(C707,[1]Vendas!A:A,[1]Vendas!C:E)</f>
        <v>Jéssica Castelão</v>
      </c>
      <c r="J707" s="4">
        <v>126</v>
      </c>
      <c r="K707" s="5">
        <v>42677</v>
      </c>
      <c r="L707" s="4" t="str" cm="1">
        <f t="array" ref="L707:O707">_xlfn.XLOOKUP(J707,[1]Clientes!A:A,[1]Clientes!B:E)</f>
        <v>Dulce Prado</v>
      </c>
      <c r="M707" s="4" t="str">
        <v>AC</v>
      </c>
      <c r="N707" s="4" t="str">
        <v>F</v>
      </c>
      <c r="O707" s="4" t="str">
        <v>Silver</v>
      </c>
    </row>
    <row r="708" spans="1:15" s="4" customFormat="1" ht="15" x14ac:dyDescent="0.2">
      <c r="A708" s="1">
        <v>9</v>
      </c>
      <c r="B708" s="1" t="str">
        <f>_xlfn.XLOOKUP(A708,[1]Produtos!A:A,[1]Produtos!B:B)</f>
        <v>Bermuda Predactor 3Xu Pro</v>
      </c>
      <c r="C708" s="1">
        <v>328</v>
      </c>
      <c r="D708" s="1">
        <v>1</v>
      </c>
      <c r="E708" s="2">
        <v>97.75</v>
      </c>
      <c r="F708" s="2">
        <v>97.75</v>
      </c>
      <c r="G708" s="3">
        <v>24.4375</v>
      </c>
      <c r="H708" s="3">
        <f>F708-G708</f>
        <v>73.3125</v>
      </c>
      <c r="I708" s="4" t="str" cm="1">
        <f t="array" ref="I708:K708">_xlfn.XLOOKUP(C708,[1]Vendas!A:A,[1]Vendas!C:E)</f>
        <v>Daniel Pirajá</v>
      </c>
      <c r="J708" s="4">
        <v>68</v>
      </c>
      <c r="K708" s="5">
        <v>42675</v>
      </c>
      <c r="L708" s="4" t="str" cm="1">
        <f t="array" ref="L708:O708">_xlfn.XLOOKUP(J708,[1]Clientes!A:A,[1]Clientes!B:E)</f>
        <v>Carminda Dias</v>
      </c>
      <c r="M708" s="4" t="str">
        <v>AM</v>
      </c>
      <c r="N708" s="4" t="str">
        <v>F</v>
      </c>
      <c r="O708" s="4" t="str">
        <v>Gold</v>
      </c>
    </row>
    <row r="709" spans="1:15" s="4" customFormat="1" ht="15" x14ac:dyDescent="0.2">
      <c r="A709" s="1">
        <v>9</v>
      </c>
      <c r="B709" s="1" t="str">
        <f>_xlfn.XLOOKUP(A709,[1]Produtos!A:A,[1]Produtos!B:B)</f>
        <v>Bermuda Predactor 3Xu Pro</v>
      </c>
      <c r="C709" s="1">
        <v>343</v>
      </c>
      <c r="D709" s="1">
        <v>1</v>
      </c>
      <c r="E709" s="2">
        <v>103.5</v>
      </c>
      <c r="F709" s="2">
        <v>103.5</v>
      </c>
      <c r="G709" s="3">
        <v>23.805000000000007</v>
      </c>
      <c r="H709" s="3">
        <f>F709-G709</f>
        <v>79.694999999999993</v>
      </c>
      <c r="I709" s="4" t="str" cm="1">
        <f t="array" ref="I709:K709">_xlfn.XLOOKUP(C709,[1]Vendas!A:A,[1]Vendas!C:E)</f>
        <v>Simão Rivero</v>
      </c>
      <c r="J709" s="4">
        <v>231</v>
      </c>
      <c r="K709" s="5">
        <v>42687</v>
      </c>
      <c r="L709" s="4" t="str" cm="1">
        <f t="array" ref="L709:O709">_xlfn.XLOOKUP(J709,[1]Clientes!A:A,[1]Clientes!B:E)</f>
        <v>Ifigénia Lustosa</v>
      </c>
      <c r="M709" s="4" t="str">
        <v>PE</v>
      </c>
      <c r="N709" s="4" t="str">
        <v>F</v>
      </c>
      <c r="O709" s="4" t="str">
        <v>Silver</v>
      </c>
    </row>
    <row r="710" spans="1:15" s="4" customFormat="1" ht="15" x14ac:dyDescent="0.2">
      <c r="A710" s="1">
        <v>9</v>
      </c>
      <c r="B710" s="1" t="str">
        <f>_xlfn.XLOOKUP(A710,[1]Produtos!A:A,[1]Produtos!B:B)</f>
        <v>Bermuda Predactor 3Xu Pro</v>
      </c>
      <c r="C710" s="1">
        <v>351</v>
      </c>
      <c r="D710" s="1">
        <v>1</v>
      </c>
      <c r="E710" s="2">
        <v>103.5</v>
      </c>
      <c r="F710" s="2">
        <v>103.5</v>
      </c>
      <c r="G710" s="3">
        <v>23.805000000000007</v>
      </c>
      <c r="H710" s="3">
        <f>F710-G710</f>
        <v>79.694999999999993</v>
      </c>
      <c r="I710" s="4" t="str" cm="1">
        <f t="array" ref="I710:K710">_xlfn.XLOOKUP(C710,[1]Vendas!A:A,[1]Vendas!C:E)</f>
        <v>Capitolino Bahía</v>
      </c>
      <c r="J710" s="4">
        <v>17</v>
      </c>
      <c r="K710" s="5">
        <v>42695</v>
      </c>
      <c r="L710" s="4" t="str" cm="1">
        <f t="array" ref="L710:O710">_xlfn.XLOOKUP(J710,[1]Clientes!A:A,[1]Clientes!B:E)</f>
        <v>Almeno Figueira</v>
      </c>
      <c r="M710" s="4" t="str">
        <v>SC</v>
      </c>
      <c r="N710" s="4" t="str">
        <v>M</v>
      </c>
      <c r="O710" s="4" t="str">
        <v>Silver</v>
      </c>
    </row>
    <row r="711" spans="1:15" s="4" customFormat="1" ht="15" x14ac:dyDescent="0.2">
      <c r="A711" s="1">
        <v>9</v>
      </c>
      <c r="B711" s="1" t="str">
        <f>_xlfn.XLOOKUP(A711,[1]Produtos!A:A,[1]Produtos!B:B)</f>
        <v>Bermuda Predactor 3Xu Pro</v>
      </c>
      <c r="C711" s="1">
        <v>230</v>
      </c>
      <c r="D711" s="1">
        <v>2</v>
      </c>
      <c r="E711" s="2">
        <v>97.75</v>
      </c>
      <c r="F711" s="2">
        <v>195.5</v>
      </c>
      <c r="G711" s="3">
        <v>23.460000000000008</v>
      </c>
      <c r="H711" s="3">
        <f>F711-G711</f>
        <v>172.04</v>
      </c>
      <c r="I711" s="4" t="str" cm="1">
        <f t="array" ref="I711:K711">_xlfn.XLOOKUP(C711,[1]Vendas!A:A,[1]Vendas!C:E)</f>
        <v>Napoleão Méndez</v>
      </c>
      <c r="J711" s="4">
        <v>185</v>
      </c>
      <c r="K711" s="5">
        <v>42587</v>
      </c>
      <c r="L711" s="4" t="str" cm="1">
        <f t="array" ref="L711:O711">_xlfn.XLOOKUP(J711,[1]Clientes!A:A,[1]Clientes!B:E)</f>
        <v>Gertrudes Hidalgo</v>
      </c>
      <c r="M711" s="4" t="str">
        <v>PA</v>
      </c>
      <c r="N711" s="4" t="str">
        <v>F</v>
      </c>
      <c r="O711" s="4" t="str">
        <v>Silver</v>
      </c>
    </row>
    <row r="712" spans="1:15" s="4" customFormat="1" ht="15" x14ac:dyDescent="0.2">
      <c r="A712" s="1">
        <v>9</v>
      </c>
      <c r="B712" s="1" t="str">
        <f>_xlfn.XLOOKUP(A712,[1]Produtos!A:A,[1]Produtos!B:B)</f>
        <v>Bermuda Predactor 3Xu Pro</v>
      </c>
      <c r="C712" s="1">
        <v>222</v>
      </c>
      <c r="D712" s="1">
        <v>2</v>
      </c>
      <c r="E712" s="2">
        <v>115</v>
      </c>
      <c r="F712" s="2">
        <v>230</v>
      </c>
      <c r="G712" s="3">
        <v>23</v>
      </c>
      <c r="H712" s="3">
        <f>F712-G712</f>
        <v>207</v>
      </c>
      <c r="I712" s="4" t="str" cm="1">
        <f t="array" ref="I712:K712">_xlfn.XLOOKUP(C712,[1]Vendas!A:A,[1]Vendas!C:E)</f>
        <v>Daniel Pirajá</v>
      </c>
      <c r="J712" s="4">
        <v>218</v>
      </c>
      <c r="K712" s="5">
        <v>42574</v>
      </c>
      <c r="L712" s="4" t="str" cm="1">
        <f t="array" ref="L712:O712">_xlfn.XLOOKUP(J712,[1]Clientes!A:A,[1]Clientes!B:E)</f>
        <v>Hermígio Villaverde</v>
      </c>
      <c r="M712" s="4" t="str">
        <v>MA</v>
      </c>
      <c r="N712" s="4" t="str">
        <v>M</v>
      </c>
      <c r="O712" s="4" t="str">
        <v>Silver</v>
      </c>
    </row>
    <row r="713" spans="1:15" s="4" customFormat="1" ht="15" x14ac:dyDescent="0.2">
      <c r="A713" s="1">
        <v>9</v>
      </c>
      <c r="B713" s="1" t="str">
        <f>_xlfn.XLOOKUP(A713,[1]Produtos!A:A,[1]Produtos!B:B)</f>
        <v>Bermuda Predactor 3Xu Pro</v>
      </c>
      <c r="C713" s="1">
        <v>290</v>
      </c>
      <c r="D713" s="1">
        <v>1</v>
      </c>
      <c r="E713" s="2">
        <v>115</v>
      </c>
      <c r="F713" s="2">
        <v>115</v>
      </c>
      <c r="G713" s="3">
        <v>23</v>
      </c>
      <c r="H713" s="3">
        <f>F713-G713</f>
        <v>92</v>
      </c>
      <c r="I713" s="4" t="str" cm="1">
        <f t="array" ref="I713:K713">_xlfn.XLOOKUP(C713,[1]Vendas!A:A,[1]Vendas!C:E)</f>
        <v>Armando Lago</v>
      </c>
      <c r="J713" s="4">
        <v>154</v>
      </c>
      <c r="K713" s="5">
        <v>42641</v>
      </c>
      <c r="L713" s="4" t="str" cm="1">
        <f t="array" ref="L713:O713">_xlfn.XLOOKUP(J713,[1]Clientes!A:A,[1]Clientes!B:E)</f>
        <v>Fabrício Varella</v>
      </c>
      <c r="M713" s="4" t="str">
        <v>AM</v>
      </c>
      <c r="N713" s="4" t="str">
        <v>M</v>
      </c>
      <c r="O713" s="4" t="str">
        <v>Silver</v>
      </c>
    </row>
    <row r="714" spans="1:15" s="4" customFormat="1" ht="15" x14ac:dyDescent="0.2">
      <c r="A714" s="1">
        <v>9</v>
      </c>
      <c r="B714" s="1" t="str">
        <f>_xlfn.XLOOKUP(A714,[1]Produtos!A:A,[1]Produtos!B:B)</f>
        <v>Bermuda Predactor 3Xu Pro</v>
      </c>
      <c r="C714" s="1">
        <v>335</v>
      </c>
      <c r="D714" s="1">
        <v>1</v>
      </c>
      <c r="E714" s="2">
        <v>115</v>
      </c>
      <c r="F714" s="2">
        <v>115</v>
      </c>
      <c r="G714" s="3">
        <v>23</v>
      </c>
      <c r="H714" s="3">
        <f>F714-G714</f>
        <v>92</v>
      </c>
      <c r="I714" s="4" t="str" cm="1">
        <f t="array" ref="I714:K714">_xlfn.XLOOKUP(C714,[1]Vendas!A:A,[1]Vendas!C:E)</f>
        <v>Hélio Liberato</v>
      </c>
      <c r="J714" s="4">
        <v>116</v>
      </c>
      <c r="K714" s="5">
        <v>42681</v>
      </c>
      <c r="L714" s="4" t="str" cm="1">
        <f t="array" ref="L714:O714">_xlfn.XLOOKUP(J714,[1]Clientes!A:A,[1]Clientes!B:E)</f>
        <v>Dinarte Tabalipa</v>
      </c>
      <c r="M714" s="4" t="str">
        <v>RS</v>
      </c>
      <c r="N714" s="4" t="str">
        <v>F</v>
      </c>
      <c r="O714" s="4" t="str">
        <v>Silver</v>
      </c>
    </row>
    <row r="715" spans="1:15" s="4" customFormat="1" ht="15" x14ac:dyDescent="0.2">
      <c r="A715" s="1">
        <v>9</v>
      </c>
      <c r="B715" s="1" t="str">
        <f>_xlfn.XLOOKUP(A715,[1]Produtos!A:A,[1]Produtos!B:B)</f>
        <v>Bermuda Predactor 3Xu Pro</v>
      </c>
      <c r="C715" s="1">
        <v>277</v>
      </c>
      <c r="D715" s="1">
        <v>2</v>
      </c>
      <c r="E715" s="2">
        <v>87.98</v>
      </c>
      <c r="F715" s="2">
        <v>175.96</v>
      </c>
      <c r="G715" s="3">
        <v>22.874799999999993</v>
      </c>
      <c r="H715" s="3">
        <f>F715-G715</f>
        <v>153.08520000000001</v>
      </c>
      <c r="I715" s="4" t="str" cm="1">
        <f t="array" ref="I715:K715">_xlfn.XLOOKUP(C715,[1]Vendas!A:A,[1]Vendas!C:E)</f>
        <v>Jéssica Castelão</v>
      </c>
      <c r="J715" s="4">
        <v>46</v>
      </c>
      <c r="K715" s="5">
        <v>42631</v>
      </c>
      <c r="L715" s="4" t="str" cm="1">
        <f t="array" ref="L715:O715">_xlfn.XLOOKUP(J715,[1]Clientes!A:A,[1]Clientes!B:E)</f>
        <v>Basilio Soares</v>
      </c>
      <c r="M715" s="4" t="str">
        <v>AC</v>
      </c>
      <c r="N715" s="4" t="str">
        <v>M</v>
      </c>
      <c r="O715" s="4" t="str">
        <v>Silver</v>
      </c>
    </row>
    <row r="716" spans="1:15" s="4" customFormat="1" ht="15" x14ac:dyDescent="0.2">
      <c r="A716" s="1">
        <v>9</v>
      </c>
      <c r="B716" s="1" t="str">
        <f>_xlfn.XLOOKUP(A716,[1]Produtos!A:A,[1]Produtos!B:B)</f>
        <v>Bermuda Predactor 3Xu Pro</v>
      </c>
      <c r="C716" s="1">
        <v>315</v>
      </c>
      <c r="D716" s="1">
        <v>1</v>
      </c>
      <c r="E716" s="2">
        <v>115</v>
      </c>
      <c r="F716" s="2">
        <v>115</v>
      </c>
      <c r="G716" s="3">
        <v>21.849999999999994</v>
      </c>
      <c r="H716" s="3">
        <f>F716-G716</f>
        <v>93.15</v>
      </c>
      <c r="I716" s="4" t="str" cm="1">
        <f t="array" ref="I716:K716">_xlfn.XLOOKUP(C716,[1]Vendas!A:A,[1]Vendas!C:E)</f>
        <v>Godo Capiperibe</v>
      </c>
      <c r="J716" s="4">
        <v>215</v>
      </c>
      <c r="K716" s="5">
        <v>42668</v>
      </c>
      <c r="L716" s="4" t="str" cm="1">
        <f t="array" ref="L716:O716">_xlfn.XLOOKUP(J716,[1]Clientes!A:A,[1]Clientes!B:E)</f>
        <v>Herculano Viveiros</v>
      </c>
      <c r="M716" s="4" t="str">
        <v>RN</v>
      </c>
      <c r="N716" s="4" t="str">
        <v>M</v>
      </c>
      <c r="O716" s="4" t="str">
        <v>Silver</v>
      </c>
    </row>
    <row r="717" spans="1:15" s="4" customFormat="1" ht="15" x14ac:dyDescent="0.2">
      <c r="A717" s="1">
        <v>9</v>
      </c>
      <c r="B717" s="1" t="str">
        <f>_xlfn.XLOOKUP(A717,[1]Produtos!A:A,[1]Produtos!B:B)</f>
        <v>Bermuda Predactor 3Xu Pro</v>
      </c>
      <c r="C717" s="1">
        <v>341</v>
      </c>
      <c r="D717" s="1">
        <v>1</v>
      </c>
      <c r="E717" s="2">
        <v>103.5</v>
      </c>
      <c r="F717" s="2">
        <v>103.5</v>
      </c>
      <c r="G717" s="3">
        <v>21.734999999999999</v>
      </c>
      <c r="H717" s="3">
        <f>F717-G717</f>
        <v>81.765000000000001</v>
      </c>
      <c r="I717" s="4" t="str" cm="1">
        <f t="array" ref="I717:K717">_xlfn.XLOOKUP(C717,[1]Vendas!A:A,[1]Vendas!C:E)</f>
        <v>Capitolino Bahía</v>
      </c>
      <c r="J717" s="4">
        <v>78</v>
      </c>
      <c r="K717" s="5">
        <v>42686</v>
      </c>
      <c r="L717" s="4" t="str" cm="1">
        <f t="array" ref="L717:O717">_xlfn.XLOOKUP(J717,[1]Clientes!A:A,[1]Clientes!B:E)</f>
        <v>Cid Pardo</v>
      </c>
      <c r="M717" s="4" t="str">
        <v>AL</v>
      </c>
      <c r="N717" s="4" t="str">
        <v>M</v>
      </c>
      <c r="O717" s="4" t="str">
        <v>Silver</v>
      </c>
    </row>
    <row r="718" spans="1:15" s="4" customFormat="1" ht="15" x14ac:dyDescent="0.2">
      <c r="A718" s="1">
        <v>9</v>
      </c>
      <c r="B718" s="1" t="str">
        <f>_xlfn.XLOOKUP(A718,[1]Produtos!A:A,[1]Produtos!B:B)</f>
        <v>Bermuda Predactor 3Xu Pro</v>
      </c>
      <c r="C718" s="1">
        <v>362</v>
      </c>
      <c r="D718" s="1">
        <v>1</v>
      </c>
      <c r="E718" s="2">
        <v>103.5</v>
      </c>
      <c r="F718" s="2">
        <v>103.5</v>
      </c>
      <c r="G718" s="3">
        <v>21.734999999999999</v>
      </c>
      <c r="H718" s="3">
        <f>F718-G718</f>
        <v>81.765000000000001</v>
      </c>
      <c r="I718" s="4" t="str" cm="1">
        <f t="array" ref="I718:K718">_xlfn.XLOOKUP(C718,[1]Vendas!A:A,[1]Vendas!C:E)</f>
        <v>Iberê Lacerda</v>
      </c>
      <c r="J718" s="4">
        <v>230</v>
      </c>
      <c r="K718" s="5">
        <v>42699</v>
      </c>
      <c r="L718" s="4" t="str" cm="1">
        <f t="array" ref="L718:O718">_xlfn.XLOOKUP(J718,[1]Clientes!A:A,[1]Clientes!B:E)</f>
        <v>Ibijara Botelho</v>
      </c>
      <c r="M718" s="4" t="str">
        <v>RR</v>
      </c>
      <c r="N718" s="4" t="str">
        <v>F</v>
      </c>
      <c r="O718" s="4" t="str">
        <v>Platinum</v>
      </c>
    </row>
    <row r="719" spans="1:15" s="4" customFormat="1" ht="15" x14ac:dyDescent="0.2">
      <c r="A719" s="1">
        <v>9</v>
      </c>
      <c r="B719" s="1" t="str">
        <f>_xlfn.XLOOKUP(A719,[1]Produtos!A:A,[1]Produtos!B:B)</f>
        <v>Bermuda Predactor 3Xu Pro</v>
      </c>
      <c r="C719" s="1">
        <v>313</v>
      </c>
      <c r="D719" s="1">
        <v>1</v>
      </c>
      <c r="E719" s="2">
        <v>97.75</v>
      </c>
      <c r="F719" s="2">
        <v>97.75</v>
      </c>
      <c r="G719" s="3">
        <v>21.504999999999995</v>
      </c>
      <c r="H719" s="3">
        <f>F719-G719</f>
        <v>76.245000000000005</v>
      </c>
      <c r="I719" s="4" t="str" cm="1">
        <f t="array" ref="I719:K719">_xlfn.XLOOKUP(C719,[1]Vendas!A:A,[1]Vendas!C:E)</f>
        <v>Tobias Furtado</v>
      </c>
      <c r="J719" s="4">
        <v>24</v>
      </c>
      <c r="K719" s="5">
        <v>42665</v>
      </c>
      <c r="L719" s="4" t="str" cm="1">
        <f t="array" ref="L719:O719">_xlfn.XLOOKUP(J719,[1]Clientes!A:A,[1]Clientes!B:E)</f>
        <v>Anacleto Guterres</v>
      </c>
      <c r="M719" s="4" t="str">
        <v>PI</v>
      </c>
      <c r="N719" s="4" t="str">
        <v>M</v>
      </c>
      <c r="O719" s="4" t="str">
        <v>Silver</v>
      </c>
    </row>
    <row r="720" spans="1:15" s="4" customFormat="1" ht="15" x14ac:dyDescent="0.2">
      <c r="A720" s="1">
        <v>9</v>
      </c>
      <c r="B720" s="1" t="str">
        <f>_xlfn.XLOOKUP(A720,[1]Produtos!A:A,[1]Produtos!B:B)</f>
        <v>Bermuda Predactor 3Xu Pro</v>
      </c>
      <c r="C720" s="1">
        <v>330</v>
      </c>
      <c r="D720" s="1">
        <v>1</v>
      </c>
      <c r="E720" s="2">
        <v>87.98</v>
      </c>
      <c r="F720" s="2">
        <v>87.98</v>
      </c>
      <c r="G720" s="3">
        <v>21.115200000000002</v>
      </c>
      <c r="H720" s="3">
        <f>F720-G720</f>
        <v>66.864800000000002</v>
      </c>
      <c r="I720" s="4" t="str" cm="1">
        <f t="array" ref="I720:K720">_xlfn.XLOOKUP(C720,[1]Vendas!A:A,[1]Vendas!C:E)</f>
        <v>Armando Lago</v>
      </c>
      <c r="J720" s="4">
        <v>156</v>
      </c>
      <c r="K720" s="5">
        <v>42676</v>
      </c>
      <c r="L720" s="4" t="str" cm="1">
        <f t="array" ref="L720:O720">_xlfn.XLOOKUP(J720,[1]Clientes!A:A,[1]Clientes!B:E)</f>
        <v>Faustino Maranhão</v>
      </c>
      <c r="M720" s="4" t="str">
        <v>PI</v>
      </c>
      <c r="N720" s="4" t="str">
        <v>M</v>
      </c>
      <c r="O720" s="4" t="str">
        <v>Silver</v>
      </c>
    </row>
    <row r="721" spans="1:15" s="4" customFormat="1" ht="15" x14ac:dyDescent="0.2">
      <c r="A721" s="1">
        <v>9</v>
      </c>
      <c r="B721" s="1" t="str">
        <f>_xlfn.XLOOKUP(A721,[1]Produtos!A:A,[1]Produtos!B:B)</f>
        <v>Bermuda Predactor 3Xu Pro</v>
      </c>
      <c r="C721" s="1">
        <v>286</v>
      </c>
      <c r="D721" s="1">
        <v>1</v>
      </c>
      <c r="E721" s="2">
        <v>115</v>
      </c>
      <c r="F721" s="2">
        <v>115</v>
      </c>
      <c r="G721" s="3">
        <v>20.699999999999989</v>
      </c>
      <c r="H721" s="3">
        <f>F721-G721</f>
        <v>94.300000000000011</v>
      </c>
      <c r="I721" s="4" t="str" cm="1">
        <f t="array" ref="I721:K721">_xlfn.XLOOKUP(C721,[1]Vendas!A:A,[1]Vendas!C:E)</f>
        <v>Tobias Furtado</v>
      </c>
      <c r="J721" s="4">
        <v>145</v>
      </c>
      <c r="K721" s="5">
        <v>42639</v>
      </c>
      <c r="L721" s="4" t="str" cm="1">
        <f t="array" ref="L721:O721">_xlfn.XLOOKUP(J721,[1]Clientes!A:A,[1]Clientes!B:E)</f>
        <v>Ester Castanho</v>
      </c>
      <c r="M721" s="4" t="str">
        <v>AC</v>
      </c>
      <c r="N721" s="4" t="str">
        <v>F</v>
      </c>
      <c r="O721" s="4" t="str">
        <v>Silver</v>
      </c>
    </row>
    <row r="722" spans="1:15" s="4" customFormat="1" ht="15" x14ac:dyDescent="0.2">
      <c r="A722" s="1">
        <v>9</v>
      </c>
      <c r="B722" s="1" t="str">
        <f>_xlfn.XLOOKUP(A722,[1]Produtos!A:A,[1]Produtos!B:B)</f>
        <v>Bermuda Predactor 3Xu Pro</v>
      </c>
      <c r="C722" s="1">
        <v>289</v>
      </c>
      <c r="D722" s="1">
        <v>1</v>
      </c>
      <c r="E722" s="2">
        <v>115</v>
      </c>
      <c r="F722" s="2">
        <v>115</v>
      </c>
      <c r="G722" s="3">
        <v>20.699999999999989</v>
      </c>
      <c r="H722" s="3">
        <f>F722-G722</f>
        <v>94.300000000000011</v>
      </c>
      <c r="I722" s="4" t="str" cm="1">
        <f t="array" ref="I722:K722">_xlfn.XLOOKUP(C722,[1]Vendas!A:A,[1]Vendas!C:E)</f>
        <v>Tobias Furtado</v>
      </c>
      <c r="J722" s="4">
        <v>30</v>
      </c>
      <c r="K722" s="5">
        <v>42641</v>
      </c>
      <c r="L722" s="4" t="str" cm="1">
        <f t="array" ref="L722:O722">_xlfn.XLOOKUP(J722,[1]Clientes!A:A,[1]Clientes!B:E)</f>
        <v>Antero Milheiro</v>
      </c>
      <c r="M722" s="4" t="str">
        <v>AP</v>
      </c>
      <c r="N722" s="4" t="str">
        <v>M</v>
      </c>
      <c r="O722" s="4" t="str">
        <v>Silver</v>
      </c>
    </row>
    <row r="723" spans="1:15" s="4" customFormat="1" ht="15" x14ac:dyDescent="0.2">
      <c r="A723" s="1">
        <v>9</v>
      </c>
      <c r="B723" s="1" t="str">
        <f>_xlfn.XLOOKUP(A723,[1]Produtos!A:A,[1]Produtos!B:B)</f>
        <v>Bermuda Predactor 3Xu Pro</v>
      </c>
      <c r="C723" s="1">
        <v>361</v>
      </c>
      <c r="D723" s="1">
        <v>1</v>
      </c>
      <c r="E723" s="2">
        <v>115</v>
      </c>
      <c r="F723" s="2">
        <v>115</v>
      </c>
      <c r="G723" s="3">
        <v>20.699999999999989</v>
      </c>
      <c r="H723" s="3">
        <f>F723-G723</f>
        <v>94.300000000000011</v>
      </c>
      <c r="I723" s="4" t="str" cm="1">
        <f t="array" ref="I723:K723">_xlfn.XLOOKUP(C723,[1]Vendas!A:A,[1]Vendas!C:E)</f>
        <v>Napoleão Méndez</v>
      </c>
      <c r="J723" s="4">
        <v>171</v>
      </c>
      <c r="K723" s="5">
        <v>42699</v>
      </c>
      <c r="L723" s="4" t="str" cm="1">
        <f t="array" ref="L723:O723">_xlfn.XLOOKUP(J723,[1]Clientes!A:A,[1]Clientes!B:E)</f>
        <v>Floriano Orriça</v>
      </c>
      <c r="M723" s="4" t="str">
        <v>AP</v>
      </c>
      <c r="N723" s="4" t="str">
        <v>M</v>
      </c>
      <c r="O723" s="4" t="str">
        <v>Silver</v>
      </c>
    </row>
    <row r="724" spans="1:15" s="4" customFormat="1" ht="15" x14ac:dyDescent="0.2">
      <c r="A724" s="1">
        <v>9</v>
      </c>
      <c r="B724" s="1" t="str">
        <f>_xlfn.XLOOKUP(A724,[1]Produtos!A:A,[1]Produtos!B:B)</f>
        <v>Bermuda Predactor 3Xu Pro</v>
      </c>
      <c r="C724" s="1">
        <v>279</v>
      </c>
      <c r="D724" s="1">
        <v>1</v>
      </c>
      <c r="E724" s="2">
        <v>103.5</v>
      </c>
      <c r="F724" s="2">
        <v>103.5</v>
      </c>
      <c r="G724" s="3">
        <v>19.664999999999992</v>
      </c>
      <c r="H724" s="3">
        <f>F724-G724</f>
        <v>83.835000000000008</v>
      </c>
      <c r="I724" s="4" t="str" cm="1">
        <f t="array" ref="I724:K724">_xlfn.XLOOKUP(C724,[1]Vendas!A:A,[1]Vendas!C:E)</f>
        <v>Simão Rivero</v>
      </c>
      <c r="J724" s="4">
        <v>238</v>
      </c>
      <c r="K724" s="5">
        <v>42632</v>
      </c>
      <c r="L724" s="4" t="str" cm="1">
        <f t="array" ref="L724:O724">_xlfn.XLOOKUP(J724,[1]Clientes!A:A,[1]Clientes!B:E)</f>
        <v>Iraci Alcoforado</v>
      </c>
      <c r="M724" s="4" t="str">
        <v>MS</v>
      </c>
      <c r="N724" s="4" t="str">
        <v>F</v>
      </c>
      <c r="O724" s="4" t="str">
        <v>Silver</v>
      </c>
    </row>
    <row r="725" spans="1:15" s="4" customFormat="1" ht="15" x14ac:dyDescent="0.2">
      <c r="A725" s="1">
        <v>9</v>
      </c>
      <c r="B725" s="1" t="str">
        <f>_xlfn.XLOOKUP(A725,[1]Produtos!A:A,[1]Produtos!B:B)</f>
        <v>Bermuda Predactor 3Xu Pro</v>
      </c>
      <c r="C725" s="1">
        <v>283</v>
      </c>
      <c r="D725" s="1">
        <v>1</v>
      </c>
      <c r="E725" s="2">
        <v>103.5</v>
      </c>
      <c r="F725" s="2">
        <v>103.5</v>
      </c>
      <c r="G725" s="3">
        <v>19.664999999999992</v>
      </c>
      <c r="H725" s="3">
        <f>F725-G725</f>
        <v>83.835000000000008</v>
      </c>
      <c r="I725" s="4" t="str" cm="1">
        <f t="array" ref="I725:K725">_xlfn.XLOOKUP(C725,[1]Vendas!A:A,[1]Vendas!C:E)</f>
        <v>Daniel Pirajá</v>
      </c>
      <c r="J725" s="4">
        <v>242</v>
      </c>
      <c r="K725" s="5">
        <v>42638</v>
      </c>
      <c r="L725" s="4" t="str" cm="1">
        <f t="array" ref="L725:O725">_xlfn.XLOOKUP(J725,[1]Clientes!A:A,[1]Clientes!B:E)</f>
        <v>Isabel Meirelles</v>
      </c>
      <c r="M725" s="4" t="str">
        <v>RO</v>
      </c>
      <c r="N725" s="4" t="str">
        <v>F</v>
      </c>
      <c r="O725" s="4" t="str">
        <v>Silver</v>
      </c>
    </row>
    <row r="726" spans="1:15" s="4" customFormat="1" ht="15" x14ac:dyDescent="0.2">
      <c r="A726" s="1">
        <v>9</v>
      </c>
      <c r="B726" s="1" t="str">
        <f>_xlfn.XLOOKUP(A726,[1]Produtos!A:A,[1]Produtos!B:B)</f>
        <v>Bermuda Predactor 3Xu Pro</v>
      </c>
      <c r="C726" s="1">
        <v>325</v>
      </c>
      <c r="D726" s="1">
        <v>1</v>
      </c>
      <c r="E726" s="2">
        <v>115</v>
      </c>
      <c r="F726" s="2">
        <v>115</v>
      </c>
      <c r="G726" s="3">
        <v>19.550000000000011</v>
      </c>
      <c r="H726" s="3">
        <f>F726-G726</f>
        <v>95.449999999999989</v>
      </c>
      <c r="I726" s="4" t="str" cm="1">
        <f t="array" ref="I726:K726">_xlfn.XLOOKUP(C726,[1]Vendas!A:A,[1]Vendas!C:E)</f>
        <v>Tobias Furtado</v>
      </c>
      <c r="J726" s="4">
        <v>20</v>
      </c>
      <c r="K726" s="5">
        <v>42674</v>
      </c>
      <c r="L726" s="4" t="str" cm="1">
        <f t="array" ref="L726:O726">_xlfn.XLOOKUP(J726,[1]Clientes!A:A,[1]Clientes!B:E)</f>
        <v>Amélia Estévez</v>
      </c>
      <c r="M726" s="4" t="str">
        <v>PE</v>
      </c>
      <c r="N726" s="4" t="str">
        <v>F</v>
      </c>
      <c r="O726" s="4" t="str">
        <v>Silver</v>
      </c>
    </row>
    <row r="727" spans="1:15" s="4" customFormat="1" ht="15" x14ac:dyDescent="0.2">
      <c r="A727" s="1">
        <v>9</v>
      </c>
      <c r="B727" s="1" t="str">
        <f>_xlfn.XLOOKUP(A727,[1]Produtos!A:A,[1]Produtos!B:B)</f>
        <v>Bermuda Predactor 3Xu Pro</v>
      </c>
      <c r="C727" s="1">
        <v>262</v>
      </c>
      <c r="D727" s="1">
        <v>1</v>
      </c>
      <c r="E727" s="2">
        <v>97.75</v>
      </c>
      <c r="F727" s="2">
        <v>97.75</v>
      </c>
      <c r="G727" s="3">
        <v>19.549999999999997</v>
      </c>
      <c r="H727" s="3">
        <f>F727-G727</f>
        <v>78.2</v>
      </c>
      <c r="I727" s="4" t="str" cm="1">
        <f t="array" ref="I727:K727">_xlfn.XLOOKUP(C727,[1]Vendas!A:A,[1]Vendas!C:E)</f>
        <v>Daniel Pirajá</v>
      </c>
      <c r="J727" s="4">
        <v>181</v>
      </c>
      <c r="K727" s="5">
        <v>42615</v>
      </c>
      <c r="L727" s="4" t="str" cm="1">
        <f t="array" ref="L727:O727">_xlfn.XLOOKUP(J727,[1]Clientes!A:A,[1]Clientes!B:E)</f>
        <v>Galindo Bettencourt</v>
      </c>
      <c r="M727" s="4" t="str">
        <v>RN</v>
      </c>
      <c r="N727" s="4" t="str">
        <v>M</v>
      </c>
      <c r="O727" s="4" t="str">
        <v>Silver</v>
      </c>
    </row>
    <row r="728" spans="1:15" s="4" customFormat="1" ht="15" x14ac:dyDescent="0.2">
      <c r="A728" s="1">
        <v>9</v>
      </c>
      <c r="B728" s="1" t="str">
        <f>_xlfn.XLOOKUP(A728,[1]Produtos!A:A,[1]Produtos!B:B)</f>
        <v>Bermuda Predactor 3Xu Pro</v>
      </c>
      <c r="C728" s="1">
        <v>266</v>
      </c>
      <c r="D728" s="1">
        <v>1</v>
      </c>
      <c r="E728" s="2">
        <v>115</v>
      </c>
      <c r="F728" s="2">
        <v>115</v>
      </c>
      <c r="G728" s="3">
        <v>18.400000000000006</v>
      </c>
      <c r="H728" s="3">
        <f>F728-G728</f>
        <v>96.6</v>
      </c>
      <c r="I728" s="4" t="str" cm="1">
        <f t="array" ref="I728:K728">_xlfn.XLOOKUP(C728,[1]Vendas!A:A,[1]Vendas!C:E)</f>
        <v>Simão Rivero</v>
      </c>
      <c r="J728" s="4">
        <v>239</v>
      </c>
      <c r="K728" s="5">
        <v>42619</v>
      </c>
      <c r="L728" s="4" t="str" cm="1">
        <f t="array" ref="L728:O728">_xlfn.XLOOKUP(J728,[1]Clientes!A:A,[1]Clientes!B:E)</f>
        <v>Irani Jaguariúna</v>
      </c>
      <c r="M728" s="4" t="str">
        <v>AM</v>
      </c>
      <c r="N728" s="4" t="str">
        <v>F</v>
      </c>
      <c r="O728" s="4" t="str">
        <v>Silver</v>
      </c>
    </row>
    <row r="729" spans="1:15" s="4" customFormat="1" ht="15" x14ac:dyDescent="0.2">
      <c r="A729" s="1">
        <v>9</v>
      </c>
      <c r="B729" s="1" t="str">
        <f>_xlfn.XLOOKUP(A729,[1]Produtos!A:A,[1]Produtos!B:B)</f>
        <v>Bermuda Predactor 3Xu Pro</v>
      </c>
      <c r="C729" s="1">
        <v>327</v>
      </c>
      <c r="D729" s="1">
        <v>1</v>
      </c>
      <c r="E729" s="2">
        <v>87.98</v>
      </c>
      <c r="F729" s="2">
        <v>87.98</v>
      </c>
      <c r="G729" s="3">
        <v>17.596000000000004</v>
      </c>
      <c r="H729" s="3">
        <f>F729-G729</f>
        <v>70.384</v>
      </c>
      <c r="I729" s="4" t="str" cm="1">
        <f t="array" ref="I729:K729">_xlfn.XLOOKUP(C729,[1]Vendas!A:A,[1]Vendas!C:E)</f>
        <v>Simão Rivero</v>
      </c>
      <c r="J729" s="4">
        <v>180</v>
      </c>
      <c r="K729" s="5">
        <v>42675</v>
      </c>
      <c r="L729" s="4" t="str" cm="1">
        <f t="array" ref="L729:O729">_xlfn.XLOOKUP(J729,[1]Clientes!A:A,[1]Clientes!B:E)</f>
        <v>Francisco Medina</v>
      </c>
      <c r="M729" s="4" t="str">
        <v>PA</v>
      </c>
      <c r="N729" s="4" t="str">
        <v>M</v>
      </c>
      <c r="O729" s="4" t="str">
        <v>Silver</v>
      </c>
    </row>
    <row r="730" spans="1:15" s="4" customFormat="1" ht="15" x14ac:dyDescent="0.2">
      <c r="A730" s="1">
        <v>9</v>
      </c>
      <c r="B730" s="1" t="str">
        <f>_xlfn.XLOOKUP(A730,[1]Produtos!A:A,[1]Produtos!B:B)</f>
        <v>Bermuda Predactor 3Xu Pro</v>
      </c>
      <c r="C730" s="1">
        <v>275</v>
      </c>
      <c r="D730" s="1">
        <v>1</v>
      </c>
      <c r="E730" s="2">
        <v>115</v>
      </c>
      <c r="F730" s="2">
        <v>115</v>
      </c>
      <c r="G730" s="3">
        <v>17.25</v>
      </c>
      <c r="H730" s="3">
        <f>F730-G730</f>
        <v>97.75</v>
      </c>
      <c r="I730" s="4" t="str" cm="1">
        <f t="array" ref="I730:K730">_xlfn.XLOOKUP(C730,[1]Vendas!A:A,[1]Vendas!C:E)</f>
        <v>Hélio Liberato</v>
      </c>
      <c r="J730" s="4">
        <v>46</v>
      </c>
      <c r="K730" s="5">
        <v>42629</v>
      </c>
      <c r="L730" s="4" t="str" cm="1">
        <f t="array" ref="L730:O730">_xlfn.XLOOKUP(J730,[1]Clientes!A:A,[1]Clientes!B:E)</f>
        <v>Basilio Soares</v>
      </c>
      <c r="M730" s="4" t="str">
        <v>AC</v>
      </c>
      <c r="N730" s="4" t="str">
        <v>M</v>
      </c>
      <c r="O730" s="4" t="str">
        <v>Silver</v>
      </c>
    </row>
    <row r="731" spans="1:15" s="4" customFormat="1" ht="15" x14ac:dyDescent="0.2">
      <c r="A731" s="1">
        <v>9</v>
      </c>
      <c r="B731" s="1" t="str">
        <f>_xlfn.XLOOKUP(A731,[1]Produtos!A:A,[1]Produtos!B:B)</f>
        <v>Bermuda Predactor 3Xu Pro</v>
      </c>
      <c r="C731" s="1">
        <v>282</v>
      </c>
      <c r="D731" s="1">
        <v>1</v>
      </c>
      <c r="E731" s="2">
        <v>115</v>
      </c>
      <c r="F731" s="2">
        <v>115</v>
      </c>
      <c r="G731" s="3">
        <v>17.25</v>
      </c>
      <c r="H731" s="3">
        <f>F731-G731</f>
        <v>97.75</v>
      </c>
      <c r="I731" s="4" t="str" cm="1">
        <f t="array" ref="I731:K731">_xlfn.XLOOKUP(C731,[1]Vendas!A:A,[1]Vendas!C:E)</f>
        <v>Armando Lago</v>
      </c>
      <c r="J731" s="4">
        <v>39</v>
      </c>
      <c r="K731" s="5">
        <v>42638</v>
      </c>
      <c r="L731" s="4" t="str" cm="1">
        <f t="array" ref="L731:O731">_xlfn.XLOOKUP(J731,[1]Clientes!A:A,[1]Clientes!B:E)</f>
        <v>Arcidres Murici</v>
      </c>
      <c r="M731" s="4" t="str">
        <v>TO</v>
      </c>
      <c r="N731" s="4" t="str">
        <v>M</v>
      </c>
      <c r="O731" s="4" t="str">
        <v>Silver</v>
      </c>
    </row>
    <row r="732" spans="1:15" s="4" customFormat="1" ht="15" x14ac:dyDescent="0.2">
      <c r="A732" s="1">
        <v>9</v>
      </c>
      <c r="B732" s="1" t="str">
        <f>_xlfn.XLOOKUP(A732,[1]Produtos!A:A,[1]Produtos!B:B)</f>
        <v>Bermuda Predactor 3Xu Pro</v>
      </c>
      <c r="C732" s="1">
        <v>358</v>
      </c>
      <c r="D732" s="1">
        <v>1</v>
      </c>
      <c r="E732" s="2">
        <v>70.38</v>
      </c>
      <c r="F732" s="2">
        <v>70.38</v>
      </c>
      <c r="G732" s="3">
        <v>16.891199999999998</v>
      </c>
      <c r="H732" s="3">
        <f>F732-G732</f>
        <v>53.488799999999998</v>
      </c>
      <c r="I732" s="4" t="str" cm="1">
        <f t="array" ref="I732:K732">_xlfn.XLOOKUP(C732,[1]Vendas!A:A,[1]Vendas!C:E)</f>
        <v>Capitolino Bahía</v>
      </c>
      <c r="J732" s="4">
        <v>101</v>
      </c>
      <c r="K732" s="5">
        <v>42698</v>
      </c>
      <c r="L732" s="4" t="str" cm="1">
        <f t="array" ref="L732:O732">_xlfn.XLOOKUP(J732,[1]Clientes!A:A,[1]Clientes!B:E)</f>
        <v>Cândido Sousa do Prado</v>
      </c>
      <c r="M732" s="4" t="str">
        <v>PR</v>
      </c>
      <c r="N732" s="4" t="str">
        <v>M</v>
      </c>
      <c r="O732" s="4" t="str">
        <v>Silver</v>
      </c>
    </row>
    <row r="733" spans="1:15" s="4" customFormat="1" ht="15" x14ac:dyDescent="0.2">
      <c r="A733" s="1">
        <v>9</v>
      </c>
      <c r="B733" s="1" t="str">
        <f>_xlfn.XLOOKUP(A733,[1]Produtos!A:A,[1]Produtos!B:B)</f>
        <v>Bermuda Predactor 3Xu Pro</v>
      </c>
      <c r="C733" s="1">
        <v>322</v>
      </c>
      <c r="D733" s="1">
        <v>1</v>
      </c>
      <c r="E733" s="2">
        <v>70.38</v>
      </c>
      <c r="F733" s="2">
        <v>70.38</v>
      </c>
      <c r="G733" s="3">
        <v>14.779799999999994</v>
      </c>
      <c r="H733" s="3">
        <f>F733-G733</f>
        <v>55.600200000000001</v>
      </c>
      <c r="I733" s="4" t="str" cm="1">
        <f t="array" ref="I733:K733">_xlfn.XLOOKUP(C733,[1]Vendas!A:A,[1]Vendas!C:E)</f>
        <v>Simão Rivero</v>
      </c>
      <c r="J733" s="4">
        <v>190</v>
      </c>
      <c r="K733" s="5">
        <v>42671</v>
      </c>
      <c r="L733" s="4" t="str" cm="1">
        <f t="array" ref="L733:O733">_xlfn.XLOOKUP(J733,[1]Clientes!A:A,[1]Clientes!B:E)</f>
        <v>Ginéculo Luz</v>
      </c>
      <c r="M733" s="4" t="str">
        <v>RJ</v>
      </c>
      <c r="N733" s="4" t="str">
        <v>M</v>
      </c>
      <c r="O733" s="4" t="str">
        <v>Silver</v>
      </c>
    </row>
    <row r="734" spans="1:15" s="4" customFormat="1" ht="15" x14ac:dyDescent="0.2">
      <c r="A734" s="1">
        <v>9</v>
      </c>
      <c r="B734" s="1" t="str">
        <f>_xlfn.XLOOKUP(A734,[1]Produtos!A:A,[1]Produtos!B:B)</f>
        <v>Bermuda Predactor 3Xu Pro</v>
      </c>
      <c r="C734" s="1">
        <v>231</v>
      </c>
      <c r="D734" s="1">
        <v>1</v>
      </c>
      <c r="E734" s="2">
        <v>97.75</v>
      </c>
      <c r="F734" s="2">
        <v>97.75</v>
      </c>
      <c r="G734" s="3">
        <v>14.662499999999994</v>
      </c>
      <c r="H734" s="3">
        <f>F734-G734</f>
        <v>83.087500000000006</v>
      </c>
      <c r="I734" s="4" t="str" cm="1">
        <f t="array" ref="I734:K734">_xlfn.XLOOKUP(C734,[1]Vendas!A:A,[1]Vendas!C:E)</f>
        <v>Napoleão Méndez</v>
      </c>
      <c r="J734" s="4">
        <v>185</v>
      </c>
      <c r="K734" s="5">
        <v>42588</v>
      </c>
      <c r="L734" s="4" t="str" cm="1">
        <f t="array" ref="L734:O734">_xlfn.XLOOKUP(J734,[1]Clientes!A:A,[1]Clientes!B:E)</f>
        <v>Gertrudes Hidalgo</v>
      </c>
      <c r="M734" s="4" t="str">
        <v>PA</v>
      </c>
      <c r="N734" s="4" t="str">
        <v>F</v>
      </c>
      <c r="O734" s="4" t="str">
        <v>Silver</v>
      </c>
    </row>
    <row r="735" spans="1:15" s="4" customFormat="1" ht="15" x14ac:dyDescent="0.2">
      <c r="A735" s="1">
        <v>9</v>
      </c>
      <c r="B735" s="1" t="str">
        <f>_xlfn.XLOOKUP(A735,[1]Produtos!A:A,[1]Produtos!B:B)</f>
        <v>Bermuda Predactor 3Xu Pro</v>
      </c>
      <c r="C735" s="1">
        <v>246</v>
      </c>
      <c r="D735" s="1">
        <v>1</v>
      </c>
      <c r="E735" s="2">
        <v>97.75</v>
      </c>
      <c r="F735" s="2">
        <v>97.75</v>
      </c>
      <c r="G735" s="3">
        <v>14.662499999999994</v>
      </c>
      <c r="H735" s="3">
        <f>F735-G735</f>
        <v>83.087500000000006</v>
      </c>
      <c r="I735" s="4" t="str" cm="1">
        <f t="array" ref="I735:K735">_xlfn.XLOOKUP(C735,[1]Vendas!A:A,[1]Vendas!C:E)</f>
        <v>Jéssica Castelão</v>
      </c>
      <c r="J735" s="4">
        <v>185</v>
      </c>
      <c r="K735" s="5">
        <v>42598</v>
      </c>
      <c r="L735" s="4" t="str" cm="1">
        <f t="array" ref="L735:O735">_xlfn.XLOOKUP(J735,[1]Clientes!A:A,[1]Clientes!B:E)</f>
        <v>Gertrudes Hidalgo</v>
      </c>
      <c r="M735" s="4" t="str">
        <v>PA</v>
      </c>
      <c r="N735" s="4" t="str">
        <v>F</v>
      </c>
      <c r="O735" s="4" t="str">
        <v>Silver</v>
      </c>
    </row>
    <row r="736" spans="1:15" s="4" customFormat="1" ht="15" x14ac:dyDescent="0.2">
      <c r="A736" s="1">
        <v>9</v>
      </c>
      <c r="B736" s="1" t="str">
        <f>_xlfn.XLOOKUP(A736,[1]Produtos!A:A,[1]Produtos!B:B)</f>
        <v>Bermuda Predactor 3Xu Pro</v>
      </c>
      <c r="C736" s="1">
        <v>204</v>
      </c>
      <c r="D736" s="1">
        <v>1</v>
      </c>
      <c r="E736" s="2">
        <v>115</v>
      </c>
      <c r="F736" s="2">
        <v>115</v>
      </c>
      <c r="G736" s="3">
        <v>13.800000000000011</v>
      </c>
      <c r="H736" s="3">
        <f>F736-G736</f>
        <v>101.19999999999999</v>
      </c>
      <c r="I736" s="4" t="str" cm="1">
        <f t="array" ref="I736:K736">_xlfn.XLOOKUP(C736,[1]Vendas!A:A,[1]Vendas!C:E)</f>
        <v>Simão Rivero</v>
      </c>
      <c r="J736" s="4">
        <v>27</v>
      </c>
      <c r="K736" s="5">
        <v>42557</v>
      </c>
      <c r="L736" s="4" t="str" cm="1">
        <f t="array" ref="L736:O736">_xlfn.XLOOKUP(J736,[1]Clientes!A:A,[1]Clientes!B:E)</f>
        <v>Anna Beça</v>
      </c>
      <c r="M736" s="4" t="str">
        <v>AP</v>
      </c>
      <c r="N736" s="4" t="str">
        <v>F</v>
      </c>
      <c r="O736" s="4" t="str">
        <v>Silver</v>
      </c>
    </row>
    <row r="737" spans="1:15" s="4" customFormat="1" ht="15" x14ac:dyDescent="0.2">
      <c r="A737" s="1">
        <v>9</v>
      </c>
      <c r="B737" s="1" t="str">
        <f>_xlfn.XLOOKUP(A737,[1]Produtos!A:A,[1]Produtos!B:B)</f>
        <v>Bermuda Predactor 3Xu Pro</v>
      </c>
      <c r="C737" s="1">
        <v>240</v>
      </c>
      <c r="D737" s="1">
        <v>1</v>
      </c>
      <c r="E737" s="2">
        <v>92</v>
      </c>
      <c r="F737" s="2">
        <v>92</v>
      </c>
      <c r="G737" s="3">
        <v>13.799999999999997</v>
      </c>
      <c r="H737" s="3">
        <f>F737-G737</f>
        <v>78.2</v>
      </c>
      <c r="I737" s="4" t="str" cm="1">
        <f t="array" ref="I737:K737">_xlfn.XLOOKUP(C737,[1]Vendas!A:A,[1]Vendas!C:E)</f>
        <v>Iberê Lacerda</v>
      </c>
      <c r="J737" s="4">
        <v>233</v>
      </c>
      <c r="K737" s="5">
        <v>42594</v>
      </c>
      <c r="L737" s="4" t="str" cm="1">
        <f t="array" ref="L737:O737">_xlfn.XLOOKUP(J737,[1]Clientes!A:A,[1]Clientes!B:E)</f>
        <v>Ilduara Chávez</v>
      </c>
      <c r="M737" s="4" t="str">
        <v>MT</v>
      </c>
      <c r="N737" s="4" t="str">
        <v>F</v>
      </c>
      <c r="O737" s="4" t="str">
        <v>Silver</v>
      </c>
    </row>
    <row r="738" spans="1:15" s="4" customFormat="1" ht="15" x14ac:dyDescent="0.2">
      <c r="A738" s="1">
        <v>9</v>
      </c>
      <c r="B738" s="1" t="str">
        <f>_xlfn.XLOOKUP(A738,[1]Produtos!A:A,[1]Produtos!B:B)</f>
        <v>Bermuda Predactor 3Xu Pro</v>
      </c>
      <c r="C738" s="1">
        <v>241</v>
      </c>
      <c r="D738" s="1">
        <v>1</v>
      </c>
      <c r="E738" s="2">
        <v>97.75</v>
      </c>
      <c r="F738" s="2">
        <v>97.75</v>
      </c>
      <c r="G738" s="3">
        <v>13.685000000000002</v>
      </c>
      <c r="H738" s="3">
        <f>F738-G738</f>
        <v>84.064999999999998</v>
      </c>
      <c r="I738" s="4" t="str" cm="1">
        <f t="array" ref="I738:K738">_xlfn.XLOOKUP(C738,[1]Vendas!A:A,[1]Vendas!C:E)</f>
        <v>Daniel Pirajá</v>
      </c>
      <c r="J738" s="4">
        <v>115</v>
      </c>
      <c r="K738" s="5">
        <v>42594</v>
      </c>
      <c r="L738" s="4" t="str" cm="1">
        <f t="array" ref="L738:O738">_xlfn.XLOOKUP(J738,[1]Clientes!A:A,[1]Clientes!B:E)</f>
        <v>Dinarte Marino</v>
      </c>
      <c r="M738" s="4" t="str">
        <v>MS</v>
      </c>
      <c r="N738" s="4" t="str">
        <v>F</v>
      </c>
      <c r="O738" s="4" t="str">
        <v>Silver</v>
      </c>
    </row>
    <row r="739" spans="1:15" s="4" customFormat="1" ht="15" x14ac:dyDescent="0.2">
      <c r="A739" s="1">
        <v>9</v>
      </c>
      <c r="B739" s="1" t="str">
        <f>_xlfn.XLOOKUP(A739,[1]Produtos!A:A,[1]Produtos!B:B)</f>
        <v>Bermuda Predactor 3Xu Pro</v>
      </c>
      <c r="C739" s="1">
        <v>210</v>
      </c>
      <c r="D739" s="1">
        <v>1</v>
      </c>
      <c r="E739" s="2">
        <v>103.5</v>
      </c>
      <c r="F739" s="2">
        <v>103.5</v>
      </c>
      <c r="G739" s="3">
        <v>12.420000000000002</v>
      </c>
      <c r="H739" s="3">
        <f>F739-G739</f>
        <v>91.08</v>
      </c>
      <c r="I739" s="4" t="str" cm="1">
        <f t="array" ref="I739:K739">_xlfn.XLOOKUP(C739,[1]Vendas!A:A,[1]Vendas!C:E)</f>
        <v>Capitolino Bahía</v>
      </c>
      <c r="J739" s="4">
        <v>100</v>
      </c>
      <c r="K739" s="5">
        <v>42562</v>
      </c>
      <c r="L739" s="4" t="str" cm="1">
        <f t="array" ref="L739:O739">_xlfn.XLOOKUP(J739,[1]Clientes!A:A,[1]Clientes!B:E)</f>
        <v>Cândida Silvestre</v>
      </c>
      <c r="M739" s="4" t="str">
        <v>MG</v>
      </c>
      <c r="N739" s="4" t="str">
        <v>F</v>
      </c>
      <c r="O739" s="4" t="str">
        <v>Silver</v>
      </c>
    </row>
    <row r="740" spans="1:15" s="4" customFormat="1" ht="15" x14ac:dyDescent="0.2">
      <c r="A740" s="1">
        <v>9</v>
      </c>
      <c r="B740" s="1" t="str">
        <f>_xlfn.XLOOKUP(A740,[1]Produtos!A:A,[1]Produtos!B:B)</f>
        <v>Bermuda Predactor 3Xu Pro</v>
      </c>
      <c r="C740" s="1">
        <v>253</v>
      </c>
      <c r="D740" s="1">
        <v>1</v>
      </c>
      <c r="E740" s="2">
        <v>103.5</v>
      </c>
      <c r="F740" s="2">
        <v>103.5</v>
      </c>
      <c r="G740" s="3">
        <v>12.420000000000002</v>
      </c>
      <c r="H740" s="3">
        <f>F740-G740</f>
        <v>91.08</v>
      </c>
      <c r="I740" s="4" t="str" cm="1">
        <f t="array" ref="I740:K740">_xlfn.XLOOKUP(C740,[1]Vendas!A:A,[1]Vendas!C:E)</f>
        <v>Tobias Furtado</v>
      </c>
      <c r="J740" s="4">
        <v>107</v>
      </c>
      <c r="K740" s="5">
        <v>42604</v>
      </c>
      <c r="L740" s="4" t="str" cm="1">
        <f t="array" ref="L740:O740">_xlfn.XLOOKUP(J740,[1]Clientes!A:A,[1]Clientes!B:E)</f>
        <v>Deise Farias</v>
      </c>
      <c r="M740" s="4" t="str">
        <v>AM</v>
      </c>
      <c r="N740" s="4" t="str">
        <v>F</v>
      </c>
      <c r="O740" s="4" t="str">
        <v>Silver</v>
      </c>
    </row>
    <row r="741" spans="1:15" s="4" customFormat="1" ht="15" x14ac:dyDescent="0.2">
      <c r="A741" s="1">
        <v>9</v>
      </c>
      <c r="B741" s="1" t="str">
        <f>_xlfn.XLOOKUP(A741,[1]Produtos!A:A,[1]Produtos!B:B)</f>
        <v>Bermuda Predactor 3Xu Pro</v>
      </c>
      <c r="C741" s="1">
        <v>318</v>
      </c>
      <c r="D741" s="1">
        <v>1</v>
      </c>
      <c r="E741" s="2">
        <v>87.98</v>
      </c>
      <c r="F741" s="2">
        <v>87.98</v>
      </c>
      <c r="G741" s="3">
        <v>12.3172</v>
      </c>
      <c r="H741" s="3">
        <f>F741-G741</f>
        <v>75.662800000000004</v>
      </c>
      <c r="I741" s="4" t="str" cm="1">
        <f t="array" ref="I741:K741">_xlfn.XLOOKUP(C741,[1]Vendas!A:A,[1]Vendas!C:E)</f>
        <v>Simão Rivero</v>
      </c>
      <c r="J741" s="4">
        <v>40</v>
      </c>
      <c r="K741" s="5">
        <v>42669</v>
      </c>
      <c r="L741" s="4" t="str" cm="1">
        <f t="array" ref="L741:O741">_xlfn.XLOOKUP(J741,[1]Clientes!A:A,[1]Clientes!B:E)</f>
        <v>Armindo Castilhos</v>
      </c>
      <c r="M741" s="4" t="str">
        <v>RR</v>
      </c>
      <c r="N741" s="4" t="str">
        <v>M</v>
      </c>
      <c r="O741" s="4" t="str">
        <v>Silver</v>
      </c>
    </row>
    <row r="742" spans="1:15" s="4" customFormat="1" ht="15" x14ac:dyDescent="0.2">
      <c r="A742" s="1">
        <v>9</v>
      </c>
      <c r="B742" s="1" t="str">
        <f>_xlfn.XLOOKUP(A742,[1]Produtos!A:A,[1]Produtos!B:B)</f>
        <v>Bermuda Predactor 3Xu Pro</v>
      </c>
      <c r="C742" s="1">
        <v>205</v>
      </c>
      <c r="D742" s="1">
        <v>1</v>
      </c>
      <c r="E742" s="2">
        <v>97.75</v>
      </c>
      <c r="F742" s="2">
        <v>97.75</v>
      </c>
      <c r="G742" s="3">
        <v>11.730000000000004</v>
      </c>
      <c r="H742" s="3">
        <f>F742-G742</f>
        <v>86.02</v>
      </c>
      <c r="I742" s="4" t="str" cm="1">
        <f t="array" ref="I742:K742">_xlfn.XLOOKUP(C742,[1]Vendas!A:A,[1]Vendas!C:E)</f>
        <v>Simão Rivero</v>
      </c>
      <c r="J742" s="4">
        <v>136</v>
      </c>
      <c r="K742" s="5">
        <v>42557</v>
      </c>
      <c r="L742" s="4" t="str" cm="1">
        <f t="array" ref="L742:O742">_xlfn.XLOOKUP(J742,[1]Clientes!A:A,[1]Clientes!B:E)</f>
        <v>Elsa Barreto</v>
      </c>
      <c r="M742" s="4" t="str">
        <v>MA</v>
      </c>
      <c r="N742" s="4" t="str">
        <v>F</v>
      </c>
      <c r="O742" s="4" t="str">
        <v>Silver</v>
      </c>
    </row>
    <row r="743" spans="1:15" s="4" customFormat="1" ht="15" x14ac:dyDescent="0.2">
      <c r="A743" s="1">
        <v>9</v>
      </c>
      <c r="B743" s="1" t="str">
        <f>_xlfn.XLOOKUP(A743,[1]Produtos!A:A,[1]Produtos!B:B)</f>
        <v>Bermuda Predactor 3Xu Pro</v>
      </c>
      <c r="C743" s="1">
        <v>193</v>
      </c>
      <c r="D743" s="1">
        <v>1</v>
      </c>
      <c r="E743" s="2">
        <v>115</v>
      </c>
      <c r="F743" s="2">
        <v>115</v>
      </c>
      <c r="G743" s="3">
        <v>11.5</v>
      </c>
      <c r="H743" s="3">
        <f>F743-G743</f>
        <v>103.5</v>
      </c>
      <c r="I743" s="4" t="str" cm="1">
        <f t="array" ref="I743:K743">_xlfn.XLOOKUP(C743,[1]Vendas!A:A,[1]Vendas!C:E)</f>
        <v>Hélio Liberato</v>
      </c>
      <c r="J743" s="4">
        <v>173</v>
      </c>
      <c r="K743" s="5">
        <v>42547</v>
      </c>
      <c r="L743" s="4" t="str" cm="1">
        <f t="array" ref="L743:O743">_xlfn.XLOOKUP(J743,[1]Clientes!A:A,[1]Clientes!B:E)</f>
        <v>Florinda Assunção</v>
      </c>
      <c r="M743" s="4" t="str">
        <v>PI</v>
      </c>
      <c r="N743" s="4" t="str">
        <v>F</v>
      </c>
      <c r="O743" s="4" t="str">
        <v>Silver</v>
      </c>
    </row>
    <row r="744" spans="1:15" s="4" customFormat="1" ht="15" x14ac:dyDescent="0.2">
      <c r="A744" s="1">
        <v>9</v>
      </c>
      <c r="B744" s="1" t="str">
        <f>_xlfn.XLOOKUP(A744,[1]Produtos!A:A,[1]Produtos!B:B)</f>
        <v>Bermuda Predactor 3Xu Pro</v>
      </c>
      <c r="C744" s="1">
        <v>223</v>
      </c>
      <c r="D744" s="1">
        <v>1</v>
      </c>
      <c r="E744" s="2">
        <v>115</v>
      </c>
      <c r="F744" s="2">
        <v>115</v>
      </c>
      <c r="G744" s="3">
        <v>11.5</v>
      </c>
      <c r="H744" s="3">
        <f>F744-G744</f>
        <v>103.5</v>
      </c>
      <c r="I744" s="4" t="str" cm="1">
        <f t="array" ref="I744:K744">_xlfn.XLOOKUP(C744,[1]Vendas!A:A,[1]Vendas!C:E)</f>
        <v>Simão Rivero</v>
      </c>
      <c r="J744" s="4">
        <v>79</v>
      </c>
      <c r="K744" s="5">
        <v>42576</v>
      </c>
      <c r="L744" s="4" t="str" cm="1">
        <f t="array" ref="L744:O744">_xlfn.XLOOKUP(J744,[1]Clientes!A:A,[1]Clientes!B:E)</f>
        <v>Cidália Miera</v>
      </c>
      <c r="M744" s="4" t="str">
        <v>SE</v>
      </c>
      <c r="N744" s="4" t="str">
        <v>F</v>
      </c>
      <c r="O744" s="4" t="str">
        <v>Silver</v>
      </c>
    </row>
    <row r="745" spans="1:15" s="4" customFormat="1" ht="15" x14ac:dyDescent="0.2">
      <c r="A745" s="1">
        <v>9</v>
      </c>
      <c r="B745" s="1" t="str">
        <f>_xlfn.XLOOKUP(A745,[1]Produtos!A:A,[1]Produtos!B:B)</f>
        <v>Bermuda Predactor 3Xu Pro</v>
      </c>
      <c r="C745" s="1">
        <v>261</v>
      </c>
      <c r="D745" s="1">
        <v>1</v>
      </c>
      <c r="E745" s="2">
        <v>115</v>
      </c>
      <c r="F745" s="2">
        <v>115</v>
      </c>
      <c r="G745" s="3">
        <v>11.5</v>
      </c>
      <c r="H745" s="3">
        <f>F745-G745</f>
        <v>103.5</v>
      </c>
      <c r="I745" s="4" t="str" cm="1">
        <f t="array" ref="I745:K745">_xlfn.XLOOKUP(C745,[1]Vendas!A:A,[1]Vendas!C:E)</f>
        <v>Simão Rivero</v>
      </c>
      <c r="J745" s="4">
        <v>25</v>
      </c>
      <c r="K745" s="5">
        <v>42613</v>
      </c>
      <c r="L745" s="4" t="str" cm="1">
        <f t="array" ref="L745:O745">_xlfn.XLOOKUP(J745,[1]Clientes!A:A,[1]Clientes!B:E)</f>
        <v>Andreia Carvalhal</v>
      </c>
      <c r="M745" s="4" t="str">
        <v>SP</v>
      </c>
      <c r="N745" s="4" t="str">
        <v>F</v>
      </c>
      <c r="O745" s="4" t="str">
        <v>Silver</v>
      </c>
    </row>
    <row r="746" spans="1:15" s="4" customFormat="1" ht="15" x14ac:dyDescent="0.2">
      <c r="A746" s="1">
        <v>9</v>
      </c>
      <c r="B746" s="1" t="str">
        <f>_xlfn.XLOOKUP(A746,[1]Produtos!A:A,[1]Produtos!B:B)</f>
        <v>Bermuda Predactor 3Xu Pro</v>
      </c>
      <c r="C746" s="1">
        <v>323</v>
      </c>
      <c r="D746" s="1">
        <v>1</v>
      </c>
      <c r="E746" s="2">
        <v>87.98</v>
      </c>
      <c r="F746" s="2">
        <v>87.98</v>
      </c>
      <c r="G746" s="3">
        <v>11.437399999999997</v>
      </c>
      <c r="H746" s="3">
        <f>F746-G746</f>
        <v>76.542600000000007</v>
      </c>
      <c r="I746" s="4" t="str" cm="1">
        <f t="array" ref="I746:K746">_xlfn.XLOOKUP(C746,[1]Vendas!A:A,[1]Vendas!C:E)</f>
        <v>Simão Rivero</v>
      </c>
      <c r="J746" s="4">
        <v>63</v>
      </c>
      <c r="K746" s="5">
        <v>42671</v>
      </c>
      <c r="L746" s="4" t="str" cm="1">
        <f t="array" ref="L746:O746">_xlfn.XLOOKUP(J746,[1]Clientes!A:A,[1]Clientes!B:E)</f>
        <v>Capitolina Valadares</v>
      </c>
      <c r="M746" s="4" t="str">
        <v>GO</v>
      </c>
      <c r="N746" s="4" t="str">
        <v>F</v>
      </c>
      <c r="O746" s="4" t="str">
        <v>Silver</v>
      </c>
    </row>
    <row r="747" spans="1:15" s="4" customFormat="1" ht="15" x14ac:dyDescent="0.2">
      <c r="A747" s="1">
        <v>9</v>
      </c>
      <c r="B747" s="1" t="str">
        <f>_xlfn.XLOOKUP(A747,[1]Produtos!A:A,[1]Produtos!B:B)</f>
        <v>Bermuda Predactor 3Xu Pro</v>
      </c>
      <c r="C747" s="1">
        <v>212</v>
      </c>
      <c r="D747" s="1">
        <v>1</v>
      </c>
      <c r="E747" s="2">
        <v>92</v>
      </c>
      <c r="F747" s="2">
        <v>92</v>
      </c>
      <c r="G747" s="3">
        <v>11.039999999999992</v>
      </c>
      <c r="H747" s="3">
        <f>F747-G747</f>
        <v>80.960000000000008</v>
      </c>
      <c r="I747" s="4" t="str" cm="1">
        <f t="array" ref="I747:K747">_xlfn.XLOOKUP(C747,[1]Vendas!A:A,[1]Vendas!C:E)</f>
        <v>Tobias Furtado</v>
      </c>
      <c r="J747" s="4">
        <v>202</v>
      </c>
      <c r="K747" s="5">
        <v>42564</v>
      </c>
      <c r="L747" s="4" t="str" cm="1">
        <f t="array" ref="L747:O747">_xlfn.XLOOKUP(J747,[1]Clientes!A:A,[1]Clientes!B:E)</f>
        <v>Greice Lameirinhas</v>
      </c>
      <c r="M747" s="4" t="str">
        <v>PI</v>
      </c>
      <c r="N747" s="4" t="str">
        <v>F</v>
      </c>
      <c r="O747" s="4" t="str">
        <v>Silver</v>
      </c>
    </row>
    <row r="748" spans="1:15" s="4" customFormat="1" ht="15" x14ac:dyDescent="0.2">
      <c r="A748" s="1">
        <v>9</v>
      </c>
      <c r="B748" s="1" t="str">
        <f>_xlfn.XLOOKUP(A748,[1]Produtos!A:A,[1]Produtos!B:B)</f>
        <v>Bermuda Predactor 3Xu Pro</v>
      </c>
      <c r="C748" s="1">
        <v>229</v>
      </c>
      <c r="D748" s="1">
        <v>1</v>
      </c>
      <c r="E748" s="2">
        <v>78.2</v>
      </c>
      <c r="F748" s="2">
        <v>78.2</v>
      </c>
      <c r="G748" s="3">
        <v>10.948000000000008</v>
      </c>
      <c r="H748" s="3">
        <f>F748-G748</f>
        <v>67.251999999999995</v>
      </c>
      <c r="I748" s="4" t="str" cm="1">
        <f t="array" ref="I748:K748">_xlfn.XLOOKUP(C748,[1]Vendas!A:A,[1]Vendas!C:E)</f>
        <v>Tobias Furtado</v>
      </c>
      <c r="J748" s="4">
        <v>100</v>
      </c>
      <c r="K748" s="5">
        <v>42584</v>
      </c>
      <c r="L748" s="4" t="str" cm="1">
        <f t="array" ref="L748:O748">_xlfn.XLOOKUP(J748,[1]Clientes!A:A,[1]Clientes!B:E)</f>
        <v>Cândida Silvestre</v>
      </c>
      <c r="M748" s="4" t="str">
        <v>MG</v>
      </c>
      <c r="N748" s="4" t="str">
        <v>F</v>
      </c>
      <c r="O748" s="4" t="str">
        <v>Silver</v>
      </c>
    </row>
    <row r="749" spans="1:15" s="4" customFormat="1" ht="15" x14ac:dyDescent="0.2">
      <c r="A749" s="1">
        <v>9</v>
      </c>
      <c r="B749" s="1" t="str">
        <f>_xlfn.XLOOKUP(A749,[1]Produtos!A:A,[1]Produtos!B:B)</f>
        <v>Bermuda Predactor 3Xu Pro</v>
      </c>
      <c r="C749" s="1">
        <v>238</v>
      </c>
      <c r="D749" s="1">
        <v>1</v>
      </c>
      <c r="E749" s="2">
        <v>78.2</v>
      </c>
      <c r="F749" s="2">
        <v>78.2</v>
      </c>
      <c r="G749" s="3">
        <v>10.948000000000008</v>
      </c>
      <c r="H749" s="3">
        <f>F749-G749</f>
        <v>67.251999999999995</v>
      </c>
      <c r="I749" s="4" t="str" cm="1">
        <f t="array" ref="I749:K749">_xlfn.XLOOKUP(C749,[1]Vendas!A:A,[1]Vendas!C:E)</f>
        <v>Daniel Pirajá</v>
      </c>
      <c r="J749" s="4">
        <v>185</v>
      </c>
      <c r="K749" s="5">
        <v>42593</v>
      </c>
      <c r="L749" s="4" t="str" cm="1">
        <f t="array" ref="L749:O749">_xlfn.XLOOKUP(J749,[1]Clientes!A:A,[1]Clientes!B:E)</f>
        <v>Gertrudes Hidalgo</v>
      </c>
      <c r="M749" s="4" t="str">
        <v>PA</v>
      </c>
      <c r="N749" s="4" t="str">
        <v>F</v>
      </c>
      <c r="O749" s="4" t="str">
        <v>Silver</v>
      </c>
    </row>
    <row r="750" spans="1:15" s="4" customFormat="1" ht="15" x14ac:dyDescent="0.2">
      <c r="A750" s="1">
        <v>9</v>
      </c>
      <c r="B750" s="1" t="str">
        <f>_xlfn.XLOOKUP(A750,[1]Produtos!A:A,[1]Produtos!B:B)</f>
        <v>Bermuda Predactor 3Xu Pro</v>
      </c>
      <c r="C750" s="1">
        <v>239</v>
      </c>
      <c r="D750" s="1">
        <v>1</v>
      </c>
      <c r="E750" s="2">
        <v>97.75</v>
      </c>
      <c r="F750" s="2">
        <v>97.75</v>
      </c>
      <c r="G750" s="3">
        <v>10.752499999999998</v>
      </c>
      <c r="H750" s="3">
        <f>F750-G750</f>
        <v>86.997500000000002</v>
      </c>
      <c r="I750" s="4" t="str" cm="1">
        <f t="array" ref="I750:K750">_xlfn.XLOOKUP(C750,[1]Vendas!A:A,[1]Vendas!C:E)</f>
        <v>Hélio Liberato</v>
      </c>
      <c r="J750" s="4">
        <v>16</v>
      </c>
      <c r="K750" s="5">
        <v>42593</v>
      </c>
      <c r="L750" s="4" t="str" cm="1">
        <f t="array" ref="L750:O750">_xlfn.XLOOKUP(J750,[1]Clientes!A:A,[1]Clientes!B:E)</f>
        <v>Alfredo Cotrim</v>
      </c>
      <c r="M750" s="4" t="str">
        <v>SC</v>
      </c>
      <c r="N750" s="4" t="str">
        <v>M</v>
      </c>
      <c r="O750" s="4" t="str">
        <v>Silver</v>
      </c>
    </row>
    <row r="751" spans="1:15" s="4" customFormat="1" ht="15" x14ac:dyDescent="0.2">
      <c r="A751" s="1">
        <v>9</v>
      </c>
      <c r="B751" s="1" t="str">
        <f>_xlfn.XLOOKUP(A751,[1]Produtos!A:A,[1]Produtos!B:B)</f>
        <v>Bermuda Predactor 3Xu Pro</v>
      </c>
      <c r="C751" s="1">
        <v>108</v>
      </c>
      <c r="D751" s="1">
        <v>2</v>
      </c>
      <c r="E751" s="2">
        <v>103.5</v>
      </c>
      <c r="F751" s="2">
        <v>207</v>
      </c>
      <c r="G751" s="3">
        <v>10.349999999999994</v>
      </c>
      <c r="H751" s="3">
        <f>F751-G751</f>
        <v>196.65</v>
      </c>
      <c r="I751" s="4" t="str" cm="1">
        <f t="array" ref="I751:K751">_xlfn.XLOOKUP(C751,[1]Vendas!A:A,[1]Vendas!C:E)</f>
        <v>Simão Rivero</v>
      </c>
      <c r="J751" s="4">
        <v>27</v>
      </c>
      <c r="K751" s="5">
        <v>42464</v>
      </c>
      <c r="L751" s="4" t="str" cm="1">
        <f t="array" ref="L751:O751">_xlfn.XLOOKUP(J751,[1]Clientes!A:A,[1]Clientes!B:E)</f>
        <v>Anna Beça</v>
      </c>
      <c r="M751" s="4" t="str">
        <v>AP</v>
      </c>
      <c r="N751" s="4" t="str">
        <v>F</v>
      </c>
      <c r="O751" s="4" t="str">
        <v>Silver</v>
      </c>
    </row>
    <row r="752" spans="1:15" s="4" customFormat="1" ht="15" x14ac:dyDescent="0.2">
      <c r="A752" s="1">
        <v>9</v>
      </c>
      <c r="B752" s="1" t="str">
        <f>_xlfn.XLOOKUP(A752,[1]Produtos!A:A,[1]Produtos!B:B)</f>
        <v>Bermuda Predactor 3Xu Pro</v>
      </c>
      <c r="C752" s="1">
        <v>208</v>
      </c>
      <c r="D752" s="1">
        <v>1</v>
      </c>
      <c r="E752" s="2">
        <v>103.5</v>
      </c>
      <c r="F752" s="2">
        <v>103.5</v>
      </c>
      <c r="G752" s="3">
        <v>10.349999999999994</v>
      </c>
      <c r="H752" s="3">
        <f>F752-G752</f>
        <v>93.15</v>
      </c>
      <c r="I752" s="4" t="str" cm="1">
        <f t="array" ref="I752:K752">_xlfn.XLOOKUP(C752,[1]Vendas!A:A,[1]Vendas!C:E)</f>
        <v>Godo Capiperibe</v>
      </c>
      <c r="J752" s="4">
        <v>218</v>
      </c>
      <c r="K752" s="5">
        <v>42561</v>
      </c>
      <c r="L752" s="4" t="str" cm="1">
        <f t="array" ref="L752:O752">_xlfn.XLOOKUP(J752,[1]Clientes!A:A,[1]Clientes!B:E)</f>
        <v>Hermígio Villaverde</v>
      </c>
      <c r="M752" s="4" t="str">
        <v>MA</v>
      </c>
      <c r="N752" s="4" t="str">
        <v>M</v>
      </c>
      <c r="O752" s="4" t="str">
        <v>Silver</v>
      </c>
    </row>
    <row r="753" spans="1:15" s="4" customFormat="1" ht="15" x14ac:dyDescent="0.2">
      <c r="A753" s="1">
        <v>9</v>
      </c>
      <c r="B753" s="1" t="str">
        <f>_xlfn.XLOOKUP(A753,[1]Produtos!A:A,[1]Produtos!B:B)</f>
        <v>Bermuda Predactor 3Xu Pro</v>
      </c>
      <c r="C753" s="1">
        <v>234</v>
      </c>
      <c r="D753" s="1">
        <v>1</v>
      </c>
      <c r="E753" s="2">
        <v>82.8</v>
      </c>
      <c r="F753" s="2">
        <v>82.8</v>
      </c>
      <c r="G753" s="3">
        <v>9.9359999999999928</v>
      </c>
      <c r="H753" s="3">
        <f>F753-G753</f>
        <v>72.864000000000004</v>
      </c>
      <c r="I753" s="4" t="str" cm="1">
        <f t="array" ref="I753:K753">_xlfn.XLOOKUP(C753,[1]Vendas!A:A,[1]Vendas!C:E)</f>
        <v>Capitolino Bahía</v>
      </c>
      <c r="J753" s="4">
        <v>173</v>
      </c>
      <c r="K753" s="5">
        <v>42591</v>
      </c>
      <c r="L753" s="4" t="str" cm="1">
        <f t="array" ref="L753:O753">_xlfn.XLOOKUP(J753,[1]Clientes!A:A,[1]Clientes!B:E)</f>
        <v>Florinda Assunção</v>
      </c>
      <c r="M753" s="4" t="str">
        <v>PI</v>
      </c>
      <c r="N753" s="4" t="str">
        <v>F</v>
      </c>
      <c r="O753" s="4" t="str">
        <v>Silver</v>
      </c>
    </row>
    <row r="754" spans="1:15" s="4" customFormat="1" ht="15" x14ac:dyDescent="0.2">
      <c r="A754" s="1">
        <v>9</v>
      </c>
      <c r="B754" s="1" t="str">
        <f>_xlfn.XLOOKUP(A754,[1]Produtos!A:A,[1]Produtos!B:B)</f>
        <v>Bermuda Predactor 3Xu Pro</v>
      </c>
      <c r="C754" s="1">
        <v>245</v>
      </c>
      <c r="D754" s="1">
        <v>1</v>
      </c>
      <c r="E754" s="2">
        <v>97.75</v>
      </c>
      <c r="F754" s="2">
        <v>97.75</v>
      </c>
      <c r="G754" s="3">
        <v>9.7750000000000057</v>
      </c>
      <c r="H754" s="3">
        <f>F754-G754</f>
        <v>87.974999999999994</v>
      </c>
      <c r="I754" s="4" t="str" cm="1">
        <f t="array" ref="I754:K754">_xlfn.XLOOKUP(C754,[1]Vendas!A:A,[1]Vendas!C:E)</f>
        <v>Armando Lago</v>
      </c>
      <c r="J754" s="4">
        <v>100</v>
      </c>
      <c r="K754" s="5">
        <v>42598</v>
      </c>
      <c r="L754" s="4" t="str" cm="1">
        <f t="array" ref="L754:O754">_xlfn.XLOOKUP(J754,[1]Clientes!A:A,[1]Clientes!B:E)</f>
        <v>Cândida Silvestre</v>
      </c>
      <c r="M754" s="4" t="str">
        <v>MG</v>
      </c>
      <c r="N754" s="4" t="str">
        <v>F</v>
      </c>
      <c r="O754" s="4" t="str">
        <v>Silver</v>
      </c>
    </row>
    <row r="755" spans="1:15" s="4" customFormat="1" ht="15" x14ac:dyDescent="0.2">
      <c r="A755" s="1">
        <v>9</v>
      </c>
      <c r="B755" s="1" t="str">
        <f>_xlfn.XLOOKUP(A755,[1]Produtos!A:A,[1]Produtos!B:B)</f>
        <v>Bermuda Predactor 3Xu Pro</v>
      </c>
      <c r="C755" s="1">
        <v>207</v>
      </c>
      <c r="D755" s="1">
        <v>1</v>
      </c>
      <c r="E755" s="2">
        <v>78.2</v>
      </c>
      <c r="F755" s="2">
        <v>78.2</v>
      </c>
      <c r="G755" s="3">
        <v>9.3840000000000003</v>
      </c>
      <c r="H755" s="3">
        <f>F755-G755</f>
        <v>68.816000000000003</v>
      </c>
      <c r="I755" s="4" t="str" cm="1">
        <f t="array" ref="I755:K755">_xlfn.XLOOKUP(C755,[1]Vendas!A:A,[1]Vendas!C:E)</f>
        <v>Iberê Lacerda</v>
      </c>
      <c r="J755" s="4">
        <v>115</v>
      </c>
      <c r="K755" s="5">
        <v>42560</v>
      </c>
      <c r="L755" s="4" t="str" cm="1">
        <f t="array" ref="L755:O755">_xlfn.XLOOKUP(J755,[1]Clientes!A:A,[1]Clientes!B:E)</f>
        <v>Dinarte Marino</v>
      </c>
      <c r="M755" s="4" t="str">
        <v>MS</v>
      </c>
      <c r="N755" s="4" t="str">
        <v>F</v>
      </c>
      <c r="O755" s="4" t="str">
        <v>Silver</v>
      </c>
    </row>
    <row r="756" spans="1:15" s="4" customFormat="1" ht="15" x14ac:dyDescent="0.2">
      <c r="A756" s="1">
        <v>9</v>
      </c>
      <c r="B756" s="1" t="str">
        <f>_xlfn.XLOOKUP(A756,[1]Produtos!A:A,[1]Produtos!B:B)</f>
        <v>Bermuda Predactor 3Xu Pro</v>
      </c>
      <c r="C756" s="1">
        <v>203</v>
      </c>
      <c r="D756" s="1">
        <v>1</v>
      </c>
      <c r="E756" s="2">
        <v>92</v>
      </c>
      <c r="F756" s="2">
        <v>92</v>
      </c>
      <c r="G756" s="3">
        <v>9.2000000000000028</v>
      </c>
      <c r="H756" s="3">
        <f>F756-G756</f>
        <v>82.8</v>
      </c>
      <c r="I756" s="4" t="str" cm="1">
        <f t="array" ref="I756:K756">_xlfn.XLOOKUP(C756,[1]Vendas!A:A,[1]Vendas!C:E)</f>
        <v>Iberê Lacerda</v>
      </c>
      <c r="J756" s="4">
        <v>89</v>
      </c>
      <c r="K756" s="5">
        <v>42557</v>
      </c>
      <c r="L756" s="4" t="str" cm="1">
        <f t="array" ref="L756:O756">_xlfn.XLOOKUP(J756,[1]Clientes!A:A,[1]Clientes!B:E)</f>
        <v>Cosme Ipanema</v>
      </c>
      <c r="M756" s="4" t="str">
        <v>PI</v>
      </c>
      <c r="N756" s="4" t="str">
        <v>M</v>
      </c>
      <c r="O756" s="4" t="str">
        <v>Silver</v>
      </c>
    </row>
    <row r="757" spans="1:15" s="4" customFormat="1" ht="15" x14ac:dyDescent="0.2">
      <c r="A757" s="1">
        <v>9</v>
      </c>
      <c r="B757" s="1" t="str">
        <f>_xlfn.XLOOKUP(A757,[1]Produtos!A:A,[1]Produtos!B:B)</f>
        <v>Bermuda Predactor 3Xu Pro</v>
      </c>
      <c r="C757" s="1">
        <v>187</v>
      </c>
      <c r="D757" s="1">
        <v>1</v>
      </c>
      <c r="E757" s="2">
        <v>97.75</v>
      </c>
      <c r="F757" s="2">
        <v>97.75</v>
      </c>
      <c r="G757" s="3">
        <v>8.7974999999999994</v>
      </c>
      <c r="H757" s="3">
        <f>F757-G757</f>
        <v>88.952500000000001</v>
      </c>
      <c r="I757" s="4" t="str" cm="1">
        <f t="array" ref="I757:K757">_xlfn.XLOOKUP(C757,[1]Vendas!A:A,[1]Vendas!C:E)</f>
        <v>Iberê Lacerda</v>
      </c>
      <c r="J757" s="4">
        <v>185</v>
      </c>
      <c r="K757" s="5">
        <v>42538</v>
      </c>
      <c r="L757" s="4" t="str" cm="1">
        <f t="array" ref="L757:O757">_xlfn.XLOOKUP(J757,[1]Clientes!A:A,[1]Clientes!B:E)</f>
        <v>Gertrudes Hidalgo</v>
      </c>
      <c r="M757" s="4" t="str">
        <v>PA</v>
      </c>
      <c r="N757" s="4" t="str">
        <v>F</v>
      </c>
      <c r="O757" s="4" t="str">
        <v>Silver</v>
      </c>
    </row>
    <row r="758" spans="1:15" s="4" customFormat="1" ht="15" x14ac:dyDescent="0.2">
      <c r="A758" s="1">
        <v>9</v>
      </c>
      <c r="B758" s="1" t="str">
        <f>_xlfn.XLOOKUP(A758,[1]Produtos!A:A,[1]Produtos!B:B)</f>
        <v>Bermuda Predactor 3Xu Pro</v>
      </c>
      <c r="C758" s="1">
        <v>197</v>
      </c>
      <c r="D758" s="1">
        <v>1</v>
      </c>
      <c r="E758" s="2">
        <v>115</v>
      </c>
      <c r="F758" s="2">
        <v>115</v>
      </c>
      <c r="G758" s="3">
        <v>8.0499999999999972</v>
      </c>
      <c r="H758" s="3">
        <f>F758-G758</f>
        <v>106.95</v>
      </c>
      <c r="I758" s="4" t="str" cm="1">
        <f t="array" ref="I758:K758">_xlfn.XLOOKUP(C758,[1]Vendas!A:A,[1]Vendas!C:E)</f>
        <v>Capitolino Bahía</v>
      </c>
      <c r="J758" s="4">
        <v>136</v>
      </c>
      <c r="K758" s="5">
        <v>42551</v>
      </c>
      <c r="L758" s="4" t="str" cm="1">
        <f t="array" ref="L758:O758">_xlfn.XLOOKUP(J758,[1]Clientes!A:A,[1]Clientes!B:E)</f>
        <v>Elsa Barreto</v>
      </c>
      <c r="M758" s="4" t="str">
        <v>MA</v>
      </c>
      <c r="N758" s="4" t="str">
        <v>F</v>
      </c>
      <c r="O758" s="4" t="str">
        <v>Silver</v>
      </c>
    </row>
    <row r="759" spans="1:15" s="4" customFormat="1" ht="15" x14ac:dyDescent="0.2">
      <c r="A759" s="1">
        <v>9</v>
      </c>
      <c r="B759" s="1" t="str">
        <f>_xlfn.XLOOKUP(A759,[1]Produtos!A:A,[1]Produtos!B:B)</f>
        <v>Bermuda Predactor 3Xu Pro</v>
      </c>
      <c r="C759" s="1">
        <v>192</v>
      </c>
      <c r="D759" s="1">
        <v>1</v>
      </c>
      <c r="E759" s="2">
        <v>78.2</v>
      </c>
      <c r="F759" s="2">
        <v>78.2</v>
      </c>
      <c r="G759" s="3">
        <v>7.0379999999999967</v>
      </c>
      <c r="H759" s="3">
        <f>F759-G759</f>
        <v>71.162000000000006</v>
      </c>
      <c r="I759" s="4" t="str" cm="1">
        <f t="array" ref="I759:K759">_xlfn.XLOOKUP(C759,[1]Vendas!A:A,[1]Vendas!C:E)</f>
        <v>Hélio Liberato</v>
      </c>
      <c r="J759" s="4">
        <v>192</v>
      </c>
      <c r="K759" s="5">
        <v>42546</v>
      </c>
      <c r="L759" s="4" t="str" cm="1">
        <f t="array" ref="L759:O759">_xlfn.XLOOKUP(J759,[1]Clientes!A:A,[1]Clientes!B:E)</f>
        <v>Gisela Candeias</v>
      </c>
      <c r="M759" s="4" t="str">
        <v>SC</v>
      </c>
      <c r="N759" s="4" t="str">
        <v>F</v>
      </c>
      <c r="O759" s="4" t="str">
        <v>Silver</v>
      </c>
    </row>
    <row r="760" spans="1:15" s="4" customFormat="1" ht="15" x14ac:dyDescent="0.2">
      <c r="A760" s="1">
        <v>9</v>
      </c>
      <c r="B760" s="1" t="str">
        <f>_xlfn.XLOOKUP(A760,[1]Produtos!A:A,[1]Produtos!B:B)</f>
        <v>Bermuda Predactor 3Xu Pro</v>
      </c>
      <c r="C760" s="1">
        <v>115</v>
      </c>
      <c r="D760" s="1">
        <v>1</v>
      </c>
      <c r="E760" s="2">
        <v>115</v>
      </c>
      <c r="F760" s="2">
        <v>115</v>
      </c>
      <c r="G760" s="3">
        <v>6.9000000000000057</v>
      </c>
      <c r="H760" s="3">
        <f>F760-G760</f>
        <v>108.1</v>
      </c>
      <c r="I760" s="4" t="str" cm="1">
        <f t="array" ref="I760:K760">_xlfn.XLOOKUP(C760,[1]Vendas!A:A,[1]Vendas!C:E)</f>
        <v>Tobias Furtado</v>
      </c>
      <c r="J760" s="4">
        <v>202</v>
      </c>
      <c r="K760" s="5">
        <v>42473</v>
      </c>
      <c r="L760" s="4" t="str" cm="1">
        <f t="array" ref="L760:O760">_xlfn.XLOOKUP(J760,[1]Clientes!A:A,[1]Clientes!B:E)</f>
        <v>Greice Lameirinhas</v>
      </c>
      <c r="M760" s="4" t="str">
        <v>PI</v>
      </c>
      <c r="N760" s="4" t="str">
        <v>F</v>
      </c>
      <c r="O760" s="4" t="str">
        <v>Silver</v>
      </c>
    </row>
    <row r="761" spans="1:15" s="4" customFormat="1" ht="15" x14ac:dyDescent="0.2">
      <c r="A761" s="1">
        <v>9</v>
      </c>
      <c r="B761" s="1" t="str">
        <f>_xlfn.XLOOKUP(A761,[1]Produtos!A:A,[1]Produtos!B:B)</f>
        <v>Bermuda Predactor 3Xu Pro</v>
      </c>
      <c r="C761" s="1">
        <v>190</v>
      </c>
      <c r="D761" s="1">
        <v>1</v>
      </c>
      <c r="E761" s="2">
        <v>82.8</v>
      </c>
      <c r="F761" s="2">
        <v>82.8</v>
      </c>
      <c r="G761" s="3">
        <v>6.6239999999999952</v>
      </c>
      <c r="H761" s="3">
        <f>F761-G761</f>
        <v>76.176000000000002</v>
      </c>
      <c r="I761" s="4" t="str" cm="1">
        <f t="array" ref="I761:K761">_xlfn.XLOOKUP(C761,[1]Vendas!A:A,[1]Vendas!C:E)</f>
        <v>Hélio Liberato</v>
      </c>
      <c r="J761" s="4">
        <v>120</v>
      </c>
      <c r="K761" s="5">
        <v>42542</v>
      </c>
      <c r="L761" s="4" t="str" cm="1">
        <f t="array" ref="L761:O761">_xlfn.XLOOKUP(J761,[1]Clientes!A:A,[1]Clientes!B:E)</f>
        <v>Diogo Simón</v>
      </c>
      <c r="M761" s="4" t="str">
        <v>BA</v>
      </c>
      <c r="N761" s="4" t="str">
        <v>M</v>
      </c>
      <c r="O761" s="4" t="str">
        <v>Silver</v>
      </c>
    </row>
    <row r="762" spans="1:15" s="4" customFormat="1" ht="15" x14ac:dyDescent="0.2">
      <c r="A762" s="1">
        <v>9</v>
      </c>
      <c r="B762" s="1" t="str">
        <f>_xlfn.XLOOKUP(A762,[1]Produtos!A:A,[1]Produtos!B:B)</f>
        <v>Bermuda Predactor 3Xu Pro</v>
      </c>
      <c r="C762" s="1">
        <v>164</v>
      </c>
      <c r="D762" s="1">
        <v>1</v>
      </c>
      <c r="E762" s="2">
        <v>92</v>
      </c>
      <c r="F762" s="2">
        <v>92</v>
      </c>
      <c r="G762" s="3">
        <v>6.4399999999999977</v>
      </c>
      <c r="H762" s="3">
        <f>F762-G762</f>
        <v>85.56</v>
      </c>
      <c r="I762" s="4" t="str" cm="1">
        <f t="array" ref="I762:K762">_xlfn.XLOOKUP(C762,[1]Vendas!A:A,[1]Vendas!C:E)</f>
        <v>Godo Capiperibe</v>
      </c>
      <c r="J762" s="4">
        <v>249</v>
      </c>
      <c r="K762" s="5">
        <v>42516</v>
      </c>
      <c r="L762" s="4" t="str" cm="1">
        <f t="array" ref="L762:O762">_xlfn.XLOOKUP(J762,[1]Clientes!A:A,[1]Clientes!B:E)</f>
        <v>Joaquim Mieiro</v>
      </c>
      <c r="M762" s="4" t="str">
        <v>TO</v>
      </c>
      <c r="N762" s="4" t="str">
        <v>M</v>
      </c>
      <c r="O762" s="4" t="str">
        <v>Silver</v>
      </c>
    </row>
    <row r="763" spans="1:15" s="4" customFormat="1" ht="15" x14ac:dyDescent="0.2">
      <c r="A763" s="1">
        <v>9</v>
      </c>
      <c r="B763" s="1" t="str">
        <f>_xlfn.XLOOKUP(A763,[1]Produtos!A:A,[1]Produtos!B:B)</f>
        <v>Bermuda Predactor 3Xu Pro</v>
      </c>
      <c r="C763" s="1">
        <v>183</v>
      </c>
      <c r="D763" s="1">
        <v>1</v>
      </c>
      <c r="E763" s="2">
        <v>78.2</v>
      </c>
      <c r="F763" s="2">
        <v>78.2</v>
      </c>
      <c r="G763" s="3">
        <v>6.2560000000000002</v>
      </c>
      <c r="H763" s="3">
        <f>F763-G763</f>
        <v>71.944000000000003</v>
      </c>
      <c r="I763" s="4" t="str" cm="1">
        <f t="array" ref="I763:K763">_xlfn.XLOOKUP(C763,[1]Vendas!A:A,[1]Vendas!C:E)</f>
        <v>Iberê Lacerda</v>
      </c>
      <c r="J763" s="4">
        <v>31</v>
      </c>
      <c r="K763" s="5">
        <v>42537</v>
      </c>
      <c r="L763" s="4" t="str" cm="1">
        <f t="array" ref="L763:O763">_xlfn.XLOOKUP(J763,[1]Clientes!A:A,[1]Clientes!B:E)</f>
        <v>Antão Corte-Real</v>
      </c>
      <c r="M763" s="4" t="str">
        <v>ES</v>
      </c>
      <c r="N763" s="4" t="str">
        <v>M</v>
      </c>
      <c r="O763" s="4" t="str">
        <v>Silver</v>
      </c>
    </row>
    <row r="764" spans="1:15" s="4" customFormat="1" ht="15" x14ac:dyDescent="0.2">
      <c r="A764" s="1">
        <v>9</v>
      </c>
      <c r="B764" s="1" t="str">
        <f>_xlfn.XLOOKUP(A764,[1]Produtos!A:A,[1]Produtos!B:B)</f>
        <v>Bermuda Predactor 3Xu Pro</v>
      </c>
      <c r="C764" s="1">
        <v>139</v>
      </c>
      <c r="D764" s="1">
        <v>1</v>
      </c>
      <c r="E764" s="2">
        <v>97.75</v>
      </c>
      <c r="F764" s="2">
        <v>97.75</v>
      </c>
      <c r="G764" s="3">
        <v>5.8649999999999949</v>
      </c>
      <c r="H764" s="3">
        <f>F764-G764</f>
        <v>91.885000000000005</v>
      </c>
      <c r="I764" s="4" t="str" cm="1">
        <f t="array" ref="I764:K764">_xlfn.XLOOKUP(C764,[1]Vendas!A:A,[1]Vendas!C:E)</f>
        <v>Daniel Pirajá</v>
      </c>
      <c r="J764" s="4">
        <v>185</v>
      </c>
      <c r="K764" s="5">
        <v>42493</v>
      </c>
      <c r="L764" s="4" t="str" cm="1">
        <f t="array" ref="L764:O764">_xlfn.XLOOKUP(J764,[1]Clientes!A:A,[1]Clientes!B:E)</f>
        <v>Gertrudes Hidalgo</v>
      </c>
      <c r="M764" s="4" t="str">
        <v>PA</v>
      </c>
      <c r="N764" s="4" t="str">
        <v>F</v>
      </c>
      <c r="O764" s="4" t="str">
        <v>Silver</v>
      </c>
    </row>
    <row r="765" spans="1:15" s="4" customFormat="1" ht="15" x14ac:dyDescent="0.2">
      <c r="A765" s="1">
        <v>9</v>
      </c>
      <c r="B765" s="1" t="str">
        <f>_xlfn.XLOOKUP(A765,[1]Produtos!A:A,[1]Produtos!B:B)</f>
        <v>Bermuda Predactor 3Xu Pro</v>
      </c>
      <c r="C765" s="1">
        <v>120</v>
      </c>
      <c r="D765" s="1">
        <v>1</v>
      </c>
      <c r="E765" s="2">
        <v>115</v>
      </c>
      <c r="F765" s="2">
        <v>115</v>
      </c>
      <c r="G765" s="3">
        <v>5.75</v>
      </c>
      <c r="H765" s="3">
        <f>F765-G765</f>
        <v>109.25</v>
      </c>
      <c r="I765" s="4" t="str" cm="1">
        <f t="array" ref="I765:K765">_xlfn.XLOOKUP(C765,[1]Vendas!A:A,[1]Vendas!C:E)</f>
        <v>Jéssica Castelão</v>
      </c>
      <c r="J765" s="4">
        <v>47</v>
      </c>
      <c r="K765" s="5">
        <v>42477</v>
      </c>
      <c r="L765" s="4" t="str" cm="1">
        <f t="array" ref="L765:O765">_xlfn.XLOOKUP(J765,[1]Clientes!A:A,[1]Clientes!B:E)</f>
        <v>Belmira Colaço</v>
      </c>
      <c r="M765" s="4" t="str">
        <v>RJ</v>
      </c>
      <c r="N765" s="4" t="str">
        <v>F</v>
      </c>
      <c r="O765" s="4" t="str">
        <v>Silver</v>
      </c>
    </row>
    <row r="766" spans="1:15" s="4" customFormat="1" ht="15" x14ac:dyDescent="0.2">
      <c r="A766" s="1">
        <v>9</v>
      </c>
      <c r="B766" s="1" t="str">
        <f>_xlfn.XLOOKUP(A766,[1]Produtos!A:A,[1]Produtos!B:B)</f>
        <v>Bermuda Predactor 3Xu Pro</v>
      </c>
      <c r="C766" s="1">
        <v>96</v>
      </c>
      <c r="D766" s="1">
        <v>1</v>
      </c>
      <c r="E766" s="2">
        <v>92</v>
      </c>
      <c r="F766" s="2">
        <v>92</v>
      </c>
      <c r="G766" s="3">
        <v>5.519999999999996</v>
      </c>
      <c r="H766" s="3">
        <f>F766-G766</f>
        <v>86.48</v>
      </c>
      <c r="I766" s="4" t="str" cm="1">
        <f t="array" ref="I766:K766">_xlfn.XLOOKUP(C766,[1]Vendas!A:A,[1]Vendas!C:E)</f>
        <v>Tobias Furtado</v>
      </c>
      <c r="J766" s="4">
        <v>27</v>
      </c>
      <c r="K766" s="5">
        <v>42448</v>
      </c>
      <c r="L766" s="4" t="str" cm="1">
        <f t="array" ref="L766:O766">_xlfn.XLOOKUP(J766,[1]Clientes!A:A,[1]Clientes!B:E)</f>
        <v>Anna Beça</v>
      </c>
      <c r="M766" s="4" t="str">
        <v>AP</v>
      </c>
      <c r="N766" s="4" t="str">
        <v>F</v>
      </c>
      <c r="O766" s="4" t="str">
        <v>Silver</v>
      </c>
    </row>
    <row r="767" spans="1:15" s="4" customFormat="1" ht="15" x14ac:dyDescent="0.2">
      <c r="A767" s="1">
        <v>9</v>
      </c>
      <c r="B767" s="1" t="str">
        <f>_xlfn.XLOOKUP(A767,[1]Produtos!A:A,[1]Produtos!B:B)</f>
        <v>Bermuda Predactor 3Xu Pro</v>
      </c>
      <c r="C767" s="1">
        <v>147</v>
      </c>
      <c r="D767" s="1">
        <v>1</v>
      </c>
      <c r="E767" s="2">
        <v>78.2</v>
      </c>
      <c r="F767" s="2">
        <v>78.2</v>
      </c>
      <c r="G767" s="3">
        <v>5.4740000000000038</v>
      </c>
      <c r="H767" s="3">
        <f>F767-G767</f>
        <v>72.725999999999999</v>
      </c>
      <c r="I767" s="4" t="str" cm="1">
        <f t="array" ref="I767:K767">_xlfn.XLOOKUP(C767,[1]Vendas!A:A,[1]Vendas!C:E)</f>
        <v>Godo Capiperibe</v>
      </c>
      <c r="J767" s="4">
        <v>15</v>
      </c>
      <c r="K767" s="5">
        <v>42498</v>
      </c>
      <c r="L767" s="4" t="str" cm="1">
        <f t="array" ref="L767:O767">_xlfn.XLOOKUP(J767,[1]Clientes!A:A,[1]Clientes!B:E)</f>
        <v>Alexandra Tabares</v>
      </c>
      <c r="M767" s="4" t="str">
        <v>MG</v>
      </c>
      <c r="N767" s="4" t="str">
        <v>F</v>
      </c>
      <c r="O767" s="4" t="str">
        <v>Silver</v>
      </c>
    </row>
    <row r="768" spans="1:15" s="4" customFormat="1" ht="15" x14ac:dyDescent="0.2">
      <c r="A768" s="1">
        <v>9</v>
      </c>
      <c r="B768" s="1" t="str">
        <f>_xlfn.XLOOKUP(A768,[1]Produtos!A:A,[1]Produtos!B:B)</f>
        <v>Bermuda Predactor 3Xu Pro</v>
      </c>
      <c r="C768" s="1">
        <v>88</v>
      </c>
      <c r="D768" s="1">
        <v>1</v>
      </c>
      <c r="E768" s="2">
        <v>103.5</v>
      </c>
      <c r="F768" s="2">
        <v>103.5</v>
      </c>
      <c r="G768" s="3">
        <v>5.1749999999999972</v>
      </c>
      <c r="H768" s="3">
        <f>F768-G768</f>
        <v>98.325000000000003</v>
      </c>
      <c r="I768" s="4" t="str" cm="1">
        <f t="array" ref="I768:K768">_xlfn.XLOOKUP(C768,[1]Vendas!A:A,[1]Vendas!C:E)</f>
        <v>Capitolino Bahía</v>
      </c>
      <c r="J768" s="4">
        <v>233</v>
      </c>
      <c r="K768" s="5">
        <v>42443</v>
      </c>
      <c r="L768" s="4" t="str" cm="1">
        <f t="array" ref="L768:O768">_xlfn.XLOOKUP(J768,[1]Clientes!A:A,[1]Clientes!B:E)</f>
        <v>Ilduara Chávez</v>
      </c>
      <c r="M768" s="4" t="str">
        <v>MT</v>
      </c>
      <c r="N768" s="4" t="str">
        <v>F</v>
      </c>
      <c r="O768" s="4" t="str">
        <v>Silver</v>
      </c>
    </row>
    <row r="769" spans="1:15" s="4" customFormat="1" ht="15" x14ac:dyDescent="0.2">
      <c r="A769" s="1">
        <v>9</v>
      </c>
      <c r="B769" s="1" t="str">
        <f>_xlfn.XLOOKUP(A769,[1]Produtos!A:A,[1]Produtos!B:B)</f>
        <v>Bermuda Predactor 3Xu Pro</v>
      </c>
      <c r="C769" s="1">
        <v>143</v>
      </c>
      <c r="D769" s="1">
        <v>1</v>
      </c>
      <c r="E769" s="2">
        <v>82.8</v>
      </c>
      <c r="F769" s="2">
        <v>82.8</v>
      </c>
      <c r="G769" s="3">
        <v>4.9680000000000035</v>
      </c>
      <c r="H769" s="3">
        <f>F769-G769</f>
        <v>77.831999999999994</v>
      </c>
      <c r="I769" s="4" t="str" cm="1">
        <f t="array" ref="I769:K769">_xlfn.XLOOKUP(C769,[1]Vendas!A:A,[1]Vendas!C:E)</f>
        <v>Napoleão Méndez</v>
      </c>
      <c r="J769" s="4">
        <v>105</v>
      </c>
      <c r="K769" s="5">
        <v>42495</v>
      </c>
      <c r="L769" s="4" t="str" cm="1">
        <f t="array" ref="L769:O769">_xlfn.XLOOKUP(J769,[1]Clientes!A:A,[1]Clientes!B:E)</f>
        <v>Davide Alcántara</v>
      </c>
      <c r="M769" s="4" t="str">
        <v>MA</v>
      </c>
      <c r="N769" s="4" t="str">
        <v>M</v>
      </c>
      <c r="O769" s="4" t="str">
        <v>Silver</v>
      </c>
    </row>
    <row r="770" spans="1:15" s="4" customFormat="1" ht="15" x14ac:dyDescent="0.2">
      <c r="A770" s="1">
        <v>9</v>
      </c>
      <c r="B770" s="1" t="str">
        <f>_xlfn.XLOOKUP(A770,[1]Produtos!A:A,[1]Produtos!B:B)</f>
        <v>Bermuda Predactor 3Xu Pro</v>
      </c>
      <c r="C770" s="1">
        <v>85</v>
      </c>
      <c r="D770" s="1">
        <v>1</v>
      </c>
      <c r="E770" s="2">
        <v>103.5</v>
      </c>
      <c r="F770" s="2">
        <v>103.5</v>
      </c>
      <c r="G770" s="3">
        <v>4.1400000000000006</v>
      </c>
      <c r="H770" s="3">
        <f>F770-G770</f>
        <v>99.36</v>
      </c>
      <c r="I770" s="4" t="str" cm="1">
        <f t="array" ref="I770:K770">_xlfn.XLOOKUP(C770,[1]Vendas!A:A,[1]Vendas!C:E)</f>
        <v>Jéssica Castelão</v>
      </c>
      <c r="J770" s="4">
        <v>233</v>
      </c>
      <c r="K770" s="5">
        <v>42440</v>
      </c>
      <c r="L770" s="4" t="str" cm="1">
        <f t="array" ref="L770:O770">_xlfn.XLOOKUP(J770,[1]Clientes!A:A,[1]Clientes!B:E)</f>
        <v>Ilduara Chávez</v>
      </c>
      <c r="M770" s="4" t="str">
        <v>MT</v>
      </c>
      <c r="N770" s="4" t="str">
        <v>F</v>
      </c>
      <c r="O770" s="4" t="str">
        <v>Silver</v>
      </c>
    </row>
    <row r="771" spans="1:15" s="4" customFormat="1" ht="15" x14ac:dyDescent="0.2">
      <c r="A771" s="1">
        <v>9</v>
      </c>
      <c r="B771" s="1" t="str">
        <f>_xlfn.XLOOKUP(A771,[1]Produtos!A:A,[1]Produtos!B:B)</f>
        <v>Bermuda Predactor 3Xu Pro</v>
      </c>
      <c r="C771" s="1">
        <v>168</v>
      </c>
      <c r="D771" s="1">
        <v>1</v>
      </c>
      <c r="E771" s="2">
        <v>103.5</v>
      </c>
      <c r="F771" s="2">
        <v>103.5</v>
      </c>
      <c r="G771" s="3">
        <v>4.1400000000000006</v>
      </c>
      <c r="H771" s="3">
        <f>F771-G771</f>
        <v>99.36</v>
      </c>
      <c r="I771" s="4" t="str" cm="1">
        <f t="array" ref="I771:K771">_xlfn.XLOOKUP(C771,[1]Vendas!A:A,[1]Vendas!C:E)</f>
        <v>Daniel Pirajá</v>
      </c>
      <c r="J771" s="4">
        <v>100</v>
      </c>
      <c r="K771" s="5">
        <v>42520</v>
      </c>
      <c r="L771" s="4" t="str" cm="1">
        <f t="array" ref="L771:O771">_xlfn.XLOOKUP(J771,[1]Clientes!A:A,[1]Clientes!B:E)</f>
        <v>Cândida Silvestre</v>
      </c>
      <c r="M771" s="4" t="str">
        <v>MG</v>
      </c>
      <c r="N771" s="4" t="str">
        <v>F</v>
      </c>
      <c r="O771" s="4" t="str">
        <v>Silver</v>
      </c>
    </row>
    <row r="772" spans="1:15" s="4" customFormat="1" ht="15" x14ac:dyDescent="0.2">
      <c r="A772" s="1">
        <v>9</v>
      </c>
      <c r="B772" s="1" t="str">
        <f>_xlfn.XLOOKUP(A772,[1]Produtos!A:A,[1]Produtos!B:B)</f>
        <v>Bermuda Predactor 3Xu Pro</v>
      </c>
      <c r="C772" s="1">
        <v>90</v>
      </c>
      <c r="D772" s="1">
        <v>1</v>
      </c>
      <c r="E772" s="2">
        <v>97.75</v>
      </c>
      <c r="F772" s="2">
        <v>97.75</v>
      </c>
      <c r="G772" s="3">
        <v>3.9099999999999966</v>
      </c>
      <c r="H772" s="3">
        <f>F772-G772</f>
        <v>93.84</v>
      </c>
      <c r="I772" s="4" t="str" cm="1">
        <f t="array" ref="I772:K772">_xlfn.XLOOKUP(C772,[1]Vendas!A:A,[1]Vendas!C:E)</f>
        <v>Godo Capiperibe</v>
      </c>
      <c r="J772" s="4">
        <v>115</v>
      </c>
      <c r="K772" s="5">
        <v>42444</v>
      </c>
      <c r="L772" s="4" t="str" cm="1">
        <f t="array" ref="L772:O772">_xlfn.XLOOKUP(J772,[1]Clientes!A:A,[1]Clientes!B:E)</f>
        <v>Dinarte Marino</v>
      </c>
      <c r="M772" s="4" t="str">
        <v>MS</v>
      </c>
      <c r="N772" s="4" t="str">
        <v>F</v>
      </c>
      <c r="O772" s="4" t="str">
        <v>Silver</v>
      </c>
    </row>
    <row r="773" spans="1:15" s="4" customFormat="1" ht="15" x14ac:dyDescent="0.2">
      <c r="A773" s="1">
        <v>9</v>
      </c>
      <c r="B773" s="1" t="str">
        <f>_xlfn.XLOOKUP(A773,[1]Produtos!A:A,[1]Produtos!B:B)</f>
        <v>Bermuda Predactor 3Xu Pro</v>
      </c>
      <c r="C773" s="1">
        <v>134</v>
      </c>
      <c r="D773" s="1">
        <v>1</v>
      </c>
      <c r="E773" s="2">
        <v>97.75</v>
      </c>
      <c r="F773" s="2">
        <v>97.75</v>
      </c>
      <c r="G773" s="3">
        <v>3.9099999999999966</v>
      </c>
      <c r="H773" s="3">
        <f>F773-G773</f>
        <v>93.84</v>
      </c>
      <c r="I773" s="4" t="str" cm="1">
        <f t="array" ref="I773:K773">_xlfn.XLOOKUP(C773,[1]Vendas!A:A,[1]Vendas!C:E)</f>
        <v>Hélio Liberato</v>
      </c>
      <c r="J773" s="4">
        <v>218</v>
      </c>
      <c r="K773" s="5">
        <v>42489</v>
      </c>
      <c r="L773" s="4" t="str" cm="1">
        <f t="array" ref="L773:O773">_xlfn.XLOOKUP(J773,[1]Clientes!A:A,[1]Clientes!B:E)</f>
        <v>Hermígio Villaverde</v>
      </c>
      <c r="M773" s="4" t="str">
        <v>MA</v>
      </c>
      <c r="N773" s="4" t="str">
        <v>M</v>
      </c>
      <c r="O773" s="4" t="str">
        <v>Silver</v>
      </c>
    </row>
    <row r="774" spans="1:15" s="4" customFormat="1" ht="15" x14ac:dyDescent="0.2">
      <c r="A774" s="1">
        <v>9</v>
      </c>
      <c r="B774" s="1" t="str">
        <f>_xlfn.XLOOKUP(A774,[1]Produtos!A:A,[1]Produtos!B:B)</f>
        <v>Bermuda Predactor 3Xu Pro</v>
      </c>
      <c r="C774" s="1">
        <v>163</v>
      </c>
      <c r="D774" s="1">
        <v>1</v>
      </c>
      <c r="E774" s="2">
        <v>97.75</v>
      </c>
      <c r="F774" s="2">
        <v>97.75</v>
      </c>
      <c r="G774" s="3">
        <v>3.9099999999999966</v>
      </c>
      <c r="H774" s="3">
        <f>F774-G774</f>
        <v>93.84</v>
      </c>
      <c r="I774" s="4" t="str" cm="1">
        <f t="array" ref="I774:K774">_xlfn.XLOOKUP(C774,[1]Vendas!A:A,[1]Vendas!C:E)</f>
        <v>Capitolino Bahía</v>
      </c>
      <c r="J774" s="4">
        <v>173</v>
      </c>
      <c r="K774" s="5">
        <v>42514</v>
      </c>
      <c r="L774" s="4" t="str" cm="1">
        <f t="array" ref="L774:O774">_xlfn.XLOOKUP(J774,[1]Clientes!A:A,[1]Clientes!B:E)</f>
        <v>Florinda Assunção</v>
      </c>
      <c r="M774" s="4" t="str">
        <v>PI</v>
      </c>
      <c r="N774" s="4" t="str">
        <v>F</v>
      </c>
      <c r="O774" s="4" t="str">
        <v>Silver</v>
      </c>
    </row>
    <row r="775" spans="1:15" s="4" customFormat="1" ht="15" x14ac:dyDescent="0.2">
      <c r="A775" s="1">
        <v>9</v>
      </c>
      <c r="B775" s="1" t="str">
        <f>_xlfn.XLOOKUP(A775,[1]Produtos!A:A,[1]Produtos!B:B)</f>
        <v>Bermuda Predactor 3Xu Pro</v>
      </c>
      <c r="C775" s="1">
        <v>105</v>
      </c>
      <c r="D775" s="1">
        <v>1</v>
      </c>
      <c r="E775" s="2">
        <v>87.98</v>
      </c>
      <c r="F775" s="2">
        <v>87.98</v>
      </c>
      <c r="G775" s="3">
        <v>3.5191999999999979</v>
      </c>
      <c r="H775" s="3">
        <f>F775-G775</f>
        <v>84.460800000000006</v>
      </c>
      <c r="I775" s="4" t="str" cm="1">
        <f t="array" ref="I775:K775">_xlfn.XLOOKUP(C775,[1]Vendas!A:A,[1]Vendas!C:E)</f>
        <v>Godo Capiperibe</v>
      </c>
      <c r="J775" s="4">
        <v>249</v>
      </c>
      <c r="K775" s="5">
        <v>42461</v>
      </c>
      <c r="L775" s="4" t="str" cm="1">
        <f t="array" ref="L775:O775">_xlfn.XLOOKUP(J775,[1]Clientes!A:A,[1]Clientes!B:E)</f>
        <v>Joaquim Mieiro</v>
      </c>
      <c r="M775" s="4" t="str">
        <v>TO</v>
      </c>
      <c r="N775" s="4" t="str">
        <v>M</v>
      </c>
      <c r="O775" s="4" t="str">
        <v>Silver</v>
      </c>
    </row>
    <row r="776" spans="1:15" s="4" customFormat="1" ht="15" x14ac:dyDescent="0.2">
      <c r="A776" s="1">
        <v>9</v>
      </c>
      <c r="B776" s="1" t="str">
        <f>_xlfn.XLOOKUP(A776,[1]Produtos!A:A,[1]Produtos!B:B)</f>
        <v>Bermuda Predactor 3Xu Pro</v>
      </c>
      <c r="C776" s="1">
        <v>113</v>
      </c>
      <c r="D776" s="1">
        <v>1</v>
      </c>
      <c r="E776" s="2">
        <v>87.98</v>
      </c>
      <c r="F776" s="2">
        <v>87.98</v>
      </c>
      <c r="G776" s="3">
        <v>3.5191999999999979</v>
      </c>
      <c r="H776" s="3">
        <f>F776-G776</f>
        <v>84.460800000000006</v>
      </c>
      <c r="I776" s="4" t="str" cm="1">
        <f t="array" ref="I776:K776">_xlfn.XLOOKUP(C776,[1]Vendas!A:A,[1]Vendas!C:E)</f>
        <v>Daniel Pirajá</v>
      </c>
      <c r="J776" s="4">
        <v>218</v>
      </c>
      <c r="K776" s="5">
        <v>42473</v>
      </c>
      <c r="L776" s="4" t="str" cm="1">
        <f t="array" ref="L776:O776">_xlfn.XLOOKUP(J776,[1]Clientes!A:A,[1]Clientes!B:E)</f>
        <v>Hermígio Villaverde</v>
      </c>
      <c r="M776" s="4" t="str">
        <v>MA</v>
      </c>
      <c r="N776" s="4" t="str">
        <v>M</v>
      </c>
      <c r="O776" s="4" t="str">
        <v>Silver</v>
      </c>
    </row>
    <row r="777" spans="1:15" s="4" customFormat="1" ht="15" x14ac:dyDescent="0.2">
      <c r="A777" s="1">
        <v>9</v>
      </c>
      <c r="B777" s="1" t="str">
        <f>_xlfn.XLOOKUP(A777,[1]Produtos!A:A,[1]Produtos!B:B)</f>
        <v>Bermuda Predactor 3Xu Pro</v>
      </c>
      <c r="C777" s="1">
        <v>82</v>
      </c>
      <c r="D777" s="1">
        <v>1</v>
      </c>
      <c r="E777" s="2">
        <v>97.75</v>
      </c>
      <c r="F777" s="2">
        <v>97.75</v>
      </c>
      <c r="G777" s="3">
        <v>2.9325000000000045</v>
      </c>
      <c r="H777" s="3">
        <f>F777-G777</f>
        <v>94.817499999999995</v>
      </c>
      <c r="I777" s="4" t="str" cm="1">
        <f t="array" ref="I777:K777">_xlfn.XLOOKUP(C777,[1]Vendas!A:A,[1]Vendas!C:E)</f>
        <v>Simão Rivero</v>
      </c>
      <c r="J777" s="4">
        <v>185</v>
      </c>
      <c r="K777" s="5">
        <v>42437</v>
      </c>
      <c r="L777" s="4" t="str" cm="1">
        <f t="array" ref="L777:O777">_xlfn.XLOOKUP(J777,[1]Clientes!A:A,[1]Clientes!B:E)</f>
        <v>Gertrudes Hidalgo</v>
      </c>
      <c r="M777" s="4" t="str">
        <v>PA</v>
      </c>
      <c r="N777" s="4" t="str">
        <v>F</v>
      </c>
      <c r="O777" s="4" t="str">
        <v>Silver</v>
      </c>
    </row>
    <row r="778" spans="1:15" s="4" customFormat="1" ht="15" x14ac:dyDescent="0.2">
      <c r="A778" s="1">
        <v>9</v>
      </c>
      <c r="B778" s="1" t="str">
        <f>_xlfn.XLOOKUP(A778,[1]Produtos!A:A,[1]Produtos!B:B)</f>
        <v>Bermuda Predactor 3Xu Pro</v>
      </c>
      <c r="C778" s="1">
        <v>95</v>
      </c>
      <c r="D778" s="1">
        <v>1</v>
      </c>
      <c r="E778" s="2">
        <v>92</v>
      </c>
      <c r="F778" s="2">
        <v>92</v>
      </c>
      <c r="G778" s="3">
        <v>2.7600000000000051</v>
      </c>
      <c r="H778" s="3">
        <f>F778-G778</f>
        <v>89.24</v>
      </c>
      <c r="I778" s="4" t="str" cm="1">
        <f t="array" ref="I778:K778">_xlfn.XLOOKUP(C778,[1]Vendas!A:A,[1]Vendas!C:E)</f>
        <v>Iberê Lacerda</v>
      </c>
      <c r="J778" s="4">
        <v>105</v>
      </c>
      <c r="K778" s="5">
        <v>42447</v>
      </c>
      <c r="L778" s="4" t="str" cm="1">
        <f t="array" ref="L778:O778">_xlfn.XLOOKUP(J778,[1]Clientes!A:A,[1]Clientes!B:E)</f>
        <v>Davide Alcántara</v>
      </c>
      <c r="M778" s="4" t="str">
        <v>MA</v>
      </c>
      <c r="N778" s="4" t="str">
        <v>M</v>
      </c>
      <c r="O778" s="4" t="str">
        <v>Silver</v>
      </c>
    </row>
    <row r="779" spans="1:15" s="4" customFormat="1" ht="15" x14ac:dyDescent="0.2">
      <c r="A779" s="1">
        <v>9</v>
      </c>
      <c r="B779" s="1" t="str">
        <f>_xlfn.XLOOKUP(A779,[1]Produtos!A:A,[1]Produtos!B:B)</f>
        <v>Bermuda Predactor 3Xu Pro</v>
      </c>
      <c r="C779" s="1">
        <v>161</v>
      </c>
      <c r="D779" s="1">
        <v>1</v>
      </c>
      <c r="E779" s="2">
        <v>82.8</v>
      </c>
      <c r="F779" s="2">
        <v>82.8</v>
      </c>
      <c r="G779" s="3">
        <v>2.4839999999999947</v>
      </c>
      <c r="H779" s="3">
        <f>F779-G779</f>
        <v>80.316000000000003</v>
      </c>
      <c r="I779" s="4" t="str" cm="1">
        <f t="array" ref="I779:K779">_xlfn.XLOOKUP(C779,[1]Vendas!A:A,[1]Vendas!C:E)</f>
        <v>Capitolino Bahía</v>
      </c>
      <c r="J779" s="4">
        <v>186</v>
      </c>
      <c r="K779" s="5">
        <v>42512</v>
      </c>
      <c r="L779" s="4" t="str" cm="1">
        <f t="array" ref="L779:O779">_xlfn.XLOOKUP(J779,[1]Clientes!A:A,[1]Clientes!B:E)</f>
        <v>Gertrudes Infante</v>
      </c>
      <c r="M779" s="4" t="str">
        <v>RS</v>
      </c>
      <c r="N779" s="4" t="str">
        <v>F</v>
      </c>
      <c r="O779" s="4" t="str">
        <v>Silver</v>
      </c>
    </row>
    <row r="780" spans="1:15" s="4" customFormat="1" ht="15" x14ac:dyDescent="0.2">
      <c r="A780" s="1">
        <v>9</v>
      </c>
      <c r="B780" s="1" t="str">
        <f>_xlfn.XLOOKUP(A780,[1]Produtos!A:A,[1]Produtos!B:B)</f>
        <v>Bermuda Predactor 3Xu Pro</v>
      </c>
      <c r="C780" s="1">
        <v>116</v>
      </c>
      <c r="D780" s="1">
        <v>1</v>
      </c>
      <c r="E780" s="2">
        <v>70.38</v>
      </c>
      <c r="F780" s="2">
        <v>70.38</v>
      </c>
      <c r="G780" s="3">
        <v>2.1114000000000033</v>
      </c>
      <c r="H780" s="3">
        <f>F780-G780</f>
        <v>68.268599999999992</v>
      </c>
      <c r="I780" s="4" t="str" cm="1">
        <f t="array" ref="I780:K780">_xlfn.XLOOKUP(C780,[1]Vendas!A:A,[1]Vendas!C:E)</f>
        <v>Simão Rivero</v>
      </c>
      <c r="J780" s="4">
        <v>100</v>
      </c>
      <c r="K780" s="5">
        <v>42474</v>
      </c>
      <c r="L780" s="4" t="str" cm="1">
        <f t="array" ref="L780:O780">_xlfn.XLOOKUP(J780,[1]Clientes!A:A,[1]Clientes!B:E)</f>
        <v>Cândida Silvestre</v>
      </c>
      <c r="M780" s="4" t="str">
        <v>MG</v>
      </c>
      <c r="N780" s="4" t="str">
        <v>F</v>
      </c>
      <c r="O780" s="4" t="str">
        <v>Silver</v>
      </c>
    </row>
    <row r="781" spans="1:15" s="4" customFormat="1" ht="15" x14ac:dyDescent="0.2">
      <c r="A781" s="1">
        <v>9</v>
      </c>
      <c r="B781" s="1" t="str">
        <f>_xlfn.XLOOKUP(A781,[1]Produtos!A:A,[1]Produtos!B:B)</f>
        <v>Bermuda Predactor 3Xu Pro</v>
      </c>
      <c r="C781" s="1">
        <v>104</v>
      </c>
      <c r="D781" s="1">
        <v>1</v>
      </c>
      <c r="E781" s="2">
        <v>103.5</v>
      </c>
      <c r="F781" s="2">
        <v>103.5</v>
      </c>
      <c r="G781" s="3">
        <v>2.0699999999999932</v>
      </c>
      <c r="H781" s="3">
        <f>F781-G781</f>
        <v>101.43</v>
      </c>
      <c r="I781" s="4" t="str" cm="1">
        <f t="array" ref="I781:K781">_xlfn.XLOOKUP(C781,[1]Vendas!A:A,[1]Vendas!C:E)</f>
        <v>Hélio Liberato</v>
      </c>
      <c r="J781" s="4">
        <v>233</v>
      </c>
      <c r="K781" s="5">
        <v>42459</v>
      </c>
      <c r="L781" s="4" t="str" cm="1">
        <f t="array" ref="L781:O781">_xlfn.XLOOKUP(J781,[1]Clientes!A:A,[1]Clientes!B:E)</f>
        <v>Ilduara Chávez</v>
      </c>
      <c r="M781" s="4" t="str">
        <v>MT</v>
      </c>
      <c r="N781" s="4" t="str">
        <v>F</v>
      </c>
      <c r="O781" s="4" t="str">
        <v>Silver</v>
      </c>
    </row>
    <row r="782" spans="1:15" s="4" customFormat="1" ht="15" x14ac:dyDescent="0.2">
      <c r="A782" s="1">
        <v>9</v>
      </c>
      <c r="B782" s="1" t="str">
        <f>_xlfn.XLOOKUP(A782,[1]Produtos!A:A,[1]Produtos!B:B)</f>
        <v>Bermuda Predactor 3Xu Pro</v>
      </c>
      <c r="C782" s="1">
        <v>126</v>
      </c>
      <c r="D782" s="1">
        <v>1</v>
      </c>
      <c r="E782" s="2">
        <v>97.75</v>
      </c>
      <c r="F782" s="2">
        <v>97.75</v>
      </c>
      <c r="G782" s="3">
        <v>1.9549999999999983</v>
      </c>
      <c r="H782" s="3">
        <f>F782-G782</f>
        <v>95.795000000000002</v>
      </c>
      <c r="I782" s="4" t="str" cm="1">
        <f t="array" ref="I782:K782">_xlfn.XLOOKUP(C782,[1]Vendas!A:A,[1]Vendas!C:E)</f>
        <v>Iberê Lacerda</v>
      </c>
      <c r="J782" s="4">
        <v>105</v>
      </c>
      <c r="K782" s="5">
        <v>42481</v>
      </c>
      <c r="L782" s="4" t="str" cm="1">
        <f t="array" ref="L782:O782">_xlfn.XLOOKUP(J782,[1]Clientes!A:A,[1]Clientes!B:E)</f>
        <v>Davide Alcántara</v>
      </c>
      <c r="M782" s="4" t="str">
        <v>MA</v>
      </c>
      <c r="N782" s="4" t="str">
        <v>M</v>
      </c>
      <c r="O782" s="4" t="str">
        <v>Silver</v>
      </c>
    </row>
    <row r="783" spans="1:15" s="4" customFormat="1" ht="15" x14ac:dyDescent="0.2">
      <c r="A783" s="1">
        <v>9</v>
      </c>
      <c r="B783" s="1" t="str">
        <f>_xlfn.XLOOKUP(A783,[1]Produtos!A:A,[1]Produtos!B:B)</f>
        <v>Bermuda Predactor 3Xu Pro</v>
      </c>
      <c r="C783" s="1">
        <v>133</v>
      </c>
      <c r="D783" s="1">
        <v>1</v>
      </c>
      <c r="E783" s="2">
        <v>97.75</v>
      </c>
      <c r="F783" s="2">
        <v>97.75</v>
      </c>
      <c r="G783" s="3">
        <v>1.9549999999999983</v>
      </c>
      <c r="H783" s="3">
        <f>F783-G783</f>
        <v>95.795000000000002</v>
      </c>
      <c r="I783" s="4" t="str" cm="1">
        <f t="array" ref="I783:K783">_xlfn.XLOOKUP(C783,[1]Vendas!A:A,[1]Vendas!C:E)</f>
        <v>Daniel Pirajá</v>
      </c>
      <c r="J783" s="4">
        <v>218</v>
      </c>
      <c r="K783" s="5">
        <v>42486</v>
      </c>
      <c r="L783" s="4" t="str" cm="1">
        <f t="array" ref="L783:O783">_xlfn.XLOOKUP(J783,[1]Clientes!A:A,[1]Clientes!B:E)</f>
        <v>Hermígio Villaverde</v>
      </c>
      <c r="M783" s="4" t="str">
        <v>MA</v>
      </c>
      <c r="N783" s="4" t="str">
        <v>M</v>
      </c>
      <c r="O783" s="4" t="str">
        <v>Silver</v>
      </c>
    </row>
    <row r="784" spans="1:15" s="4" customFormat="1" ht="15" x14ac:dyDescent="0.2">
      <c r="A784" s="1">
        <v>9</v>
      </c>
      <c r="B784" s="1" t="str">
        <f>_xlfn.XLOOKUP(A784,[1]Produtos!A:A,[1]Produtos!B:B)</f>
        <v>Bermuda Predactor 3Xu Pro</v>
      </c>
      <c r="C784" s="1">
        <v>87</v>
      </c>
      <c r="D784" s="1">
        <v>1</v>
      </c>
      <c r="E784" s="2">
        <v>87.98</v>
      </c>
      <c r="F784" s="2">
        <v>87.98</v>
      </c>
      <c r="G784" s="3">
        <v>1.759600000000006</v>
      </c>
      <c r="H784" s="3">
        <f>F784-G784</f>
        <v>86.220399999999998</v>
      </c>
      <c r="I784" s="4" t="str" cm="1">
        <f t="array" ref="I784:K784">_xlfn.XLOOKUP(C784,[1]Vendas!A:A,[1]Vendas!C:E)</f>
        <v>Iberê Lacerda</v>
      </c>
      <c r="J784" s="4">
        <v>100</v>
      </c>
      <c r="K784" s="5">
        <v>42442</v>
      </c>
      <c r="L784" s="4" t="str" cm="1">
        <f t="array" ref="L784:O784">_xlfn.XLOOKUP(J784,[1]Clientes!A:A,[1]Clientes!B:E)</f>
        <v>Cândida Silvestre</v>
      </c>
      <c r="M784" s="4" t="str">
        <v>MG</v>
      </c>
      <c r="N784" s="4" t="str">
        <v>F</v>
      </c>
      <c r="O784" s="4" t="str">
        <v>Silver</v>
      </c>
    </row>
    <row r="785" spans="1:15" s="4" customFormat="1" ht="15" x14ac:dyDescent="0.2">
      <c r="A785" s="1">
        <v>9</v>
      </c>
      <c r="B785" s="1" t="str">
        <f>_xlfn.XLOOKUP(A785,[1]Produtos!A:A,[1]Produtos!B:B)</f>
        <v>Bermuda Predactor 3Xu Pro</v>
      </c>
      <c r="C785" s="1">
        <v>8</v>
      </c>
      <c r="D785" s="1">
        <v>1</v>
      </c>
      <c r="E785" s="2">
        <v>115</v>
      </c>
      <c r="F785" s="2">
        <v>115</v>
      </c>
      <c r="G785" s="3">
        <v>1.1500000000000057</v>
      </c>
      <c r="H785" s="3">
        <f>F785-G785</f>
        <v>113.85</v>
      </c>
      <c r="I785" s="4" t="str" cm="1">
        <f t="array" ref="I785:K785">_xlfn.XLOOKUP(C785,[1]Vendas!A:A,[1]Vendas!C:E)</f>
        <v>Iberê Lacerda</v>
      </c>
      <c r="J785" s="4">
        <v>186</v>
      </c>
      <c r="K785" s="5">
        <v>42375</v>
      </c>
      <c r="L785" s="4" t="str" cm="1">
        <f t="array" ref="L785:O785">_xlfn.XLOOKUP(J785,[1]Clientes!A:A,[1]Clientes!B:E)</f>
        <v>Gertrudes Infante</v>
      </c>
      <c r="M785" s="4" t="str">
        <v>RS</v>
      </c>
      <c r="N785" s="4" t="str">
        <v>F</v>
      </c>
      <c r="O785" s="4" t="str">
        <v>Silver</v>
      </c>
    </row>
    <row r="786" spans="1:15" s="4" customFormat="1" ht="15" x14ac:dyDescent="0.2">
      <c r="A786" s="1">
        <v>9</v>
      </c>
      <c r="B786" s="1" t="str">
        <f>_xlfn.XLOOKUP(A786,[1]Produtos!A:A,[1]Produtos!B:B)</f>
        <v>Bermuda Predactor 3Xu Pro</v>
      </c>
      <c r="C786" s="1">
        <v>16</v>
      </c>
      <c r="D786" s="1">
        <v>1</v>
      </c>
      <c r="E786" s="2">
        <v>115</v>
      </c>
      <c r="F786" s="2">
        <v>115</v>
      </c>
      <c r="G786" s="3">
        <v>1.1500000000000057</v>
      </c>
      <c r="H786" s="3">
        <f>F786-G786</f>
        <v>113.85</v>
      </c>
      <c r="I786" s="4" t="str" cm="1">
        <f t="array" ref="I786:K786">_xlfn.XLOOKUP(C786,[1]Vendas!A:A,[1]Vendas!C:E)</f>
        <v>Jéssica Castelão</v>
      </c>
      <c r="J786" s="4">
        <v>192</v>
      </c>
      <c r="K786" s="5">
        <v>42382</v>
      </c>
      <c r="L786" s="4" t="str" cm="1">
        <f t="array" ref="L786:O786">_xlfn.XLOOKUP(J786,[1]Clientes!A:A,[1]Clientes!B:E)</f>
        <v>Gisela Candeias</v>
      </c>
      <c r="M786" s="4" t="str">
        <v>SC</v>
      </c>
      <c r="N786" s="4" t="str">
        <v>F</v>
      </c>
      <c r="O786" s="4" t="str">
        <v>Silver</v>
      </c>
    </row>
    <row r="787" spans="1:15" s="4" customFormat="1" ht="15" x14ac:dyDescent="0.2">
      <c r="A787" s="1">
        <v>9</v>
      </c>
      <c r="B787" s="1" t="str">
        <f>_xlfn.XLOOKUP(A787,[1]Produtos!A:A,[1]Produtos!B:B)</f>
        <v>Bermuda Predactor 3Xu Pro</v>
      </c>
      <c r="C787" s="1">
        <v>30</v>
      </c>
      <c r="D787" s="1">
        <v>1</v>
      </c>
      <c r="E787" s="2">
        <v>115</v>
      </c>
      <c r="F787" s="2">
        <v>115</v>
      </c>
      <c r="G787" s="3">
        <v>1.1500000000000057</v>
      </c>
      <c r="H787" s="3">
        <f>F787-G787</f>
        <v>113.85</v>
      </c>
      <c r="I787" s="4" t="str" cm="1">
        <f t="array" ref="I787:K787">_xlfn.XLOOKUP(C787,[1]Vendas!A:A,[1]Vendas!C:E)</f>
        <v>Godo Capiperibe</v>
      </c>
      <c r="J787" s="4">
        <v>218</v>
      </c>
      <c r="K787" s="5">
        <v>42392</v>
      </c>
      <c r="L787" s="4" t="str" cm="1">
        <f t="array" ref="L787:O787">_xlfn.XLOOKUP(J787,[1]Clientes!A:A,[1]Clientes!B:E)</f>
        <v>Hermígio Villaverde</v>
      </c>
      <c r="M787" s="4" t="str">
        <v>MA</v>
      </c>
      <c r="N787" s="4" t="str">
        <v>M</v>
      </c>
      <c r="O787" s="4" t="str">
        <v>Silver</v>
      </c>
    </row>
    <row r="788" spans="1:15" s="4" customFormat="1" ht="15" x14ac:dyDescent="0.2">
      <c r="A788" s="1">
        <v>9</v>
      </c>
      <c r="B788" s="1" t="str">
        <f>_xlfn.XLOOKUP(A788,[1]Produtos!A:A,[1]Produtos!B:B)</f>
        <v>Bermuda Predactor 3Xu Pro</v>
      </c>
      <c r="C788" s="1">
        <v>86</v>
      </c>
      <c r="D788" s="1">
        <v>1</v>
      </c>
      <c r="E788" s="2">
        <v>115</v>
      </c>
      <c r="F788" s="2">
        <v>115</v>
      </c>
      <c r="G788" s="3">
        <v>1.1500000000000057</v>
      </c>
      <c r="H788" s="3">
        <f>F788-G788</f>
        <v>113.85</v>
      </c>
      <c r="I788" s="4" t="str" cm="1">
        <f t="array" ref="I788:K788">_xlfn.XLOOKUP(C788,[1]Vendas!A:A,[1]Vendas!C:E)</f>
        <v>Capitolino Bahía</v>
      </c>
      <c r="J788" s="4">
        <v>185</v>
      </c>
      <c r="K788" s="5">
        <v>42441</v>
      </c>
      <c r="L788" s="4" t="str" cm="1">
        <f t="array" ref="L788:O788">_xlfn.XLOOKUP(J788,[1]Clientes!A:A,[1]Clientes!B:E)</f>
        <v>Gertrudes Hidalgo</v>
      </c>
      <c r="M788" s="4" t="str">
        <v>PA</v>
      </c>
      <c r="N788" s="4" t="str">
        <v>F</v>
      </c>
      <c r="O788" s="4" t="str">
        <v>Silver</v>
      </c>
    </row>
    <row r="789" spans="1:15" s="4" customFormat="1" ht="15" x14ac:dyDescent="0.2">
      <c r="A789" s="1">
        <v>9</v>
      </c>
      <c r="B789" s="1" t="str">
        <f>_xlfn.XLOOKUP(A789,[1]Produtos!A:A,[1]Produtos!B:B)</f>
        <v>Bermuda Predactor 3Xu Pro</v>
      </c>
      <c r="C789" s="1">
        <v>101</v>
      </c>
      <c r="D789" s="1">
        <v>1</v>
      </c>
      <c r="E789" s="2">
        <v>115</v>
      </c>
      <c r="F789" s="2">
        <v>115</v>
      </c>
      <c r="G789" s="3">
        <v>1.1500000000000057</v>
      </c>
      <c r="H789" s="3">
        <f>F789-G789</f>
        <v>113.85</v>
      </c>
      <c r="I789" s="4" t="str" cm="1">
        <f t="array" ref="I789:K789">_xlfn.XLOOKUP(C789,[1]Vendas!A:A,[1]Vendas!C:E)</f>
        <v>Armando Lago</v>
      </c>
      <c r="J789" s="4">
        <v>120</v>
      </c>
      <c r="K789" s="5">
        <v>42457</v>
      </c>
      <c r="L789" s="4" t="str" cm="1">
        <f t="array" ref="L789:O789">_xlfn.XLOOKUP(J789,[1]Clientes!A:A,[1]Clientes!B:E)</f>
        <v>Diogo Simón</v>
      </c>
      <c r="M789" s="4" t="str">
        <v>BA</v>
      </c>
      <c r="N789" s="4" t="str">
        <v>M</v>
      </c>
      <c r="O789" s="4" t="str">
        <v>Silver</v>
      </c>
    </row>
    <row r="790" spans="1:15" s="4" customFormat="1" ht="15" x14ac:dyDescent="0.2">
      <c r="A790" s="1">
        <v>9</v>
      </c>
      <c r="B790" s="1" t="str">
        <f>_xlfn.XLOOKUP(A790,[1]Produtos!A:A,[1]Produtos!B:B)</f>
        <v>Bermuda Predactor 3Xu Pro</v>
      </c>
      <c r="C790" s="1">
        <v>127</v>
      </c>
      <c r="D790" s="1">
        <v>1</v>
      </c>
      <c r="E790" s="2">
        <v>115</v>
      </c>
      <c r="F790" s="2">
        <v>115</v>
      </c>
      <c r="G790" s="3">
        <v>1.1500000000000057</v>
      </c>
      <c r="H790" s="3">
        <f>F790-G790</f>
        <v>113.85</v>
      </c>
      <c r="I790" s="4" t="str" cm="1">
        <f t="array" ref="I790:K790">_xlfn.XLOOKUP(C790,[1]Vendas!A:A,[1]Vendas!C:E)</f>
        <v>Godo Capiperibe</v>
      </c>
      <c r="J790" s="4">
        <v>186</v>
      </c>
      <c r="K790" s="5">
        <v>42481</v>
      </c>
      <c r="L790" s="4" t="str" cm="1">
        <f t="array" ref="L790:O790">_xlfn.XLOOKUP(J790,[1]Clientes!A:A,[1]Clientes!B:E)</f>
        <v>Gertrudes Infante</v>
      </c>
      <c r="M790" s="4" t="str">
        <v>RS</v>
      </c>
      <c r="N790" s="4" t="str">
        <v>F</v>
      </c>
      <c r="O790" s="4" t="str">
        <v>Silver</v>
      </c>
    </row>
    <row r="791" spans="1:15" s="4" customFormat="1" ht="15" x14ac:dyDescent="0.2">
      <c r="A791" s="1">
        <v>9</v>
      </c>
      <c r="B791" s="1" t="str">
        <f>_xlfn.XLOOKUP(A791,[1]Produtos!A:A,[1]Produtos!B:B)</f>
        <v>Bermuda Predactor 3Xu Pro</v>
      </c>
      <c r="C791" s="1">
        <v>36</v>
      </c>
      <c r="D791" s="1">
        <v>1</v>
      </c>
      <c r="E791" s="2">
        <v>103.5</v>
      </c>
      <c r="F791" s="2">
        <v>103.5</v>
      </c>
      <c r="G791" s="3">
        <v>1.0349999999999966</v>
      </c>
      <c r="H791" s="3">
        <f>F791-G791</f>
        <v>102.465</v>
      </c>
      <c r="I791" s="4" t="str" cm="1">
        <f t="array" ref="I791:K791">_xlfn.XLOOKUP(C791,[1]Vendas!A:A,[1]Vendas!C:E)</f>
        <v>Capitolino Bahía</v>
      </c>
      <c r="J791" s="4">
        <v>89</v>
      </c>
      <c r="K791" s="5">
        <v>42396</v>
      </c>
      <c r="L791" s="4" t="str" cm="1">
        <f t="array" ref="L791:O791">_xlfn.XLOOKUP(J791,[1]Clientes!A:A,[1]Clientes!B:E)</f>
        <v>Cosme Ipanema</v>
      </c>
      <c r="M791" s="4" t="str">
        <v>PI</v>
      </c>
      <c r="N791" s="4" t="str">
        <v>M</v>
      </c>
      <c r="O791" s="4" t="str">
        <v>Silver</v>
      </c>
    </row>
    <row r="792" spans="1:15" s="4" customFormat="1" ht="15" x14ac:dyDescent="0.2">
      <c r="A792" s="1">
        <v>9</v>
      </c>
      <c r="B792" s="1" t="str">
        <f>_xlfn.XLOOKUP(A792,[1]Produtos!A:A,[1]Produtos!B:B)</f>
        <v>Bermuda Predactor 3Xu Pro</v>
      </c>
      <c r="C792" s="1">
        <v>49</v>
      </c>
      <c r="D792" s="1">
        <v>1</v>
      </c>
      <c r="E792" s="2">
        <v>103.5</v>
      </c>
      <c r="F792" s="2">
        <v>103.5</v>
      </c>
      <c r="G792" s="3">
        <v>1.0349999999999966</v>
      </c>
      <c r="H792" s="3">
        <f>F792-G792</f>
        <v>102.465</v>
      </c>
      <c r="I792" s="4" t="str" cm="1">
        <f t="array" ref="I792:K792">_xlfn.XLOOKUP(C792,[1]Vendas!A:A,[1]Vendas!C:E)</f>
        <v>Godo Capiperibe</v>
      </c>
      <c r="J792" s="4">
        <v>105</v>
      </c>
      <c r="K792" s="5">
        <v>42409</v>
      </c>
      <c r="L792" s="4" t="str" cm="1">
        <f t="array" ref="L792:O792">_xlfn.XLOOKUP(J792,[1]Clientes!A:A,[1]Clientes!B:E)</f>
        <v>Davide Alcántara</v>
      </c>
      <c r="M792" s="4" t="str">
        <v>MA</v>
      </c>
      <c r="N792" s="4" t="str">
        <v>M</v>
      </c>
      <c r="O792" s="4" t="str">
        <v>Silver</v>
      </c>
    </row>
    <row r="793" spans="1:15" s="4" customFormat="1" ht="15" x14ac:dyDescent="0.2">
      <c r="A793" s="1">
        <v>9</v>
      </c>
      <c r="B793" s="1" t="str">
        <f>_xlfn.XLOOKUP(A793,[1]Produtos!A:A,[1]Produtos!B:B)</f>
        <v>Bermuda Predactor 3Xu Pro</v>
      </c>
      <c r="C793" s="1">
        <v>1</v>
      </c>
      <c r="D793" s="1">
        <v>1</v>
      </c>
      <c r="E793" s="2">
        <v>97.75</v>
      </c>
      <c r="F793" s="2">
        <v>97.75</v>
      </c>
      <c r="G793" s="3">
        <v>0.97750000000000625</v>
      </c>
      <c r="H793" s="3">
        <f>F793-G793</f>
        <v>96.772499999999994</v>
      </c>
      <c r="I793" s="4" t="str" cm="1">
        <f t="array" ref="I793:K793">_xlfn.XLOOKUP(C793,[1]Vendas!A:A,[1]Vendas!C:E)</f>
        <v>Armando Lago</v>
      </c>
      <c r="J793" s="4">
        <v>91</v>
      </c>
      <c r="K793" s="5">
        <v>42370</v>
      </c>
      <c r="L793" s="4" t="str" cm="1">
        <f t="array" ref="L793:O793">_xlfn.XLOOKUP(J793,[1]Clientes!A:A,[1]Clientes!B:E)</f>
        <v>Cosme Zambujal</v>
      </c>
      <c r="M793" s="4" t="str">
        <v>BA</v>
      </c>
      <c r="N793" s="4" t="str">
        <v>M</v>
      </c>
      <c r="O793" s="4" t="str">
        <v>Silver</v>
      </c>
    </row>
    <row r="794" spans="1:15" s="4" customFormat="1" ht="15" x14ac:dyDescent="0.2">
      <c r="A794" s="1">
        <v>9</v>
      </c>
      <c r="B794" s="1" t="str">
        <f>_xlfn.XLOOKUP(A794,[1]Produtos!A:A,[1]Produtos!B:B)</f>
        <v>Bermuda Predactor 3Xu Pro</v>
      </c>
      <c r="C794" s="1">
        <v>4</v>
      </c>
      <c r="D794" s="1">
        <v>1</v>
      </c>
      <c r="E794" s="2">
        <v>97.75</v>
      </c>
      <c r="F794" s="2">
        <v>97.75</v>
      </c>
      <c r="G794" s="3">
        <v>0.97750000000000625</v>
      </c>
      <c r="H794" s="3">
        <f>F794-G794</f>
        <v>96.772499999999994</v>
      </c>
      <c r="I794" s="4" t="str" cm="1">
        <f t="array" ref="I794:K794">_xlfn.XLOOKUP(C794,[1]Vendas!A:A,[1]Vendas!C:E)</f>
        <v>Hélio Liberato</v>
      </c>
      <c r="J794" s="4">
        <v>15</v>
      </c>
      <c r="K794" s="5">
        <v>42371</v>
      </c>
      <c r="L794" s="4" t="str" cm="1">
        <f t="array" ref="L794:O794">_xlfn.XLOOKUP(J794,[1]Clientes!A:A,[1]Clientes!B:E)</f>
        <v>Alexandra Tabares</v>
      </c>
      <c r="M794" s="4" t="str">
        <v>MG</v>
      </c>
      <c r="N794" s="4" t="str">
        <v>F</v>
      </c>
      <c r="O794" s="4" t="str">
        <v>Silver</v>
      </c>
    </row>
    <row r="795" spans="1:15" s="4" customFormat="1" ht="15" x14ac:dyDescent="0.2">
      <c r="A795" s="1">
        <v>9</v>
      </c>
      <c r="B795" s="1" t="str">
        <f>_xlfn.XLOOKUP(A795,[1]Produtos!A:A,[1]Produtos!B:B)</f>
        <v>Bermuda Predactor 3Xu Pro</v>
      </c>
      <c r="C795" s="1">
        <v>9</v>
      </c>
      <c r="D795" s="1">
        <v>1</v>
      </c>
      <c r="E795" s="2">
        <v>97.75</v>
      </c>
      <c r="F795" s="2">
        <v>97.75</v>
      </c>
      <c r="G795" s="3">
        <v>0.97750000000000625</v>
      </c>
      <c r="H795" s="3">
        <f>F795-G795</f>
        <v>96.772499999999994</v>
      </c>
      <c r="I795" s="4" t="str" cm="1">
        <f t="array" ref="I795:K795">_xlfn.XLOOKUP(C795,[1]Vendas!A:A,[1]Vendas!C:E)</f>
        <v>Jéssica Castelão</v>
      </c>
      <c r="J795" s="4">
        <v>91</v>
      </c>
      <c r="K795" s="5">
        <v>42375</v>
      </c>
      <c r="L795" s="4" t="str" cm="1">
        <f t="array" ref="L795:O795">_xlfn.XLOOKUP(J795,[1]Clientes!A:A,[1]Clientes!B:E)</f>
        <v>Cosme Zambujal</v>
      </c>
      <c r="M795" s="4" t="str">
        <v>BA</v>
      </c>
      <c r="N795" s="4" t="str">
        <v>M</v>
      </c>
      <c r="O795" s="4" t="str">
        <v>Silver</v>
      </c>
    </row>
    <row r="796" spans="1:15" s="4" customFormat="1" ht="15" x14ac:dyDescent="0.2">
      <c r="A796" s="1">
        <v>9</v>
      </c>
      <c r="B796" s="1" t="str">
        <f>_xlfn.XLOOKUP(A796,[1]Produtos!A:A,[1]Produtos!B:B)</f>
        <v>Bermuda Predactor 3Xu Pro</v>
      </c>
      <c r="C796" s="1">
        <v>136</v>
      </c>
      <c r="D796" s="1">
        <v>1</v>
      </c>
      <c r="E796" s="2">
        <v>97.75</v>
      </c>
      <c r="F796" s="2">
        <v>97.75</v>
      </c>
      <c r="G796" s="3">
        <v>0.97750000000000625</v>
      </c>
      <c r="H796" s="3">
        <f>F796-G796</f>
        <v>96.772499999999994</v>
      </c>
      <c r="I796" s="4" t="str" cm="1">
        <f t="array" ref="I796:K796">_xlfn.XLOOKUP(C796,[1]Vendas!A:A,[1]Vendas!C:E)</f>
        <v>Capitolino Bahía</v>
      </c>
      <c r="J796" s="4">
        <v>15</v>
      </c>
      <c r="K796" s="5">
        <v>42489</v>
      </c>
      <c r="L796" s="4" t="str" cm="1">
        <f t="array" ref="L796:O796">_xlfn.XLOOKUP(J796,[1]Clientes!A:A,[1]Clientes!B:E)</f>
        <v>Alexandra Tabares</v>
      </c>
      <c r="M796" s="4" t="str">
        <v>MG</v>
      </c>
      <c r="N796" s="4" t="str">
        <v>F</v>
      </c>
      <c r="O796" s="4" t="str">
        <v>Silver</v>
      </c>
    </row>
    <row r="797" spans="1:15" s="4" customFormat="1" ht="15" x14ac:dyDescent="0.2">
      <c r="A797" s="1">
        <v>9</v>
      </c>
      <c r="B797" s="1" t="str">
        <f>_xlfn.XLOOKUP(A797,[1]Produtos!A:A,[1]Produtos!B:B)</f>
        <v>Bermuda Predactor 3Xu Pro</v>
      </c>
      <c r="C797" s="1">
        <v>121</v>
      </c>
      <c r="D797" s="1">
        <v>1</v>
      </c>
      <c r="E797" s="2">
        <v>92</v>
      </c>
      <c r="F797" s="2">
        <v>92</v>
      </c>
      <c r="G797" s="3">
        <v>0.92000000000000171</v>
      </c>
      <c r="H797" s="3">
        <f>F797-G797</f>
        <v>91.08</v>
      </c>
      <c r="I797" s="4" t="str" cm="1">
        <f t="array" ref="I797:K797">_xlfn.XLOOKUP(C797,[1]Vendas!A:A,[1]Vendas!C:E)</f>
        <v>Iberê Lacerda</v>
      </c>
      <c r="J797" s="4">
        <v>47</v>
      </c>
      <c r="K797" s="5">
        <v>42477</v>
      </c>
      <c r="L797" s="4" t="str" cm="1">
        <f t="array" ref="L797:O797">_xlfn.XLOOKUP(J797,[1]Clientes!A:A,[1]Clientes!B:E)</f>
        <v>Belmira Colaço</v>
      </c>
      <c r="M797" s="4" t="str">
        <v>RJ</v>
      </c>
      <c r="N797" s="4" t="str">
        <v>F</v>
      </c>
      <c r="O797" s="4" t="str">
        <v>Silver</v>
      </c>
    </row>
    <row r="798" spans="1:15" s="4" customFormat="1" ht="15" x14ac:dyDescent="0.2">
      <c r="A798" s="1">
        <v>9</v>
      </c>
      <c r="B798" s="1" t="str">
        <f>_xlfn.XLOOKUP(A798,[1]Produtos!A:A,[1]Produtos!B:B)</f>
        <v>Bermuda Predactor 3Xu Pro</v>
      </c>
      <c r="C798" s="1">
        <v>18</v>
      </c>
      <c r="D798" s="1">
        <v>1</v>
      </c>
      <c r="E798" s="2">
        <v>87.98</v>
      </c>
      <c r="F798" s="2">
        <v>87.98</v>
      </c>
      <c r="G798" s="3">
        <v>0.87980000000000302</v>
      </c>
      <c r="H798" s="3">
        <f>F798-G798</f>
        <v>87.100200000000001</v>
      </c>
      <c r="I798" s="4" t="str" cm="1">
        <f t="array" ref="I798:K798">_xlfn.XLOOKUP(C798,[1]Vendas!A:A,[1]Vendas!C:E)</f>
        <v>Tobias Furtado</v>
      </c>
      <c r="J798" s="4">
        <v>136</v>
      </c>
      <c r="K798" s="5">
        <v>42383</v>
      </c>
      <c r="L798" s="4" t="str" cm="1">
        <f t="array" ref="L798:O798">_xlfn.XLOOKUP(J798,[1]Clientes!A:A,[1]Clientes!B:E)</f>
        <v>Elsa Barreto</v>
      </c>
      <c r="M798" s="4" t="str">
        <v>MA</v>
      </c>
      <c r="N798" s="4" t="str">
        <v>F</v>
      </c>
      <c r="O798" s="4" t="str">
        <v>Silver</v>
      </c>
    </row>
    <row r="799" spans="1:15" s="4" customFormat="1" ht="15" x14ac:dyDescent="0.2">
      <c r="A799" s="1">
        <v>9</v>
      </c>
      <c r="B799" s="1" t="str">
        <f>_xlfn.XLOOKUP(A799,[1]Produtos!A:A,[1]Produtos!B:B)</f>
        <v>Bermuda Predactor 3Xu Pro</v>
      </c>
      <c r="C799" s="1">
        <v>31</v>
      </c>
      <c r="D799" s="1">
        <v>1</v>
      </c>
      <c r="E799" s="2">
        <v>87.98</v>
      </c>
      <c r="F799" s="2">
        <v>87.98</v>
      </c>
      <c r="G799" s="3">
        <v>0.87980000000000302</v>
      </c>
      <c r="H799" s="3">
        <f>F799-G799</f>
        <v>87.100200000000001</v>
      </c>
      <c r="I799" s="4" t="str" cm="1">
        <f t="array" ref="I799:K799">_xlfn.XLOOKUP(C799,[1]Vendas!A:A,[1]Vendas!C:E)</f>
        <v>Simão Rivero</v>
      </c>
      <c r="J799" s="4">
        <v>249</v>
      </c>
      <c r="K799" s="5">
        <v>42392</v>
      </c>
      <c r="L799" s="4" t="str" cm="1">
        <f t="array" ref="L799:O799">_xlfn.XLOOKUP(J799,[1]Clientes!A:A,[1]Clientes!B:E)</f>
        <v>Joaquim Mieiro</v>
      </c>
      <c r="M799" s="4" t="str">
        <v>TO</v>
      </c>
      <c r="N799" s="4" t="str">
        <v>M</v>
      </c>
      <c r="O799" s="4" t="str">
        <v>Silver</v>
      </c>
    </row>
    <row r="800" spans="1:15" s="4" customFormat="1" ht="15" x14ac:dyDescent="0.2">
      <c r="A800" s="1">
        <v>9</v>
      </c>
      <c r="B800" s="1" t="str">
        <f>_xlfn.XLOOKUP(A800,[1]Produtos!A:A,[1]Produtos!B:B)</f>
        <v>Bermuda Predactor 3Xu Pro</v>
      </c>
      <c r="C800" s="1">
        <v>64</v>
      </c>
      <c r="D800" s="1">
        <v>1</v>
      </c>
      <c r="E800" s="2">
        <v>87.98</v>
      </c>
      <c r="F800" s="2">
        <v>87.98</v>
      </c>
      <c r="G800" s="3">
        <v>0.87980000000000302</v>
      </c>
      <c r="H800" s="3">
        <f>F800-G800</f>
        <v>87.100200000000001</v>
      </c>
      <c r="I800" s="4" t="str" cm="1">
        <f t="array" ref="I800:K800">_xlfn.XLOOKUP(C800,[1]Vendas!A:A,[1]Vendas!C:E)</f>
        <v>Jéssica Castelão</v>
      </c>
      <c r="J800" s="4">
        <v>218</v>
      </c>
      <c r="K800" s="5">
        <v>42421</v>
      </c>
      <c r="L800" s="4" t="str" cm="1">
        <f t="array" ref="L800:O800">_xlfn.XLOOKUP(J800,[1]Clientes!A:A,[1]Clientes!B:E)</f>
        <v>Hermígio Villaverde</v>
      </c>
      <c r="M800" s="4" t="str">
        <v>MA</v>
      </c>
      <c r="N800" s="4" t="str">
        <v>M</v>
      </c>
      <c r="O800" s="4" t="str">
        <v>Silver</v>
      </c>
    </row>
    <row r="801" spans="1:15" s="4" customFormat="1" ht="15" x14ac:dyDescent="0.2">
      <c r="A801" s="1">
        <v>9</v>
      </c>
      <c r="B801" s="1" t="str">
        <f>_xlfn.XLOOKUP(A801,[1]Produtos!A:A,[1]Produtos!B:B)</f>
        <v>Bermuda Predactor 3Xu Pro</v>
      </c>
      <c r="C801" s="1">
        <v>111</v>
      </c>
      <c r="D801" s="1">
        <v>1</v>
      </c>
      <c r="E801" s="2">
        <v>82.8</v>
      </c>
      <c r="F801" s="2">
        <v>82.8</v>
      </c>
      <c r="G801" s="3">
        <v>0.82800000000000296</v>
      </c>
      <c r="H801" s="3">
        <f>F801-G801</f>
        <v>81.971999999999994</v>
      </c>
      <c r="I801" s="4" t="str" cm="1">
        <f t="array" ref="I801:K801">_xlfn.XLOOKUP(C801,[1]Vendas!A:A,[1]Vendas!C:E)</f>
        <v>Simão Rivero</v>
      </c>
      <c r="J801" s="4">
        <v>191</v>
      </c>
      <c r="K801" s="5">
        <v>42471</v>
      </c>
      <c r="L801" s="4" t="str" cm="1">
        <f t="array" ref="L801:O801">_xlfn.XLOOKUP(J801,[1]Clientes!A:A,[1]Clientes!B:E)</f>
        <v>Gisela Bahia</v>
      </c>
      <c r="M801" s="4" t="str">
        <v>SP</v>
      </c>
      <c r="N801" s="4" t="str">
        <v>F</v>
      </c>
      <c r="O801" s="4" t="str">
        <v>Silver</v>
      </c>
    </row>
    <row r="802" spans="1:15" s="4" customFormat="1" ht="15" x14ac:dyDescent="0.2">
      <c r="A802" s="1">
        <v>9</v>
      </c>
      <c r="B802" s="1" t="str">
        <f>_xlfn.XLOOKUP(A802,[1]Produtos!A:A,[1]Produtos!B:B)</f>
        <v>Bermuda Predactor 3Xu Pro</v>
      </c>
      <c r="C802" s="1">
        <v>69</v>
      </c>
      <c r="D802" s="1">
        <v>1</v>
      </c>
      <c r="E802" s="2">
        <v>78.2</v>
      </c>
      <c r="F802" s="2">
        <v>78.2</v>
      </c>
      <c r="G802" s="3">
        <v>0.78199999999999648</v>
      </c>
      <c r="H802" s="3">
        <f>F802-G802</f>
        <v>77.418000000000006</v>
      </c>
      <c r="I802" s="4" t="str" cm="1">
        <f t="array" ref="I802:K802">_xlfn.XLOOKUP(C802,[1]Vendas!A:A,[1]Vendas!C:E)</f>
        <v>Daniel Pirajá</v>
      </c>
      <c r="J802" s="4">
        <v>105</v>
      </c>
      <c r="K802" s="5">
        <v>42424</v>
      </c>
      <c r="L802" s="4" t="str" cm="1">
        <f t="array" ref="L802:O802">_xlfn.XLOOKUP(J802,[1]Clientes!A:A,[1]Clientes!B:E)</f>
        <v>Davide Alcántara</v>
      </c>
      <c r="M802" s="4" t="str">
        <v>MA</v>
      </c>
      <c r="N802" s="4" t="str">
        <v>M</v>
      </c>
      <c r="O802" s="4" t="str">
        <v>Silver</v>
      </c>
    </row>
    <row r="803" spans="1:15" s="4" customFormat="1" ht="15" x14ac:dyDescent="0.2">
      <c r="A803" s="1">
        <v>9</v>
      </c>
      <c r="B803" s="1" t="str">
        <f>_xlfn.XLOOKUP(A803,[1]Produtos!A:A,[1]Produtos!B:B)</f>
        <v>Bermuda Predactor 3Xu Pro</v>
      </c>
      <c r="C803" s="1">
        <v>45</v>
      </c>
      <c r="D803" s="1">
        <v>1</v>
      </c>
      <c r="E803" s="2">
        <v>115</v>
      </c>
      <c r="F803" s="2">
        <v>115</v>
      </c>
      <c r="G803" s="3">
        <v>0</v>
      </c>
      <c r="H803" s="3">
        <f>F803-G803</f>
        <v>115</v>
      </c>
      <c r="I803" s="4" t="str" cm="1">
        <f t="array" ref="I803:K803">_xlfn.XLOOKUP(C803,[1]Vendas!A:A,[1]Vendas!C:E)</f>
        <v>Armando Lago</v>
      </c>
      <c r="J803" s="4">
        <v>89</v>
      </c>
      <c r="K803" s="5">
        <v>42402</v>
      </c>
      <c r="L803" s="4" t="str" cm="1">
        <f t="array" ref="L803:O803">_xlfn.XLOOKUP(J803,[1]Clientes!A:A,[1]Clientes!B:E)</f>
        <v>Cosme Ipanema</v>
      </c>
      <c r="M803" s="4" t="str">
        <v>PI</v>
      </c>
      <c r="N803" s="4" t="str">
        <v>M</v>
      </c>
      <c r="O803" s="4" t="str">
        <v>Silver</v>
      </c>
    </row>
    <row r="804" spans="1:15" s="4" customFormat="1" ht="15" x14ac:dyDescent="0.2">
      <c r="A804" s="1">
        <v>9</v>
      </c>
      <c r="B804" s="1" t="str">
        <f>_xlfn.XLOOKUP(A804,[1]Produtos!A:A,[1]Produtos!B:B)</f>
        <v>Bermuda Predactor 3Xu Pro</v>
      </c>
      <c r="C804" s="1">
        <v>55</v>
      </c>
      <c r="D804" s="1">
        <v>1</v>
      </c>
      <c r="E804" s="2">
        <v>115</v>
      </c>
      <c r="F804" s="2">
        <v>115</v>
      </c>
      <c r="G804" s="3">
        <v>0</v>
      </c>
      <c r="H804" s="3">
        <f>F804-G804</f>
        <v>115</v>
      </c>
      <c r="I804" s="4" t="str" cm="1">
        <f t="array" ref="I804:K804">_xlfn.XLOOKUP(C804,[1]Vendas!A:A,[1]Vendas!C:E)</f>
        <v>Capitolino Bahía</v>
      </c>
      <c r="J804" s="4">
        <v>191</v>
      </c>
      <c r="K804" s="5">
        <v>42411</v>
      </c>
      <c r="L804" s="4" t="str" cm="1">
        <f t="array" ref="L804:O804">_xlfn.XLOOKUP(J804,[1]Clientes!A:A,[1]Clientes!B:E)</f>
        <v>Gisela Bahia</v>
      </c>
      <c r="M804" s="4" t="str">
        <v>SP</v>
      </c>
      <c r="N804" s="4" t="str">
        <v>F</v>
      </c>
      <c r="O804" s="4" t="str">
        <v>Silver</v>
      </c>
    </row>
    <row r="805" spans="1:15" s="4" customFormat="1" ht="15" x14ac:dyDescent="0.2">
      <c r="A805" s="1">
        <v>9</v>
      </c>
      <c r="B805" s="1" t="str">
        <f>_xlfn.XLOOKUP(A805,[1]Produtos!A:A,[1]Produtos!B:B)</f>
        <v>Bermuda Predactor 3Xu Pro</v>
      </c>
      <c r="C805" s="1">
        <v>53</v>
      </c>
      <c r="D805" s="1">
        <v>1</v>
      </c>
      <c r="E805" s="2">
        <v>103.5</v>
      </c>
      <c r="F805" s="2">
        <v>103.5</v>
      </c>
      <c r="G805" s="3">
        <v>0</v>
      </c>
      <c r="H805" s="3">
        <f>F805-G805</f>
        <v>103.5</v>
      </c>
      <c r="I805" s="4" t="str" cm="1">
        <f t="array" ref="I805:K805">_xlfn.XLOOKUP(C805,[1]Vendas!A:A,[1]Vendas!C:E)</f>
        <v>Jéssica Castelão</v>
      </c>
      <c r="J805" s="4">
        <v>185</v>
      </c>
      <c r="K805" s="5">
        <v>42410</v>
      </c>
      <c r="L805" s="4" t="str" cm="1">
        <f t="array" ref="L805:O805">_xlfn.XLOOKUP(J805,[1]Clientes!A:A,[1]Clientes!B:E)</f>
        <v>Gertrudes Hidalgo</v>
      </c>
      <c r="M805" s="4" t="str">
        <v>PA</v>
      </c>
      <c r="N805" s="4" t="str">
        <v>F</v>
      </c>
      <c r="O805" s="4" t="str">
        <v>Silver</v>
      </c>
    </row>
    <row r="806" spans="1:15" s="4" customFormat="1" ht="15" x14ac:dyDescent="0.2">
      <c r="A806" s="1">
        <v>9</v>
      </c>
      <c r="B806" s="1" t="str">
        <f>_xlfn.XLOOKUP(A806,[1]Produtos!A:A,[1]Produtos!B:B)</f>
        <v>Bermuda Predactor 3Xu Pro</v>
      </c>
      <c r="C806" s="1">
        <v>27</v>
      </c>
      <c r="D806" s="1">
        <v>1</v>
      </c>
      <c r="E806" s="2">
        <v>97.75</v>
      </c>
      <c r="F806" s="2">
        <v>97.75</v>
      </c>
      <c r="G806" s="3">
        <v>0</v>
      </c>
      <c r="H806" s="3">
        <f>F806-G806</f>
        <v>97.75</v>
      </c>
      <c r="I806" s="4" t="str" cm="1">
        <f t="array" ref="I806:K806">_xlfn.XLOOKUP(C806,[1]Vendas!A:A,[1]Vendas!C:E)</f>
        <v>Simão Rivero</v>
      </c>
      <c r="J806" s="4">
        <v>233</v>
      </c>
      <c r="K806" s="5">
        <v>42390</v>
      </c>
      <c r="L806" s="4" t="str" cm="1">
        <f t="array" ref="L806:O806">_xlfn.XLOOKUP(J806,[1]Clientes!A:A,[1]Clientes!B:E)</f>
        <v>Ilduara Chávez</v>
      </c>
      <c r="M806" s="4" t="str">
        <v>MT</v>
      </c>
      <c r="N806" s="4" t="str">
        <v>F</v>
      </c>
      <c r="O806" s="4" t="str">
        <v>Silver</v>
      </c>
    </row>
    <row r="807" spans="1:15" s="4" customFormat="1" ht="15" x14ac:dyDescent="0.2">
      <c r="A807" s="1">
        <v>9</v>
      </c>
      <c r="B807" s="1" t="str">
        <f>_xlfn.XLOOKUP(A807,[1]Produtos!A:A,[1]Produtos!B:B)</f>
        <v>Bermuda Predactor 3Xu Pro</v>
      </c>
      <c r="C807" s="1">
        <v>46</v>
      </c>
      <c r="D807" s="1">
        <v>1</v>
      </c>
      <c r="E807" s="2">
        <v>97.75</v>
      </c>
      <c r="F807" s="2">
        <v>97.75</v>
      </c>
      <c r="G807" s="3">
        <v>0</v>
      </c>
      <c r="H807" s="3">
        <f>F807-G807</f>
        <v>97.75</v>
      </c>
      <c r="I807" s="4" t="str" cm="1">
        <f t="array" ref="I807:K807">_xlfn.XLOOKUP(C807,[1]Vendas!A:A,[1]Vendas!C:E)</f>
        <v>Napoleão Méndez</v>
      </c>
      <c r="J807" s="4">
        <v>58</v>
      </c>
      <c r="K807" s="5">
        <v>42403</v>
      </c>
      <c r="L807" s="4" t="str" cm="1">
        <f t="array" ref="L807:O807">_xlfn.XLOOKUP(J807,[1]Clientes!A:A,[1]Clientes!B:E)</f>
        <v>Brígida Gusmão</v>
      </c>
      <c r="M807" s="4" t="str">
        <v>DF</v>
      </c>
      <c r="N807" s="4" t="str">
        <v>F</v>
      </c>
      <c r="O807" s="4" t="str">
        <v>Silver</v>
      </c>
    </row>
    <row r="808" spans="1:15" s="4" customFormat="1" ht="15" x14ac:dyDescent="0.2">
      <c r="A808" s="1">
        <v>9</v>
      </c>
      <c r="B808" s="1" t="str">
        <f>_xlfn.XLOOKUP(A808,[1]Produtos!A:A,[1]Produtos!B:B)</f>
        <v>Bermuda Predactor 3Xu Pro</v>
      </c>
      <c r="C808" s="1">
        <v>56</v>
      </c>
      <c r="D808" s="1">
        <v>1</v>
      </c>
      <c r="E808" s="2">
        <v>87.98</v>
      </c>
      <c r="F808" s="2">
        <v>87.98</v>
      </c>
      <c r="G808" s="3">
        <v>0</v>
      </c>
      <c r="H808" s="3">
        <f>F808-G808</f>
        <v>87.98</v>
      </c>
      <c r="I808" s="4" t="str" cm="1">
        <f t="array" ref="I808:K808">_xlfn.XLOOKUP(C808,[1]Vendas!A:A,[1]Vendas!C:E)</f>
        <v>Capitolino Bahía</v>
      </c>
      <c r="J808" s="4">
        <v>115</v>
      </c>
      <c r="K808" s="5">
        <v>42412</v>
      </c>
      <c r="L808" s="4" t="str" cm="1">
        <f t="array" ref="L808:O808">_xlfn.XLOOKUP(J808,[1]Clientes!A:A,[1]Clientes!B:E)</f>
        <v>Dinarte Marino</v>
      </c>
      <c r="M808" s="4" t="str">
        <v>MS</v>
      </c>
      <c r="N808" s="4" t="str">
        <v>F</v>
      </c>
      <c r="O808" s="4" t="str">
        <v>Silver</v>
      </c>
    </row>
    <row r="809" spans="1:15" s="4" customFormat="1" ht="15" x14ac:dyDescent="0.2">
      <c r="A809" s="1">
        <v>9</v>
      </c>
      <c r="B809" s="1" t="str">
        <f>_xlfn.XLOOKUP(A809,[1]Produtos!A:A,[1]Produtos!B:B)</f>
        <v>Bermuda Predactor 3Xu Pro</v>
      </c>
      <c r="C809" s="1">
        <v>65</v>
      </c>
      <c r="D809" s="1">
        <v>1</v>
      </c>
      <c r="E809" s="2">
        <v>87.98</v>
      </c>
      <c r="F809" s="2">
        <v>87.98</v>
      </c>
      <c r="G809" s="3">
        <v>0</v>
      </c>
      <c r="H809" s="3">
        <f>F809-G809</f>
        <v>87.98</v>
      </c>
      <c r="I809" s="4" t="str" cm="1">
        <f t="array" ref="I809:K809">_xlfn.XLOOKUP(C809,[1]Vendas!A:A,[1]Vendas!C:E)</f>
        <v>Daniel Pirajá</v>
      </c>
      <c r="J809" s="4">
        <v>54</v>
      </c>
      <c r="K809" s="5">
        <v>42421</v>
      </c>
      <c r="L809" s="4" t="str" cm="1">
        <f t="array" ref="L809:O809">_xlfn.XLOOKUP(J809,[1]Clientes!A:A,[1]Clientes!B:E)</f>
        <v>Brenda Serralheiro</v>
      </c>
      <c r="M809" s="4" t="str">
        <v>PA</v>
      </c>
      <c r="N809" s="4" t="str">
        <v>F</v>
      </c>
      <c r="O809" s="4" t="str">
        <v>Silver</v>
      </c>
    </row>
    <row r="810" spans="1:15" s="4" customFormat="1" ht="15" x14ac:dyDescent="0.2">
      <c r="A810" s="1">
        <v>9</v>
      </c>
      <c r="B810" s="1" t="str">
        <f>_xlfn.XLOOKUP(A810,[1]Produtos!A:A,[1]Produtos!B:B)</f>
        <v>Bermuda Predactor 3Xu Pro</v>
      </c>
      <c r="C810" s="1">
        <v>34</v>
      </c>
      <c r="D810" s="1">
        <v>1</v>
      </c>
      <c r="E810" s="2">
        <v>78.2</v>
      </c>
      <c r="F810" s="2">
        <v>78.2</v>
      </c>
      <c r="G810" s="3">
        <v>0</v>
      </c>
      <c r="H810" s="3">
        <f>F810-G810</f>
        <v>78.2</v>
      </c>
      <c r="I810" s="4" t="str" cm="1">
        <f t="array" ref="I810:K810">_xlfn.XLOOKUP(C810,[1]Vendas!A:A,[1]Vendas!C:E)</f>
        <v>Godo Capiperibe</v>
      </c>
      <c r="J810" s="4">
        <v>74</v>
      </c>
      <c r="K810" s="5">
        <v>42393</v>
      </c>
      <c r="L810" s="4" t="str" cm="1">
        <f t="array" ref="L810:O810">_xlfn.XLOOKUP(J810,[1]Clientes!A:A,[1]Clientes!B:E)</f>
        <v>Cecília Carlos</v>
      </c>
      <c r="M810" s="4" t="str">
        <v>AP</v>
      </c>
      <c r="N810" s="4" t="str">
        <v>F</v>
      </c>
      <c r="O810" s="4" t="str">
        <v>Silver</v>
      </c>
    </row>
    <row r="811" spans="1:15" s="4" customFormat="1" ht="15" x14ac:dyDescent="0.2">
      <c r="A811" s="1">
        <v>9</v>
      </c>
      <c r="B811" s="1" t="str">
        <f>_xlfn.XLOOKUP(A811,[1]Produtos!A:A,[1]Produtos!B:B)</f>
        <v>Bermuda Predactor 3Xu Pro</v>
      </c>
      <c r="C811" s="1">
        <v>48</v>
      </c>
      <c r="D811" s="1">
        <v>1</v>
      </c>
      <c r="E811" s="2">
        <v>78.2</v>
      </c>
      <c r="F811" s="2">
        <v>78.2</v>
      </c>
      <c r="G811" s="3">
        <v>0</v>
      </c>
      <c r="H811" s="3">
        <f>F811-G811</f>
        <v>78.2</v>
      </c>
      <c r="I811" s="4" t="str" cm="1">
        <f t="array" ref="I811:K811">_xlfn.XLOOKUP(C811,[1]Vendas!A:A,[1]Vendas!C:E)</f>
        <v>Tobias Furtado</v>
      </c>
      <c r="J811" s="4">
        <v>173</v>
      </c>
      <c r="K811" s="5">
        <v>42408</v>
      </c>
      <c r="L811" s="4" t="str" cm="1">
        <f t="array" ref="L811:O811">_xlfn.XLOOKUP(J811,[1]Clientes!A:A,[1]Clientes!B:E)</f>
        <v>Florinda Assunção</v>
      </c>
      <c r="M811" s="4" t="str">
        <v>PI</v>
      </c>
      <c r="N811" s="4" t="str">
        <v>F</v>
      </c>
      <c r="O811" s="4" t="str">
        <v>Silver</v>
      </c>
    </row>
    <row r="812" spans="1:15" s="4" customFormat="1" ht="15" x14ac:dyDescent="0.2">
      <c r="A812" s="1">
        <v>10</v>
      </c>
      <c r="B812" s="1" t="str">
        <f>_xlfn.XLOOKUP(A812,[1]Produtos!A:A,[1]Produtos!B:B)</f>
        <v>Camiseta Predactor 3Xu Multiplied</v>
      </c>
      <c r="C812" s="1">
        <v>341</v>
      </c>
      <c r="D812" s="1">
        <v>2</v>
      </c>
      <c r="E812" s="2">
        <v>114.75</v>
      </c>
      <c r="F812" s="2">
        <v>229.5</v>
      </c>
      <c r="G812" s="3">
        <v>64.259999999999991</v>
      </c>
      <c r="H812" s="3">
        <f>F812-G812</f>
        <v>165.24</v>
      </c>
      <c r="I812" s="4" t="str" cm="1">
        <f t="array" ref="I812:K812">_xlfn.XLOOKUP(C812,[1]Vendas!A:A,[1]Vendas!C:E)</f>
        <v>Capitolino Bahía</v>
      </c>
      <c r="J812" s="4">
        <v>78</v>
      </c>
      <c r="K812" s="5">
        <v>42686</v>
      </c>
      <c r="L812" s="4" t="str" cm="1">
        <f t="array" ref="L812:O812">_xlfn.XLOOKUP(J812,[1]Clientes!A:A,[1]Clientes!B:E)</f>
        <v>Cid Pardo</v>
      </c>
      <c r="M812" s="4" t="str">
        <v>AL</v>
      </c>
      <c r="N812" s="4" t="str">
        <v>M</v>
      </c>
      <c r="O812" s="4" t="str">
        <v>Silver</v>
      </c>
    </row>
    <row r="813" spans="1:15" s="4" customFormat="1" ht="15" x14ac:dyDescent="0.2">
      <c r="A813" s="1">
        <v>10</v>
      </c>
      <c r="B813" s="1" t="str">
        <f>_xlfn.XLOOKUP(A813,[1]Produtos!A:A,[1]Produtos!B:B)</f>
        <v>Camiseta Predactor 3Xu Multiplied</v>
      </c>
      <c r="C813" s="1">
        <v>387</v>
      </c>
      <c r="D813" s="1">
        <v>1</v>
      </c>
      <c r="E813" s="2">
        <v>135</v>
      </c>
      <c r="F813" s="2">
        <v>135</v>
      </c>
      <c r="G813" s="3">
        <v>52.650000000000006</v>
      </c>
      <c r="H813" s="3">
        <f>F813-G813</f>
        <v>82.35</v>
      </c>
      <c r="I813" s="4" t="str" cm="1">
        <f t="array" ref="I813:K813">_xlfn.XLOOKUP(C813,[1]Vendas!A:A,[1]Vendas!C:E)</f>
        <v>Napoleão Méndez</v>
      </c>
      <c r="J813" s="4">
        <v>156</v>
      </c>
      <c r="K813" s="5">
        <v>42721</v>
      </c>
      <c r="L813" s="4" t="str" cm="1">
        <f t="array" ref="L813:O813">_xlfn.XLOOKUP(J813,[1]Clientes!A:A,[1]Clientes!B:E)</f>
        <v>Faustino Maranhão</v>
      </c>
      <c r="M813" s="4" t="str">
        <v>PI</v>
      </c>
      <c r="N813" s="4" t="str">
        <v>M</v>
      </c>
      <c r="O813" s="4" t="str">
        <v>Silver</v>
      </c>
    </row>
    <row r="814" spans="1:15" s="4" customFormat="1" ht="15" x14ac:dyDescent="0.2">
      <c r="A814" s="1">
        <v>10</v>
      </c>
      <c r="B814" s="1" t="str">
        <f>_xlfn.XLOOKUP(A814,[1]Produtos!A:A,[1]Produtos!B:B)</f>
        <v>Camiseta Predactor 3Xu Multiplied</v>
      </c>
      <c r="C814" s="1">
        <v>384</v>
      </c>
      <c r="D814" s="1">
        <v>2</v>
      </c>
      <c r="E814" s="2">
        <v>97.2</v>
      </c>
      <c r="F814" s="2">
        <v>194.4</v>
      </c>
      <c r="G814" s="3">
        <v>52.488</v>
      </c>
      <c r="H814" s="3">
        <f>F814-G814</f>
        <v>141.91200000000001</v>
      </c>
      <c r="I814" s="4" t="str" cm="1">
        <f t="array" ref="I814:K814">_xlfn.XLOOKUP(C814,[1]Vendas!A:A,[1]Vendas!C:E)</f>
        <v>Tobias Furtado</v>
      </c>
      <c r="J814" s="4">
        <v>106</v>
      </c>
      <c r="K814" s="5">
        <v>42718</v>
      </c>
      <c r="L814" s="4" t="str" cm="1">
        <f t="array" ref="L814:O814">_xlfn.XLOOKUP(J814,[1]Clientes!A:A,[1]Clientes!B:E)</f>
        <v>Davide Fraga</v>
      </c>
      <c r="M814" s="4" t="str">
        <v>SC</v>
      </c>
      <c r="N814" s="4" t="str">
        <v>M</v>
      </c>
      <c r="O814" s="4" t="str">
        <v>Silver</v>
      </c>
    </row>
    <row r="815" spans="1:15" s="4" customFormat="1" ht="15" x14ac:dyDescent="0.2">
      <c r="A815" s="1">
        <v>10</v>
      </c>
      <c r="B815" s="1" t="str">
        <f>_xlfn.XLOOKUP(A815,[1]Produtos!A:A,[1]Produtos!B:B)</f>
        <v>Camiseta Predactor 3Xu Multiplied</v>
      </c>
      <c r="C815" s="1">
        <v>376</v>
      </c>
      <c r="D815" s="1">
        <v>1</v>
      </c>
      <c r="E815" s="2">
        <v>135</v>
      </c>
      <c r="F815" s="2">
        <v>135</v>
      </c>
      <c r="G815" s="3">
        <v>43.199999999999989</v>
      </c>
      <c r="H815" s="3">
        <f>F815-G815</f>
        <v>91.800000000000011</v>
      </c>
      <c r="I815" s="4" t="str" cm="1">
        <f t="array" ref="I815:K815">_xlfn.XLOOKUP(C815,[1]Vendas!A:A,[1]Vendas!C:E)</f>
        <v>Jéssica Castelão</v>
      </c>
      <c r="J815" s="4">
        <v>178</v>
      </c>
      <c r="K815" s="5">
        <v>42713</v>
      </c>
      <c r="L815" s="4" t="str" cm="1">
        <f t="array" ref="L815:O815">_xlfn.XLOOKUP(J815,[1]Clientes!A:A,[1]Clientes!B:E)</f>
        <v>Francisca Ramallo</v>
      </c>
      <c r="M815" s="4" t="str">
        <v>RJ</v>
      </c>
      <c r="N815" s="4" t="str">
        <v>F</v>
      </c>
      <c r="O815" s="4" t="str">
        <v>Silver</v>
      </c>
    </row>
    <row r="816" spans="1:15" s="4" customFormat="1" ht="15" x14ac:dyDescent="0.2">
      <c r="A816" s="1">
        <v>10</v>
      </c>
      <c r="B816" s="1" t="str">
        <f>_xlfn.XLOOKUP(A816,[1]Produtos!A:A,[1]Produtos!B:B)</f>
        <v>Camiseta Predactor 3Xu Multiplied</v>
      </c>
      <c r="C816" s="1">
        <v>377</v>
      </c>
      <c r="D816" s="1">
        <v>1</v>
      </c>
      <c r="E816" s="2">
        <v>114.75</v>
      </c>
      <c r="F816" s="2">
        <v>114.75</v>
      </c>
      <c r="G816" s="3">
        <v>41.31</v>
      </c>
      <c r="H816" s="3">
        <f>F816-G816</f>
        <v>73.44</v>
      </c>
      <c r="I816" s="4" t="str" cm="1">
        <f t="array" ref="I816:K816">_xlfn.XLOOKUP(C816,[1]Vendas!A:A,[1]Vendas!C:E)</f>
        <v>Simão Rivero</v>
      </c>
      <c r="J816" s="4">
        <v>200</v>
      </c>
      <c r="K816" s="5">
        <v>42714</v>
      </c>
      <c r="L816" s="4" t="str" cm="1">
        <f t="array" ref="L816:O816">_xlfn.XLOOKUP(J816,[1]Clientes!A:A,[1]Clientes!B:E)</f>
        <v>Gonçalo Figueiró</v>
      </c>
      <c r="M816" s="4" t="str">
        <v>PI</v>
      </c>
      <c r="N816" s="4" t="str">
        <v>M</v>
      </c>
      <c r="O816" s="4" t="str">
        <v>Silver</v>
      </c>
    </row>
    <row r="817" spans="1:15" s="4" customFormat="1" ht="15" x14ac:dyDescent="0.2">
      <c r="A817" s="1">
        <v>10</v>
      </c>
      <c r="B817" s="1" t="str">
        <f>_xlfn.XLOOKUP(A817,[1]Produtos!A:A,[1]Produtos!B:B)</f>
        <v>Camiseta Predactor 3Xu Multiplied</v>
      </c>
      <c r="C817" s="1">
        <v>335</v>
      </c>
      <c r="D817" s="1">
        <v>1</v>
      </c>
      <c r="E817" s="2">
        <v>135</v>
      </c>
      <c r="F817" s="2">
        <v>135</v>
      </c>
      <c r="G817" s="3">
        <v>39.150000000000006</v>
      </c>
      <c r="H817" s="3">
        <f>F817-G817</f>
        <v>95.85</v>
      </c>
      <c r="I817" s="4" t="str" cm="1">
        <f t="array" ref="I817:K817">_xlfn.XLOOKUP(C817,[1]Vendas!A:A,[1]Vendas!C:E)</f>
        <v>Hélio Liberato</v>
      </c>
      <c r="J817" s="4">
        <v>116</v>
      </c>
      <c r="K817" s="5">
        <v>42681</v>
      </c>
      <c r="L817" s="4" t="str" cm="1">
        <f t="array" ref="L817:O817">_xlfn.XLOOKUP(J817,[1]Clientes!A:A,[1]Clientes!B:E)</f>
        <v>Dinarte Tabalipa</v>
      </c>
      <c r="M817" s="4" t="str">
        <v>RS</v>
      </c>
      <c r="N817" s="4" t="str">
        <v>F</v>
      </c>
      <c r="O817" s="4" t="str">
        <v>Silver</v>
      </c>
    </row>
    <row r="818" spans="1:15" s="4" customFormat="1" ht="15" x14ac:dyDescent="0.2">
      <c r="A818" s="1">
        <v>10</v>
      </c>
      <c r="B818" s="1" t="str">
        <f>_xlfn.XLOOKUP(A818,[1]Produtos!A:A,[1]Produtos!B:B)</f>
        <v>Camiseta Predactor 3Xu Multiplied</v>
      </c>
      <c r="C818" s="1">
        <v>386</v>
      </c>
      <c r="D818" s="1">
        <v>1</v>
      </c>
      <c r="E818" s="2">
        <v>121.5</v>
      </c>
      <c r="F818" s="2">
        <v>121.5</v>
      </c>
      <c r="G818" s="3">
        <v>37.664999999999992</v>
      </c>
      <c r="H818" s="3">
        <f>F818-G818</f>
        <v>83.835000000000008</v>
      </c>
      <c r="I818" s="4" t="str" cm="1">
        <f t="array" ref="I818:K818">_xlfn.XLOOKUP(C818,[1]Vendas!A:A,[1]Vendas!C:E)</f>
        <v>Napoleão Méndez</v>
      </c>
      <c r="J818" s="4">
        <v>38</v>
      </c>
      <c r="K818" s="5">
        <v>42720</v>
      </c>
      <c r="L818" s="4" t="str" cm="1">
        <f t="array" ref="L818:O818">_xlfn.XLOOKUP(J818,[1]Clientes!A:A,[1]Clientes!B:E)</f>
        <v>Arachane Matos</v>
      </c>
      <c r="M818" s="4" t="str">
        <v>MA</v>
      </c>
      <c r="N818" s="4" t="str">
        <v>F</v>
      </c>
      <c r="O818" s="4" t="str">
        <v>Silver</v>
      </c>
    </row>
    <row r="819" spans="1:15" s="4" customFormat="1" ht="15" x14ac:dyDescent="0.2">
      <c r="A819" s="1">
        <v>10</v>
      </c>
      <c r="B819" s="1" t="str">
        <f>_xlfn.XLOOKUP(A819,[1]Produtos!A:A,[1]Produtos!B:B)</f>
        <v>Camiseta Predactor 3Xu Multiplied</v>
      </c>
      <c r="C819" s="1">
        <v>328</v>
      </c>
      <c r="D819" s="1">
        <v>1</v>
      </c>
      <c r="E819" s="2">
        <v>135</v>
      </c>
      <c r="F819" s="2">
        <v>135</v>
      </c>
      <c r="G819" s="3">
        <v>36.449999999999989</v>
      </c>
      <c r="H819" s="3">
        <f>F819-G819</f>
        <v>98.550000000000011</v>
      </c>
      <c r="I819" s="4" t="str" cm="1">
        <f t="array" ref="I819:K819">_xlfn.XLOOKUP(C819,[1]Vendas!A:A,[1]Vendas!C:E)</f>
        <v>Daniel Pirajá</v>
      </c>
      <c r="J819" s="4">
        <v>68</v>
      </c>
      <c r="K819" s="5">
        <v>42675</v>
      </c>
      <c r="L819" s="4" t="str" cm="1">
        <f t="array" ref="L819:O819">_xlfn.XLOOKUP(J819,[1]Clientes!A:A,[1]Clientes!B:E)</f>
        <v>Carminda Dias</v>
      </c>
      <c r="M819" s="4" t="str">
        <v>AM</v>
      </c>
      <c r="N819" s="4" t="str">
        <v>F</v>
      </c>
      <c r="O819" s="4" t="str">
        <v>Gold</v>
      </c>
    </row>
    <row r="820" spans="1:15" s="4" customFormat="1" ht="15" x14ac:dyDescent="0.2">
      <c r="A820" s="1">
        <v>10</v>
      </c>
      <c r="B820" s="1" t="str">
        <f>_xlfn.XLOOKUP(A820,[1]Produtos!A:A,[1]Produtos!B:B)</f>
        <v>Camiseta Predactor 3Xu Multiplied</v>
      </c>
      <c r="C820" s="1">
        <v>357</v>
      </c>
      <c r="D820" s="1">
        <v>1</v>
      </c>
      <c r="E820" s="2">
        <v>135</v>
      </c>
      <c r="F820" s="2">
        <v>135</v>
      </c>
      <c r="G820" s="3">
        <v>36.449999999999989</v>
      </c>
      <c r="H820" s="3">
        <f>F820-G820</f>
        <v>98.550000000000011</v>
      </c>
      <c r="I820" s="4" t="str" cm="1">
        <f t="array" ref="I820:K820">_xlfn.XLOOKUP(C820,[1]Vendas!A:A,[1]Vendas!C:E)</f>
        <v>Iberê Lacerda</v>
      </c>
      <c r="J820" s="4">
        <v>230</v>
      </c>
      <c r="K820" s="5">
        <v>42698</v>
      </c>
      <c r="L820" s="4" t="str" cm="1">
        <f t="array" ref="L820:O820">_xlfn.XLOOKUP(J820,[1]Clientes!A:A,[1]Clientes!B:E)</f>
        <v>Ibijara Botelho</v>
      </c>
      <c r="M820" s="4" t="str">
        <v>RR</v>
      </c>
      <c r="N820" s="4" t="str">
        <v>F</v>
      </c>
      <c r="O820" s="4" t="str">
        <v>Platinum</v>
      </c>
    </row>
    <row r="821" spans="1:15" s="4" customFormat="1" ht="15" x14ac:dyDescent="0.2">
      <c r="A821" s="1">
        <v>10</v>
      </c>
      <c r="B821" s="1" t="str">
        <f>_xlfn.XLOOKUP(A821,[1]Produtos!A:A,[1]Produtos!B:B)</f>
        <v>Camiseta Predactor 3Xu Multiplied</v>
      </c>
      <c r="C821" s="1">
        <v>380</v>
      </c>
      <c r="D821" s="1">
        <v>1</v>
      </c>
      <c r="E821" s="2">
        <v>121.5</v>
      </c>
      <c r="F821" s="2">
        <v>121.5</v>
      </c>
      <c r="G821" s="3">
        <v>35.235000000000014</v>
      </c>
      <c r="H821" s="3">
        <f>F821-G821</f>
        <v>86.264999999999986</v>
      </c>
      <c r="I821" s="4" t="str" cm="1">
        <f t="array" ref="I821:K821">_xlfn.XLOOKUP(C821,[1]Vendas!A:A,[1]Vendas!C:E)</f>
        <v>Simão Rivero</v>
      </c>
      <c r="J821" s="4">
        <v>225</v>
      </c>
      <c r="K821" s="5">
        <v>42716</v>
      </c>
      <c r="L821" s="4" t="str" cm="1">
        <f t="array" ref="L821:O821">_xlfn.XLOOKUP(J821,[1]Clientes!A:A,[1]Clientes!B:E)</f>
        <v>Humberto Lemes</v>
      </c>
      <c r="M821" s="4" t="str">
        <v>BA</v>
      </c>
      <c r="N821" s="4" t="str">
        <v>M</v>
      </c>
      <c r="O821" s="4" t="str">
        <v>Silver</v>
      </c>
    </row>
    <row r="822" spans="1:15" s="4" customFormat="1" ht="15" x14ac:dyDescent="0.2">
      <c r="A822" s="1">
        <v>10</v>
      </c>
      <c r="B822" s="1" t="str">
        <f>_xlfn.XLOOKUP(A822,[1]Produtos!A:A,[1]Produtos!B:B)</f>
        <v>Camiseta Predactor 3Xu Multiplied</v>
      </c>
      <c r="C822" s="1">
        <v>370</v>
      </c>
      <c r="D822" s="1">
        <v>1</v>
      </c>
      <c r="E822" s="2">
        <v>91.8</v>
      </c>
      <c r="F822" s="2">
        <v>91.8</v>
      </c>
      <c r="G822" s="3">
        <v>34.884</v>
      </c>
      <c r="H822" s="3">
        <f>F822-G822</f>
        <v>56.915999999999997</v>
      </c>
      <c r="I822" s="4" t="str" cm="1">
        <f t="array" ref="I822:K822">_xlfn.XLOOKUP(C822,[1]Vendas!A:A,[1]Vendas!C:E)</f>
        <v>Daniel Pirajá</v>
      </c>
      <c r="J822" s="4">
        <v>237</v>
      </c>
      <c r="K822" s="5">
        <v>42707</v>
      </c>
      <c r="L822" s="4" t="str" cm="1">
        <f t="array" ref="L822:O822">_xlfn.XLOOKUP(J822,[1]Clientes!A:A,[1]Clientes!B:E)</f>
        <v>Iracema Rodríguez</v>
      </c>
      <c r="M822" s="4" t="str">
        <v>BA</v>
      </c>
      <c r="N822" s="4" t="str">
        <v>F</v>
      </c>
      <c r="O822" s="4" t="str">
        <v>Gold</v>
      </c>
    </row>
    <row r="823" spans="1:15" s="4" customFormat="1" ht="15" x14ac:dyDescent="0.2">
      <c r="A823" s="1">
        <v>10</v>
      </c>
      <c r="B823" s="1" t="str">
        <f>_xlfn.XLOOKUP(A823,[1]Produtos!A:A,[1]Produtos!B:B)</f>
        <v>Camiseta Predactor 3Xu Multiplied</v>
      </c>
      <c r="C823" s="1">
        <v>388</v>
      </c>
      <c r="D823" s="1">
        <v>1</v>
      </c>
      <c r="E823" s="2">
        <v>114.75</v>
      </c>
      <c r="F823" s="2">
        <v>114.75</v>
      </c>
      <c r="G823" s="3">
        <v>34.425000000000011</v>
      </c>
      <c r="H823" s="3">
        <f>F823-G823</f>
        <v>80.324999999999989</v>
      </c>
      <c r="I823" s="4" t="str" cm="1">
        <f t="array" ref="I823:K823">_xlfn.XLOOKUP(C823,[1]Vendas!A:A,[1]Vendas!C:E)</f>
        <v>Napoleão Méndez</v>
      </c>
      <c r="J823" s="4">
        <v>126</v>
      </c>
      <c r="K823" s="5">
        <v>42722</v>
      </c>
      <c r="L823" s="4" t="str" cm="1">
        <f t="array" ref="L823:O823">_xlfn.XLOOKUP(J823,[1]Clientes!A:A,[1]Clientes!B:E)</f>
        <v>Dulce Prado</v>
      </c>
      <c r="M823" s="4" t="str">
        <v>AC</v>
      </c>
      <c r="N823" s="4" t="str">
        <v>F</v>
      </c>
      <c r="O823" s="4" t="str">
        <v>Silver</v>
      </c>
    </row>
    <row r="824" spans="1:15" s="4" customFormat="1" ht="15" x14ac:dyDescent="0.2">
      <c r="A824" s="1">
        <v>10</v>
      </c>
      <c r="B824" s="1" t="str">
        <f>_xlfn.XLOOKUP(A824,[1]Produtos!A:A,[1]Produtos!B:B)</f>
        <v>Camiseta Predactor 3Xu Multiplied</v>
      </c>
      <c r="C824" s="1">
        <v>309</v>
      </c>
      <c r="D824" s="1">
        <v>1</v>
      </c>
      <c r="E824" s="2">
        <v>135</v>
      </c>
      <c r="F824" s="2">
        <v>135</v>
      </c>
      <c r="G824" s="3">
        <v>33.75</v>
      </c>
      <c r="H824" s="3">
        <f>F824-G824</f>
        <v>101.25</v>
      </c>
      <c r="I824" s="4" t="str" cm="1">
        <f t="array" ref="I824:K824">_xlfn.XLOOKUP(C824,[1]Vendas!A:A,[1]Vendas!C:E)</f>
        <v>Simão Rivero</v>
      </c>
      <c r="J824" s="4">
        <v>35</v>
      </c>
      <c r="K824" s="5">
        <v>42661</v>
      </c>
      <c r="L824" s="4" t="str" cm="1">
        <f t="array" ref="L824:O824">_xlfn.XLOOKUP(J824,[1]Clientes!A:A,[1]Clientes!B:E)</f>
        <v>Antônio Sobral</v>
      </c>
      <c r="M824" s="4" t="str">
        <v>AC</v>
      </c>
      <c r="N824" s="4" t="str">
        <v>M</v>
      </c>
      <c r="O824" s="4" t="str">
        <v>Silver</v>
      </c>
    </row>
    <row r="825" spans="1:15" s="4" customFormat="1" ht="15" x14ac:dyDescent="0.2">
      <c r="A825" s="1">
        <v>10</v>
      </c>
      <c r="B825" s="1" t="str">
        <f>_xlfn.XLOOKUP(A825,[1]Produtos!A:A,[1]Produtos!B:B)</f>
        <v>Camiseta Predactor 3Xu Multiplied</v>
      </c>
      <c r="C825" s="1">
        <v>382</v>
      </c>
      <c r="D825" s="1">
        <v>1</v>
      </c>
      <c r="E825" s="2">
        <v>114.75</v>
      </c>
      <c r="F825" s="2">
        <v>114.75</v>
      </c>
      <c r="G825" s="3">
        <v>33.277500000000003</v>
      </c>
      <c r="H825" s="3">
        <f>F825-G825</f>
        <v>81.472499999999997</v>
      </c>
      <c r="I825" s="4" t="str" cm="1">
        <f t="array" ref="I825:K825">_xlfn.XLOOKUP(C825,[1]Vendas!A:A,[1]Vendas!C:E)</f>
        <v>Jéssica Castelão</v>
      </c>
      <c r="J825" s="4">
        <v>1</v>
      </c>
      <c r="K825" s="5">
        <v>42717</v>
      </c>
      <c r="L825" s="4" t="str" cm="1">
        <f t="array" ref="L825:O825">_xlfn.XLOOKUP(J825,[1]Clientes!A:A,[1]Clientes!B:E)</f>
        <v>Adelina Buenaventura</v>
      </c>
      <c r="M825" s="4" t="str">
        <v>RJ</v>
      </c>
      <c r="N825" s="4" t="str">
        <v>M</v>
      </c>
      <c r="O825" s="4" t="str">
        <v>Silver</v>
      </c>
    </row>
    <row r="826" spans="1:15" s="4" customFormat="1" ht="15" x14ac:dyDescent="0.2">
      <c r="A826" s="1">
        <v>10</v>
      </c>
      <c r="B826" s="1" t="str">
        <f>_xlfn.XLOOKUP(A826,[1]Produtos!A:A,[1]Produtos!B:B)</f>
        <v>Camiseta Predactor 3Xu Multiplied</v>
      </c>
      <c r="C826" s="1">
        <v>379</v>
      </c>
      <c r="D826" s="1">
        <v>1</v>
      </c>
      <c r="E826" s="2">
        <v>103.28</v>
      </c>
      <c r="F826" s="2">
        <v>103.28</v>
      </c>
      <c r="G826" s="3">
        <v>33.049599999999998</v>
      </c>
      <c r="H826" s="3">
        <f>F826-G826</f>
        <v>70.230400000000003</v>
      </c>
      <c r="I826" s="4" t="str" cm="1">
        <f t="array" ref="I826:K826">_xlfn.XLOOKUP(C826,[1]Vendas!A:A,[1]Vendas!C:E)</f>
        <v>Jéssica Castelão</v>
      </c>
      <c r="J826" s="4">
        <v>75</v>
      </c>
      <c r="K826" s="5">
        <v>42715</v>
      </c>
      <c r="L826" s="4" t="str" cm="1">
        <f t="array" ref="L826:O826">_xlfn.XLOOKUP(J826,[1]Clientes!A:A,[1]Clientes!B:E)</f>
        <v>Celestino Pereira</v>
      </c>
      <c r="M826" s="4" t="str">
        <v>RS</v>
      </c>
      <c r="N826" s="4" t="str">
        <v>M</v>
      </c>
      <c r="O826" s="4" t="str">
        <v>Silver</v>
      </c>
    </row>
    <row r="827" spans="1:15" s="4" customFormat="1" ht="15" x14ac:dyDescent="0.2">
      <c r="A827" s="1">
        <v>10</v>
      </c>
      <c r="B827" s="1" t="str">
        <f>_xlfn.XLOOKUP(A827,[1]Produtos!A:A,[1]Produtos!B:B)</f>
        <v>Camiseta Predactor 3Xu Multiplied</v>
      </c>
      <c r="C827" s="1">
        <v>330</v>
      </c>
      <c r="D827" s="1">
        <v>1</v>
      </c>
      <c r="E827" s="2">
        <v>121.5</v>
      </c>
      <c r="F827" s="2">
        <v>121.5</v>
      </c>
      <c r="G827" s="3">
        <v>30.375</v>
      </c>
      <c r="H827" s="3">
        <f>F827-G827</f>
        <v>91.125</v>
      </c>
      <c r="I827" s="4" t="str" cm="1">
        <f t="array" ref="I827:K827">_xlfn.XLOOKUP(C827,[1]Vendas!A:A,[1]Vendas!C:E)</f>
        <v>Armando Lago</v>
      </c>
      <c r="J827" s="4">
        <v>156</v>
      </c>
      <c r="K827" s="5">
        <v>42676</v>
      </c>
      <c r="L827" s="4" t="str" cm="1">
        <f t="array" ref="L827:O827">_xlfn.XLOOKUP(J827,[1]Clientes!A:A,[1]Clientes!B:E)</f>
        <v>Faustino Maranhão</v>
      </c>
      <c r="M827" s="4" t="str">
        <v>PI</v>
      </c>
      <c r="N827" s="4" t="str">
        <v>M</v>
      </c>
      <c r="O827" s="4" t="str">
        <v>Silver</v>
      </c>
    </row>
    <row r="828" spans="1:15" s="4" customFormat="1" ht="15" x14ac:dyDescent="0.2">
      <c r="A828" s="1">
        <v>10</v>
      </c>
      <c r="B828" s="1" t="str">
        <f>_xlfn.XLOOKUP(A828,[1]Produtos!A:A,[1]Produtos!B:B)</f>
        <v>Camiseta Predactor 3Xu Multiplied</v>
      </c>
      <c r="C828" s="1">
        <v>389</v>
      </c>
      <c r="D828" s="1">
        <v>1</v>
      </c>
      <c r="E828" s="2">
        <v>103.28</v>
      </c>
      <c r="F828" s="2">
        <v>103.28</v>
      </c>
      <c r="G828" s="3">
        <v>29.9512</v>
      </c>
      <c r="H828" s="3">
        <f>F828-G828</f>
        <v>73.328800000000001</v>
      </c>
      <c r="I828" s="4" t="str" cm="1">
        <f t="array" ref="I828:K828">_xlfn.XLOOKUP(C828,[1]Vendas!A:A,[1]Vendas!C:E)</f>
        <v>Napoleão Méndez</v>
      </c>
      <c r="J828" s="4">
        <v>148</v>
      </c>
      <c r="K828" s="5">
        <v>42723</v>
      </c>
      <c r="L828" s="4" t="str" cm="1">
        <f t="array" ref="L828:O828">_xlfn.XLOOKUP(J828,[1]Clientes!A:A,[1]Clientes!B:E)</f>
        <v>Eusébio Bairros</v>
      </c>
      <c r="M828" s="4" t="str">
        <v>SP</v>
      </c>
      <c r="N828" s="4" t="str">
        <v>M</v>
      </c>
      <c r="O828" s="4" t="str">
        <v>Silver</v>
      </c>
    </row>
    <row r="829" spans="1:15" s="4" customFormat="1" ht="15" x14ac:dyDescent="0.2">
      <c r="A829" s="1">
        <v>10</v>
      </c>
      <c r="B829" s="1" t="str">
        <f>_xlfn.XLOOKUP(A829,[1]Produtos!A:A,[1]Produtos!B:B)</f>
        <v>Camiseta Predactor 3Xu Multiplied</v>
      </c>
      <c r="C829" s="1">
        <v>324</v>
      </c>
      <c r="D829" s="1">
        <v>1</v>
      </c>
      <c r="E829" s="2">
        <v>114.75</v>
      </c>
      <c r="F829" s="2">
        <v>114.75</v>
      </c>
      <c r="G829" s="3">
        <v>28.6875</v>
      </c>
      <c r="H829" s="3">
        <f>F829-G829</f>
        <v>86.0625</v>
      </c>
      <c r="I829" s="4" t="str" cm="1">
        <f t="array" ref="I829:K829">_xlfn.XLOOKUP(C829,[1]Vendas!A:A,[1]Vendas!C:E)</f>
        <v>Napoleão Méndez</v>
      </c>
      <c r="J829" s="4">
        <v>246</v>
      </c>
      <c r="K829" s="5">
        <v>42674</v>
      </c>
      <c r="L829" s="4" t="str" cm="1">
        <f t="array" ref="L829:O829">_xlfn.XLOOKUP(J829,[1]Clientes!A:A,[1]Clientes!B:E)</f>
        <v>Jandaíra Albuquerque</v>
      </c>
      <c r="M829" s="4" t="str">
        <v>SP</v>
      </c>
      <c r="N829" s="4" t="str">
        <v>F</v>
      </c>
      <c r="O829" s="4" t="str">
        <v>Silver</v>
      </c>
    </row>
    <row r="830" spans="1:15" s="4" customFormat="1" ht="15" x14ac:dyDescent="0.2">
      <c r="A830" s="1">
        <v>10</v>
      </c>
      <c r="B830" s="1" t="str">
        <f>_xlfn.XLOOKUP(A830,[1]Produtos!A:A,[1]Produtos!B:B)</f>
        <v>Camiseta Predactor 3Xu Multiplied</v>
      </c>
      <c r="C830" s="1">
        <v>361</v>
      </c>
      <c r="D830" s="1">
        <v>1</v>
      </c>
      <c r="E830" s="2">
        <v>114.75</v>
      </c>
      <c r="F830" s="2">
        <v>114.75</v>
      </c>
      <c r="G830" s="3">
        <v>28.6875</v>
      </c>
      <c r="H830" s="3">
        <f>F830-G830</f>
        <v>86.0625</v>
      </c>
      <c r="I830" s="4" t="str" cm="1">
        <f t="array" ref="I830:K830">_xlfn.XLOOKUP(C830,[1]Vendas!A:A,[1]Vendas!C:E)</f>
        <v>Napoleão Méndez</v>
      </c>
      <c r="J830" s="4">
        <v>171</v>
      </c>
      <c r="K830" s="5">
        <v>42699</v>
      </c>
      <c r="L830" s="4" t="str" cm="1">
        <f t="array" ref="L830:O830">_xlfn.XLOOKUP(J830,[1]Clientes!A:A,[1]Clientes!B:E)</f>
        <v>Floriano Orriça</v>
      </c>
      <c r="M830" s="4" t="str">
        <v>AP</v>
      </c>
      <c r="N830" s="4" t="str">
        <v>M</v>
      </c>
      <c r="O830" s="4" t="str">
        <v>Silver</v>
      </c>
    </row>
    <row r="831" spans="1:15" s="4" customFormat="1" ht="15" x14ac:dyDescent="0.2">
      <c r="A831" s="1">
        <v>10</v>
      </c>
      <c r="B831" s="1" t="str">
        <f>_xlfn.XLOOKUP(A831,[1]Produtos!A:A,[1]Produtos!B:B)</f>
        <v>Camiseta Predactor 3Xu Multiplied</v>
      </c>
      <c r="C831" s="1">
        <v>316</v>
      </c>
      <c r="D831" s="1">
        <v>1</v>
      </c>
      <c r="E831" s="2">
        <v>135</v>
      </c>
      <c r="F831" s="2">
        <v>135</v>
      </c>
      <c r="G831" s="3">
        <v>28.349999999999994</v>
      </c>
      <c r="H831" s="3">
        <f>F831-G831</f>
        <v>106.65</v>
      </c>
      <c r="I831" s="4" t="str" cm="1">
        <f t="array" ref="I831:K831">_xlfn.XLOOKUP(C831,[1]Vendas!A:A,[1]Vendas!C:E)</f>
        <v>Godo Capiperibe</v>
      </c>
      <c r="J831" s="4">
        <v>14</v>
      </c>
      <c r="K831" s="5">
        <v>42668</v>
      </c>
      <c r="L831" s="4" t="str" cm="1">
        <f t="array" ref="L831:O831">_xlfn.XLOOKUP(J831,[1]Clientes!A:A,[1]Clientes!B:E)</f>
        <v>Aldo Martins</v>
      </c>
      <c r="M831" s="4" t="str">
        <v>GO</v>
      </c>
      <c r="N831" s="4" t="str">
        <v>M</v>
      </c>
      <c r="O831" s="4" t="str">
        <v>Silver</v>
      </c>
    </row>
    <row r="832" spans="1:15" s="4" customFormat="1" ht="15" x14ac:dyDescent="0.2">
      <c r="A832" s="1">
        <v>10</v>
      </c>
      <c r="B832" s="1" t="str">
        <f>_xlfn.XLOOKUP(A832,[1]Produtos!A:A,[1]Produtos!B:B)</f>
        <v>Camiseta Predactor 3Xu Multiplied</v>
      </c>
      <c r="C832" s="1">
        <v>390</v>
      </c>
      <c r="D832" s="1">
        <v>1</v>
      </c>
      <c r="E832" s="2">
        <v>103.28</v>
      </c>
      <c r="F832" s="2">
        <v>103.28</v>
      </c>
      <c r="G832" s="3">
        <v>26.852800000000002</v>
      </c>
      <c r="H832" s="3">
        <f>F832-G832</f>
        <v>76.427199999999999</v>
      </c>
      <c r="I832" s="4" t="str" cm="1">
        <f t="array" ref="I832:K832">_xlfn.XLOOKUP(C832,[1]Vendas!A:A,[1]Vendas!C:E)</f>
        <v>Jéssica Castelão</v>
      </c>
      <c r="J832" s="4">
        <v>238</v>
      </c>
      <c r="K832" s="5">
        <v>42724</v>
      </c>
      <c r="L832" s="4" t="str" cm="1">
        <f t="array" ref="L832:O832">_xlfn.XLOOKUP(J832,[1]Clientes!A:A,[1]Clientes!B:E)</f>
        <v>Iraci Alcoforado</v>
      </c>
      <c r="M832" s="4" t="str">
        <v>MS</v>
      </c>
      <c r="N832" s="4" t="str">
        <v>F</v>
      </c>
      <c r="O832" s="4" t="str">
        <v>Silver</v>
      </c>
    </row>
    <row r="833" spans="1:15" s="4" customFormat="1" ht="15" x14ac:dyDescent="0.2">
      <c r="A833" s="1">
        <v>10</v>
      </c>
      <c r="B833" s="1" t="str">
        <f>_xlfn.XLOOKUP(A833,[1]Produtos!A:A,[1]Produtos!B:B)</f>
        <v>Camiseta Predactor 3Xu Multiplied</v>
      </c>
      <c r="C833" s="1">
        <v>286</v>
      </c>
      <c r="D833" s="1">
        <v>1</v>
      </c>
      <c r="E833" s="2">
        <v>135</v>
      </c>
      <c r="F833" s="2">
        <v>135</v>
      </c>
      <c r="G833" s="3">
        <v>25.650000000000006</v>
      </c>
      <c r="H833" s="3">
        <f>F833-G833</f>
        <v>109.35</v>
      </c>
      <c r="I833" s="4" t="str" cm="1">
        <f t="array" ref="I833:K833">_xlfn.XLOOKUP(C833,[1]Vendas!A:A,[1]Vendas!C:E)</f>
        <v>Tobias Furtado</v>
      </c>
      <c r="J833" s="4">
        <v>145</v>
      </c>
      <c r="K833" s="5">
        <v>42639</v>
      </c>
      <c r="L833" s="4" t="str" cm="1">
        <f t="array" ref="L833:O833">_xlfn.XLOOKUP(J833,[1]Clientes!A:A,[1]Clientes!B:E)</f>
        <v>Ester Castanho</v>
      </c>
      <c r="M833" s="4" t="str">
        <v>AC</v>
      </c>
      <c r="N833" s="4" t="str">
        <v>F</v>
      </c>
      <c r="O833" s="4" t="str">
        <v>Silver</v>
      </c>
    </row>
    <row r="834" spans="1:15" s="4" customFormat="1" ht="15" x14ac:dyDescent="0.2">
      <c r="A834" s="1">
        <v>10</v>
      </c>
      <c r="B834" s="1" t="str">
        <f>_xlfn.XLOOKUP(A834,[1]Produtos!A:A,[1]Produtos!B:B)</f>
        <v>Camiseta Predactor 3Xu Multiplied</v>
      </c>
      <c r="C834" s="1">
        <v>265</v>
      </c>
      <c r="D834" s="1">
        <v>2</v>
      </c>
      <c r="E834" s="2">
        <v>82.62</v>
      </c>
      <c r="F834" s="2">
        <v>165.24</v>
      </c>
      <c r="G834" s="3">
        <v>24.786000000000001</v>
      </c>
      <c r="H834" s="3">
        <f>F834-G834</f>
        <v>140.45400000000001</v>
      </c>
      <c r="I834" s="4" t="str" cm="1">
        <f t="array" ref="I834:K834">_xlfn.XLOOKUP(C834,[1]Vendas!A:A,[1]Vendas!C:E)</f>
        <v>Napoleão Méndez</v>
      </c>
      <c r="J834" s="4">
        <v>53</v>
      </c>
      <c r="K834" s="5">
        <v>42618</v>
      </c>
      <c r="L834" s="4" t="str" cm="1">
        <f t="array" ref="L834:O834">_xlfn.XLOOKUP(J834,[1]Clientes!A:A,[1]Clientes!B:E)</f>
        <v>Bernardete Águeda</v>
      </c>
      <c r="M834" s="4" t="str">
        <v>TO</v>
      </c>
      <c r="N834" s="4" t="str">
        <v>F</v>
      </c>
      <c r="O834" s="4" t="str">
        <v>Silver</v>
      </c>
    </row>
    <row r="835" spans="1:15" s="4" customFormat="1" ht="15" x14ac:dyDescent="0.2">
      <c r="A835" s="1">
        <v>10</v>
      </c>
      <c r="B835" s="1" t="str">
        <f>_xlfn.XLOOKUP(A835,[1]Produtos!A:A,[1]Produtos!B:B)</f>
        <v>Camiseta Predactor 3Xu Multiplied</v>
      </c>
      <c r="C835" s="1">
        <v>214</v>
      </c>
      <c r="D835" s="1">
        <v>2</v>
      </c>
      <c r="E835" s="2">
        <v>103.28</v>
      </c>
      <c r="F835" s="2">
        <v>206.56</v>
      </c>
      <c r="G835" s="3">
        <v>22.721599999999995</v>
      </c>
      <c r="H835" s="3">
        <f>F835-G835</f>
        <v>183.83840000000001</v>
      </c>
      <c r="I835" s="4" t="str" cm="1">
        <f t="array" ref="I835:K835">_xlfn.XLOOKUP(C835,[1]Vendas!A:A,[1]Vendas!C:E)</f>
        <v>Napoleão Méndez</v>
      </c>
      <c r="J835" s="4">
        <v>218</v>
      </c>
      <c r="K835" s="5">
        <v>42567</v>
      </c>
      <c r="L835" s="4" t="str" cm="1">
        <f t="array" ref="L835:O835">_xlfn.XLOOKUP(J835,[1]Clientes!A:A,[1]Clientes!B:E)</f>
        <v>Hermígio Villaverde</v>
      </c>
      <c r="M835" s="4" t="str">
        <v>MA</v>
      </c>
      <c r="N835" s="4" t="str">
        <v>M</v>
      </c>
      <c r="O835" s="4" t="str">
        <v>Silver</v>
      </c>
    </row>
    <row r="836" spans="1:15" s="4" customFormat="1" ht="15" x14ac:dyDescent="0.2">
      <c r="A836" s="1">
        <v>10</v>
      </c>
      <c r="B836" s="1" t="str">
        <f>_xlfn.XLOOKUP(A836,[1]Produtos!A:A,[1]Produtos!B:B)</f>
        <v>Camiseta Predactor 3Xu Multiplied</v>
      </c>
      <c r="C836" s="1">
        <v>223</v>
      </c>
      <c r="D836" s="1">
        <v>2</v>
      </c>
      <c r="E836" s="2">
        <v>103.28</v>
      </c>
      <c r="F836" s="2">
        <v>206.56</v>
      </c>
      <c r="G836" s="3">
        <v>22.721599999999995</v>
      </c>
      <c r="H836" s="3">
        <f>F836-G836</f>
        <v>183.83840000000001</v>
      </c>
      <c r="I836" s="4" t="str" cm="1">
        <f t="array" ref="I836:K836">_xlfn.XLOOKUP(C836,[1]Vendas!A:A,[1]Vendas!C:E)</f>
        <v>Simão Rivero</v>
      </c>
      <c r="J836" s="4">
        <v>79</v>
      </c>
      <c r="K836" s="5">
        <v>42576</v>
      </c>
      <c r="L836" s="4" t="str" cm="1">
        <f t="array" ref="L836:O836">_xlfn.XLOOKUP(J836,[1]Clientes!A:A,[1]Clientes!B:E)</f>
        <v>Cidália Miera</v>
      </c>
      <c r="M836" s="4" t="str">
        <v>SE</v>
      </c>
      <c r="N836" s="4" t="str">
        <v>F</v>
      </c>
      <c r="O836" s="4" t="str">
        <v>Silver</v>
      </c>
    </row>
    <row r="837" spans="1:15" s="4" customFormat="1" ht="15" x14ac:dyDescent="0.2">
      <c r="A837" s="1">
        <v>10</v>
      </c>
      <c r="B837" s="1" t="str">
        <f>_xlfn.XLOOKUP(A837,[1]Produtos!A:A,[1]Produtos!B:B)</f>
        <v>Camiseta Predactor 3Xu Multiplied</v>
      </c>
      <c r="C837" s="1">
        <v>307</v>
      </c>
      <c r="D837" s="1">
        <v>1</v>
      </c>
      <c r="E837" s="2">
        <v>135</v>
      </c>
      <c r="F837" s="2">
        <v>135</v>
      </c>
      <c r="G837" s="3">
        <v>21.599999999999994</v>
      </c>
      <c r="H837" s="3">
        <f>F837-G837</f>
        <v>113.4</v>
      </c>
      <c r="I837" s="4" t="str" cm="1">
        <f t="array" ref="I837:K837">_xlfn.XLOOKUP(C837,[1]Vendas!A:A,[1]Vendas!C:E)</f>
        <v>Tobias Furtado</v>
      </c>
      <c r="J837" s="4">
        <v>75</v>
      </c>
      <c r="K837" s="5">
        <v>42659</v>
      </c>
      <c r="L837" s="4" t="str" cm="1">
        <f t="array" ref="L837:O837">_xlfn.XLOOKUP(J837,[1]Clientes!A:A,[1]Clientes!B:E)</f>
        <v>Celestino Pereira</v>
      </c>
      <c r="M837" s="4" t="str">
        <v>RS</v>
      </c>
      <c r="N837" s="4" t="str">
        <v>M</v>
      </c>
      <c r="O837" s="4" t="str">
        <v>Silver</v>
      </c>
    </row>
    <row r="838" spans="1:15" s="4" customFormat="1" ht="15" x14ac:dyDescent="0.2">
      <c r="A838" s="1">
        <v>10</v>
      </c>
      <c r="B838" s="1" t="str">
        <f>_xlfn.XLOOKUP(A838,[1]Produtos!A:A,[1]Produtos!B:B)</f>
        <v>Camiseta Predactor 3Xu Multiplied</v>
      </c>
      <c r="C838" s="1">
        <v>263</v>
      </c>
      <c r="D838" s="1">
        <v>1</v>
      </c>
      <c r="E838" s="2">
        <v>103.28</v>
      </c>
      <c r="F838" s="2">
        <v>103.28</v>
      </c>
      <c r="G838" s="3">
        <v>20.656000000000006</v>
      </c>
      <c r="H838" s="3">
        <f>F838-G838</f>
        <v>82.623999999999995</v>
      </c>
      <c r="I838" s="4" t="str" cm="1">
        <f t="array" ref="I838:K838">_xlfn.XLOOKUP(C838,[1]Vendas!A:A,[1]Vendas!C:E)</f>
        <v>Capitolino Bahía</v>
      </c>
      <c r="J838" s="4">
        <v>180</v>
      </c>
      <c r="K838" s="5">
        <v>42617</v>
      </c>
      <c r="L838" s="4" t="str" cm="1">
        <f t="array" ref="L838:O838">_xlfn.XLOOKUP(J838,[1]Clientes!A:A,[1]Clientes!B:E)</f>
        <v>Francisco Medina</v>
      </c>
      <c r="M838" s="4" t="str">
        <v>PA</v>
      </c>
      <c r="N838" s="4" t="str">
        <v>M</v>
      </c>
      <c r="O838" s="4" t="str">
        <v>Silver</v>
      </c>
    </row>
    <row r="839" spans="1:15" s="4" customFormat="1" ht="15" x14ac:dyDescent="0.2">
      <c r="A839" s="1">
        <v>10</v>
      </c>
      <c r="B839" s="1" t="str">
        <f>_xlfn.XLOOKUP(A839,[1]Produtos!A:A,[1]Produtos!B:B)</f>
        <v>Camiseta Predactor 3Xu Multiplied</v>
      </c>
      <c r="C839" s="1">
        <v>270</v>
      </c>
      <c r="D839" s="1">
        <v>1</v>
      </c>
      <c r="E839" s="2">
        <v>121.5</v>
      </c>
      <c r="F839" s="2">
        <v>121.5</v>
      </c>
      <c r="G839" s="3">
        <v>20.655000000000001</v>
      </c>
      <c r="H839" s="3">
        <f>F839-G839</f>
        <v>100.845</v>
      </c>
      <c r="I839" s="4" t="str" cm="1">
        <f t="array" ref="I839:K839">_xlfn.XLOOKUP(C839,[1]Vendas!A:A,[1]Vendas!C:E)</f>
        <v>Napoleão Méndez</v>
      </c>
      <c r="J839" s="4">
        <v>153</v>
      </c>
      <c r="K839" s="5">
        <v>42623</v>
      </c>
      <c r="L839" s="4" t="str" cm="1">
        <f t="array" ref="L839:O839">_xlfn.XLOOKUP(J839,[1]Clientes!A:A,[1]Clientes!B:E)</f>
        <v>Fabiano Bethancout</v>
      </c>
      <c r="M839" s="4" t="str">
        <v>PB</v>
      </c>
      <c r="N839" s="4" t="str">
        <v>M</v>
      </c>
      <c r="O839" s="4" t="str">
        <v>Silver</v>
      </c>
    </row>
    <row r="840" spans="1:15" s="4" customFormat="1" ht="15" x14ac:dyDescent="0.2">
      <c r="A840" s="1">
        <v>10</v>
      </c>
      <c r="B840" s="1" t="str">
        <f>_xlfn.XLOOKUP(A840,[1]Produtos!A:A,[1]Produtos!B:B)</f>
        <v>Camiseta Predactor 3Xu Multiplied</v>
      </c>
      <c r="C840" s="1">
        <v>306</v>
      </c>
      <c r="D840" s="1">
        <v>1</v>
      </c>
      <c r="E840" s="2">
        <v>114.75</v>
      </c>
      <c r="F840" s="2">
        <v>114.75</v>
      </c>
      <c r="G840" s="3">
        <v>20.655000000000001</v>
      </c>
      <c r="H840" s="3">
        <f>F840-G840</f>
        <v>94.094999999999999</v>
      </c>
      <c r="I840" s="4" t="str" cm="1">
        <f t="array" ref="I840:K840">_xlfn.XLOOKUP(C840,[1]Vendas!A:A,[1]Vendas!C:E)</f>
        <v>Hélio Liberato</v>
      </c>
      <c r="J840" s="4">
        <v>36</v>
      </c>
      <c r="K840" s="5">
        <v>42659</v>
      </c>
      <c r="L840" s="4" t="str" cm="1">
        <f t="array" ref="L840:O840">_xlfn.XLOOKUP(J840,[1]Clientes!A:A,[1]Clientes!B:E)</f>
        <v>Aníbal Bastos</v>
      </c>
      <c r="M840" s="4" t="str">
        <v>CE</v>
      </c>
      <c r="N840" s="4" t="str">
        <v>M</v>
      </c>
      <c r="O840" s="4" t="str">
        <v>Silver</v>
      </c>
    </row>
    <row r="841" spans="1:15" s="4" customFormat="1" ht="15" x14ac:dyDescent="0.2">
      <c r="A841" s="1">
        <v>10</v>
      </c>
      <c r="B841" s="1" t="str">
        <f>_xlfn.XLOOKUP(A841,[1]Produtos!A:A,[1]Produtos!B:B)</f>
        <v>Camiseta Predactor 3Xu Multiplied</v>
      </c>
      <c r="C841" s="1">
        <v>332</v>
      </c>
      <c r="D841" s="1">
        <v>1</v>
      </c>
      <c r="E841" s="2">
        <v>114.75</v>
      </c>
      <c r="F841" s="2">
        <v>114.75</v>
      </c>
      <c r="G841" s="3">
        <v>20.655000000000001</v>
      </c>
      <c r="H841" s="3">
        <f>F841-G841</f>
        <v>94.094999999999999</v>
      </c>
      <c r="I841" s="4" t="str" cm="1">
        <f t="array" ref="I841:K841">_xlfn.XLOOKUP(C841,[1]Vendas!A:A,[1]Vendas!C:E)</f>
        <v>Jéssica Castelão</v>
      </c>
      <c r="J841" s="4">
        <v>126</v>
      </c>
      <c r="K841" s="5">
        <v>42677</v>
      </c>
      <c r="L841" s="4" t="str" cm="1">
        <f t="array" ref="L841:O841">_xlfn.XLOOKUP(J841,[1]Clientes!A:A,[1]Clientes!B:E)</f>
        <v>Dulce Prado</v>
      </c>
      <c r="M841" s="4" t="str">
        <v>AC</v>
      </c>
      <c r="N841" s="4" t="str">
        <v>F</v>
      </c>
      <c r="O841" s="4" t="str">
        <v>Silver</v>
      </c>
    </row>
    <row r="842" spans="1:15" s="4" customFormat="1" ht="15" x14ac:dyDescent="0.2">
      <c r="A842" s="1">
        <v>10</v>
      </c>
      <c r="B842" s="1" t="str">
        <f>_xlfn.XLOOKUP(A842,[1]Produtos!A:A,[1]Produtos!B:B)</f>
        <v>Camiseta Predactor 3Xu Multiplied</v>
      </c>
      <c r="C842" s="1">
        <v>344</v>
      </c>
      <c r="D842" s="1">
        <v>1</v>
      </c>
      <c r="E842" s="2">
        <v>108</v>
      </c>
      <c r="F842" s="2">
        <v>108</v>
      </c>
      <c r="G842" s="3">
        <v>20.52000000000001</v>
      </c>
      <c r="H842" s="3">
        <f>F842-G842</f>
        <v>87.47999999999999</v>
      </c>
      <c r="I842" s="4" t="str" cm="1">
        <f t="array" ref="I842:K842">_xlfn.XLOOKUP(C842,[1]Vendas!A:A,[1]Vendas!C:E)</f>
        <v>Simão Rivero</v>
      </c>
      <c r="J842" s="4">
        <v>96</v>
      </c>
      <c r="K842" s="5">
        <v>42689</v>
      </c>
      <c r="L842" s="4" t="str" cm="1">
        <f t="array" ref="L842:O842">_xlfn.XLOOKUP(J842,[1]Clientes!A:A,[1]Clientes!B:E)</f>
        <v>Custódio Rolim</v>
      </c>
      <c r="M842" s="4" t="str">
        <v>ES</v>
      </c>
      <c r="N842" s="4" t="str">
        <v>M</v>
      </c>
      <c r="O842" s="4" t="str">
        <v>Silver</v>
      </c>
    </row>
    <row r="843" spans="1:15" s="4" customFormat="1" ht="15" x14ac:dyDescent="0.2">
      <c r="A843" s="1">
        <v>10</v>
      </c>
      <c r="B843" s="1" t="str">
        <f>_xlfn.XLOOKUP(A843,[1]Produtos!A:A,[1]Produtos!B:B)</f>
        <v>Camiseta Predactor 3Xu Multiplied</v>
      </c>
      <c r="C843" s="1">
        <v>297</v>
      </c>
      <c r="D843" s="1">
        <v>1</v>
      </c>
      <c r="E843" s="2">
        <v>135</v>
      </c>
      <c r="F843" s="2">
        <v>135</v>
      </c>
      <c r="G843" s="3">
        <v>20.25</v>
      </c>
      <c r="H843" s="3">
        <f>F843-G843</f>
        <v>114.75</v>
      </c>
      <c r="I843" s="4" t="str" cm="1">
        <f t="array" ref="I843:K843">_xlfn.XLOOKUP(C843,[1]Vendas!A:A,[1]Vendas!C:E)</f>
        <v>Iberê Lacerda</v>
      </c>
      <c r="J843" s="4">
        <v>52</v>
      </c>
      <c r="K843" s="5">
        <v>42650</v>
      </c>
      <c r="L843" s="4" t="str" cm="1">
        <f t="array" ref="L843:O843">_xlfn.XLOOKUP(J843,[1]Clientes!A:A,[1]Clientes!B:E)</f>
        <v>Bernardete Tavera</v>
      </c>
      <c r="M843" s="4" t="str">
        <v>ES</v>
      </c>
      <c r="N843" s="4" t="str">
        <v>F</v>
      </c>
      <c r="O843" s="4" t="str">
        <v>Silver</v>
      </c>
    </row>
    <row r="844" spans="1:15" s="4" customFormat="1" ht="15" x14ac:dyDescent="0.2">
      <c r="A844" s="1">
        <v>10</v>
      </c>
      <c r="B844" s="1" t="str">
        <f>_xlfn.XLOOKUP(A844,[1]Produtos!A:A,[1]Produtos!B:B)</f>
        <v>Camiseta Predactor 3Xu Multiplied</v>
      </c>
      <c r="C844" s="1">
        <v>291</v>
      </c>
      <c r="D844" s="1">
        <v>1</v>
      </c>
      <c r="E844" s="2">
        <v>103.28</v>
      </c>
      <c r="F844" s="2">
        <v>103.28</v>
      </c>
      <c r="G844" s="3">
        <v>19.623199999999997</v>
      </c>
      <c r="H844" s="3">
        <f>F844-G844</f>
        <v>83.656800000000004</v>
      </c>
      <c r="I844" s="4" t="str" cm="1">
        <f t="array" ref="I844:K844">_xlfn.XLOOKUP(C844,[1]Vendas!A:A,[1]Vendas!C:E)</f>
        <v>Daniel Pirajá</v>
      </c>
      <c r="J844" s="4">
        <v>106</v>
      </c>
      <c r="K844" s="5">
        <v>42642</v>
      </c>
      <c r="L844" s="4" t="str" cm="1">
        <f t="array" ref="L844:O844">_xlfn.XLOOKUP(J844,[1]Clientes!A:A,[1]Clientes!B:E)</f>
        <v>Davide Fraga</v>
      </c>
      <c r="M844" s="4" t="str">
        <v>SC</v>
      </c>
      <c r="N844" s="4" t="str">
        <v>M</v>
      </c>
      <c r="O844" s="4" t="str">
        <v>Silver</v>
      </c>
    </row>
    <row r="845" spans="1:15" s="4" customFormat="1" ht="15" x14ac:dyDescent="0.2">
      <c r="A845" s="1">
        <v>10</v>
      </c>
      <c r="B845" s="1" t="str">
        <f>_xlfn.XLOOKUP(A845,[1]Produtos!A:A,[1]Produtos!B:B)</f>
        <v>Camiseta Predactor 3Xu Multiplied</v>
      </c>
      <c r="C845" s="1">
        <v>283</v>
      </c>
      <c r="D845" s="1">
        <v>1</v>
      </c>
      <c r="E845" s="2">
        <v>121.5</v>
      </c>
      <c r="F845" s="2">
        <v>121.5</v>
      </c>
      <c r="G845" s="3">
        <v>19.439999999999998</v>
      </c>
      <c r="H845" s="3">
        <f>F845-G845</f>
        <v>102.06</v>
      </c>
      <c r="I845" s="4" t="str" cm="1">
        <f t="array" ref="I845:K845">_xlfn.XLOOKUP(C845,[1]Vendas!A:A,[1]Vendas!C:E)</f>
        <v>Daniel Pirajá</v>
      </c>
      <c r="J845" s="4">
        <v>242</v>
      </c>
      <c r="K845" s="5">
        <v>42638</v>
      </c>
      <c r="L845" s="4" t="str" cm="1">
        <f t="array" ref="L845:O845">_xlfn.XLOOKUP(J845,[1]Clientes!A:A,[1]Clientes!B:E)</f>
        <v>Isabel Meirelles</v>
      </c>
      <c r="M845" s="4" t="str">
        <v>RO</v>
      </c>
      <c r="N845" s="4" t="str">
        <v>F</v>
      </c>
      <c r="O845" s="4" t="str">
        <v>Silver</v>
      </c>
    </row>
    <row r="846" spans="1:15" s="4" customFormat="1" ht="15" x14ac:dyDescent="0.2">
      <c r="A846" s="1">
        <v>10</v>
      </c>
      <c r="B846" s="1" t="str">
        <f>_xlfn.XLOOKUP(A846,[1]Produtos!A:A,[1]Produtos!B:B)</f>
        <v>Camiseta Predactor 3Xu Multiplied</v>
      </c>
      <c r="C846" s="1">
        <v>241</v>
      </c>
      <c r="D846" s="1">
        <v>1</v>
      </c>
      <c r="E846" s="2">
        <v>135</v>
      </c>
      <c r="F846" s="2">
        <v>135</v>
      </c>
      <c r="G846" s="3">
        <v>18.900000000000006</v>
      </c>
      <c r="H846" s="3">
        <f>F846-G846</f>
        <v>116.1</v>
      </c>
      <c r="I846" s="4" t="str" cm="1">
        <f t="array" ref="I846:K846">_xlfn.XLOOKUP(C846,[1]Vendas!A:A,[1]Vendas!C:E)</f>
        <v>Daniel Pirajá</v>
      </c>
      <c r="J846" s="4">
        <v>115</v>
      </c>
      <c r="K846" s="5">
        <v>42594</v>
      </c>
      <c r="L846" s="4" t="str" cm="1">
        <f t="array" ref="L846:O846">_xlfn.XLOOKUP(J846,[1]Clientes!A:A,[1]Clientes!B:E)</f>
        <v>Dinarte Marino</v>
      </c>
      <c r="M846" s="4" t="str">
        <v>MS</v>
      </c>
      <c r="N846" s="4" t="str">
        <v>F</v>
      </c>
      <c r="O846" s="4" t="str">
        <v>Silver</v>
      </c>
    </row>
    <row r="847" spans="1:15" s="4" customFormat="1" ht="15" x14ac:dyDescent="0.2">
      <c r="A847" s="1">
        <v>10</v>
      </c>
      <c r="B847" s="1" t="str">
        <f>_xlfn.XLOOKUP(A847,[1]Produtos!A:A,[1]Produtos!B:B)</f>
        <v>Camiseta Predactor 3Xu Multiplied</v>
      </c>
      <c r="C847" s="1">
        <v>198</v>
      </c>
      <c r="D847" s="1">
        <v>2</v>
      </c>
      <c r="E847" s="2">
        <v>135</v>
      </c>
      <c r="F847" s="2">
        <v>270</v>
      </c>
      <c r="G847" s="3">
        <v>18.899999999999977</v>
      </c>
      <c r="H847" s="3">
        <f>F847-G847</f>
        <v>251.10000000000002</v>
      </c>
      <c r="I847" s="4" t="str" cm="1">
        <f t="array" ref="I847:K847">_xlfn.XLOOKUP(C847,[1]Vendas!A:A,[1]Vendas!C:E)</f>
        <v>Capitolino Bahía</v>
      </c>
      <c r="J847" s="4">
        <v>233</v>
      </c>
      <c r="K847" s="5">
        <v>42554</v>
      </c>
      <c r="L847" s="4" t="str" cm="1">
        <f t="array" ref="L847:O847">_xlfn.XLOOKUP(J847,[1]Clientes!A:A,[1]Clientes!B:E)</f>
        <v>Ilduara Chávez</v>
      </c>
      <c r="M847" s="4" t="str">
        <v>MT</v>
      </c>
      <c r="N847" s="4" t="str">
        <v>F</v>
      </c>
      <c r="O847" s="4" t="str">
        <v>Silver</v>
      </c>
    </row>
    <row r="848" spans="1:15" s="4" customFormat="1" ht="15" x14ac:dyDescent="0.2">
      <c r="A848" s="1">
        <v>10</v>
      </c>
      <c r="B848" s="1" t="str">
        <f>_xlfn.XLOOKUP(A848,[1]Produtos!A:A,[1]Produtos!B:B)</f>
        <v>Camiseta Predactor 3Xu Multiplied</v>
      </c>
      <c r="C848" s="1">
        <v>250</v>
      </c>
      <c r="D848" s="1">
        <v>1</v>
      </c>
      <c r="E848" s="2">
        <v>135</v>
      </c>
      <c r="F848" s="2">
        <v>135</v>
      </c>
      <c r="G848" s="3">
        <v>17.550000000000011</v>
      </c>
      <c r="H848" s="3">
        <f>F848-G848</f>
        <v>117.44999999999999</v>
      </c>
      <c r="I848" s="4" t="str" cm="1">
        <f t="array" ref="I848:K848">_xlfn.XLOOKUP(C848,[1]Vendas!A:A,[1]Vendas!C:E)</f>
        <v>Armando Lago</v>
      </c>
      <c r="J848" s="4">
        <v>79</v>
      </c>
      <c r="K848" s="5">
        <v>42602</v>
      </c>
      <c r="L848" s="4" t="str" cm="1">
        <f t="array" ref="L848:O848">_xlfn.XLOOKUP(J848,[1]Clientes!A:A,[1]Clientes!B:E)</f>
        <v>Cidália Miera</v>
      </c>
      <c r="M848" s="4" t="str">
        <v>SE</v>
      </c>
      <c r="N848" s="4" t="str">
        <v>F</v>
      </c>
      <c r="O848" s="4" t="str">
        <v>Silver</v>
      </c>
    </row>
    <row r="849" spans="1:15" s="4" customFormat="1" ht="15" x14ac:dyDescent="0.2">
      <c r="A849" s="1">
        <v>10</v>
      </c>
      <c r="B849" s="1" t="str">
        <f>_xlfn.XLOOKUP(A849,[1]Produtos!A:A,[1]Produtos!B:B)</f>
        <v>Camiseta Predactor 3Xu Multiplied</v>
      </c>
      <c r="C849" s="1">
        <v>281</v>
      </c>
      <c r="D849" s="1">
        <v>1</v>
      </c>
      <c r="E849" s="2">
        <v>121.5</v>
      </c>
      <c r="F849" s="2">
        <v>121.5</v>
      </c>
      <c r="G849" s="3">
        <v>17.009999999999991</v>
      </c>
      <c r="H849" s="3">
        <f>F849-G849</f>
        <v>104.49000000000001</v>
      </c>
      <c r="I849" s="4" t="str" cm="1">
        <f t="array" ref="I849:K849">_xlfn.XLOOKUP(C849,[1]Vendas!A:A,[1]Vendas!C:E)</f>
        <v>Hélio Liberato</v>
      </c>
      <c r="J849" s="4">
        <v>238</v>
      </c>
      <c r="K849" s="5">
        <v>42637</v>
      </c>
      <c r="L849" s="4" t="str" cm="1">
        <f t="array" ref="L849:O849">_xlfn.XLOOKUP(J849,[1]Clientes!A:A,[1]Clientes!B:E)</f>
        <v>Iraci Alcoforado</v>
      </c>
      <c r="M849" s="4" t="str">
        <v>MS</v>
      </c>
      <c r="N849" s="4" t="str">
        <v>F</v>
      </c>
      <c r="O849" s="4" t="str">
        <v>Silver</v>
      </c>
    </row>
    <row r="850" spans="1:15" s="4" customFormat="1" ht="15" x14ac:dyDescent="0.2">
      <c r="A850" s="1">
        <v>10</v>
      </c>
      <c r="B850" s="1" t="str">
        <f>_xlfn.XLOOKUP(A850,[1]Produtos!A:A,[1]Produtos!B:B)</f>
        <v>Camiseta Predactor 3Xu Multiplied</v>
      </c>
      <c r="C850" s="1">
        <v>120</v>
      </c>
      <c r="D850" s="1">
        <v>2</v>
      </c>
      <c r="E850" s="2">
        <v>135</v>
      </c>
      <c r="F850" s="2">
        <v>270</v>
      </c>
      <c r="G850" s="3">
        <v>16.199999999999989</v>
      </c>
      <c r="H850" s="3">
        <f>F850-G850</f>
        <v>253.8</v>
      </c>
      <c r="I850" s="4" t="str" cm="1">
        <f t="array" ref="I850:K850">_xlfn.XLOOKUP(C850,[1]Vendas!A:A,[1]Vendas!C:E)</f>
        <v>Jéssica Castelão</v>
      </c>
      <c r="J850" s="4">
        <v>47</v>
      </c>
      <c r="K850" s="5">
        <v>42477</v>
      </c>
      <c r="L850" s="4" t="str" cm="1">
        <f t="array" ref="L850:O850">_xlfn.XLOOKUP(J850,[1]Clientes!A:A,[1]Clientes!B:E)</f>
        <v>Belmira Colaço</v>
      </c>
      <c r="M850" s="4" t="str">
        <v>RJ</v>
      </c>
      <c r="N850" s="4" t="str">
        <v>F</v>
      </c>
      <c r="O850" s="4" t="str">
        <v>Silver</v>
      </c>
    </row>
    <row r="851" spans="1:15" s="4" customFormat="1" ht="15" x14ac:dyDescent="0.2">
      <c r="A851" s="1">
        <v>10</v>
      </c>
      <c r="B851" s="1" t="str">
        <f>_xlfn.XLOOKUP(A851,[1]Produtos!A:A,[1]Produtos!B:B)</f>
        <v>Camiseta Predactor 3Xu Multiplied</v>
      </c>
      <c r="C851" s="1">
        <v>207</v>
      </c>
      <c r="D851" s="1">
        <v>1</v>
      </c>
      <c r="E851" s="2">
        <v>135</v>
      </c>
      <c r="F851" s="2">
        <v>135</v>
      </c>
      <c r="G851" s="3">
        <v>16.199999999999989</v>
      </c>
      <c r="H851" s="3">
        <f>F851-G851</f>
        <v>118.80000000000001</v>
      </c>
      <c r="I851" s="4" t="str" cm="1">
        <f t="array" ref="I851:K851">_xlfn.XLOOKUP(C851,[1]Vendas!A:A,[1]Vendas!C:E)</f>
        <v>Iberê Lacerda</v>
      </c>
      <c r="J851" s="4">
        <v>115</v>
      </c>
      <c r="K851" s="5">
        <v>42560</v>
      </c>
      <c r="L851" s="4" t="str" cm="1">
        <f t="array" ref="L851:O851">_xlfn.XLOOKUP(J851,[1]Clientes!A:A,[1]Clientes!B:E)</f>
        <v>Dinarte Marino</v>
      </c>
      <c r="M851" s="4" t="str">
        <v>MS</v>
      </c>
      <c r="N851" s="4" t="str">
        <v>F</v>
      </c>
      <c r="O851" s="4" t="str">
        <v>Silver</v>
      </c>
    </row>
    <row r="852" spans="1:15" s="4" customFormat="1" ht="15" x14ac:dyDescent="0.2">
      <c r="A852" s="1">
        <v>10</v>
      </c>
      <c r="B852" s="1" t="str">
        <f>_xlfn.XLOOKUP(A852,[1]Produtos!A:A,[1]Produtos!B:B)</f>
        <v>Camiseta Predactor 3Xu Multiplied</v>
      </c>
      <c r="C852" s="1">
        <v>234</v>
      </c>
      <c r="D852" s="1">
        <v>1</v>
      </c>
      <c r="E852" s="2">
        <v>135</v>
      </c>
      <c r="F852" s="2">
        <v>135</v>
      </c>
      <c r="G852" s="3">
        <v>16.199999999999989</v>
      </c>
      <c r="H852" s="3">
        <f>F852-G852</f>
        <v>118.80000000000001</v>
      </c>
      <c r="I852" s="4" t="str" cm="1">
        <f t="array" ref="I852:K852">_xlfn.XLOOKUP(C852,[1]Vendas!A:A,[1]Vendas!C:E)</f>
        <v>Capitolino Bahía</v>
      </c>
      <c r="J852" s="4">
        <v>173</v>
      </c>
      <c r="K852" s="5">
        <v>42591</v>
      </c>
      <c r="L852" s="4" t="str" cm="1">
        <f t="array" ref="L852:O852">_xlfn.XLOOKUP(J852,[1]Clientes!A:A,[1]Clientes!B:E)</f>
        <v>Florinda Assunção</v>
      </c>
      <c r="M852" s="4" t="str">
        <v>PI</v>
      </c>
      <c r="N852" s="4" t="str">
        <v>F</v>
      </c>
      <c r="O852" s="4" t="str">
        <v>Silver</v>
      </c>
    </row>
    <row r="853" spans="1:15" s="4" customFormat="1" ht="15" x14ac:dyDescent="0.2">
      <c r="A853" s="1">
        <v>10</v>
      </c>
      <c r="B853" s="1" t="str">
        <f>_xlfn.XLOOKUP(A853,[1]Produtos!A:A,[1]Produtos!B:B)</f>
        <v>Camiseta Predactor 3Xu Multiplied</v>
      </c>
      <c r="C853" s="1">
        <v>312</v>
      </c>
      <c r="D853" s="1">
        <v>1</v>
      </c>
      <c r="E853" s="2">
        <v>135</v>
      </c>
      <c r="F853" s="2">
        <v>135</v>
      </c>
      <c r="G853" s="3">
        <v>16.199999999999989</v>
      </c>
      <c r="H853" s="3">
        <f>F853-G853</f>
        <v>118.80000000000001</v>
      </c>
      <c r="I853" s="4" t="str" cm="1">
        <f t="array" ref="I853:K853">_xlfn.XLOOKUP(C853,[1]Vendas!A:A,[1]Vendas!C:E)</f>
        <v>Capitolino Bahía</v>
      </c>
      <c r="J853" s="4">
        <v>19</v>
      </c>
      <c r="K853" s="5">
        <v>42665</v>
      </c>
      <c r="L853" s="4" t="str" cm="1">
        <f t="array" ref="L853:O853">_xlfn.XLOOKUP(J853,[1]Clientes!A:A,[1]Clientes!B:E)</f>
        <v>Amadeu Martinho</v>
      </c>
      <c r="M853" s="4" t="str">
        <v>RN</v>
      </c>
      <c r="N853" s="4" t="str">
        <v>M</v>
      </c>
      <c r="O853" s="4" t="str">
        <v>Silver</v>
      </c>
    </row>
    <row r="854" spans="1:15" s="4" customFormat="1" ht="15" x14ac:dyDescent="0.2">
      <c r="A854" s="1">
        <v>10</v>
      </c>
      <c r="B854" s="1" t="str">
        <f>_xlfn.XLOOKUP(A854,[1]Produtos!A:A,[1]Produtos!B:B)</f>
        <v>Camiseta Predactor 3Xu Multiplied</v>
      </c>
      <c r="C854" s="1">
        <v>230</v>
      </c>
      <c r="D854" s="1">
        <v>1</v>
      </c>
      <c r="E854" s="2">
        <v>114.75</v>
      </c>
      <c r="F854" s="2">
        <v>114.75</v>
      </c>
      <c r="G854" s="3">
        <v>16.064999999999998</v>
      </c>
      <c r="H854" s="3">
        <f>F854-G854</f>
        <v>98.685000000000002</v>
      </c>
      <c r="I854" s="4" t="str" cm="1">
        <f t="array" ref="I854:K854">_xlfn.XLOOKUP(C854,[1]Vendas!A:A,[1]Vendas!C:E)</f>
        <v>Napoleão Méndez</v>
      </c>
      <c r="J854" s="4">
        <v>185</v>
      </c>
      <c r="K854" s="5">
        <v>42587</v>
      </c>
      <c r="L854" s="4" t="str" cm="1">
        <f t="array" ref="L854:O854">_xlfn.XLOOKUP(J854,[1]Clientes!A:A,[1]Clientes!B:E)</f>
        <v>Gertrudes Hidalgo</v>
      </c>
      <c r="M854" s="4" t="str">
        <v>PA</v>
      </c>
      <c r="N854" s="4" t="str">
        <v>F</v>
      </c>
      <c r="O854" s="4" t="str">
        <v>Silver</v>
      </c>
    </row>
    <row r="855" spans="1:15" s="4" customFormat="1" ht="15" x14ac:dyDescent="0.2">
      <c r="A855" s="1">
        <v>10</v>
      </c>
      <c r="B855" s="1" t="str">
        <f>_xlfn.XLOOKUP(A855,[1]Produtos!A:A,[1]Produtos!B:B)</f>
        <v>Camiseta Predactor 3Xu Multiplied</v>
      </c>
      <c r="C855" s="1">
        <v>271</v>
      </c>
      <c r="D855" s="1">
        <v>1</v>
      </c>
      <c r="E855" s="2">
        <v>121.5</v>
      </c>
      <c r="F855" s="2">
        <v>121.5</v>
      </c>
      <c r="G855" s="3">
        <v>15.794999999999987</v>
      </c>
      <c r="H855" s="3">
        <f>F855-G855</f>
        <v>105.70500000000001</v>
      </c>
      <c r="I855" s="4" t="str" cm="1">
        <f t="array" ref="I855:K855">_xlfn.XLOOKUP(C855,[1]Vendas!A:A,[1]Vendas!C:E)</f>
        <v>Napoleão Méndez</v>
      </c>
      <c r="J855" s="4">
        <v>131</v>
      </c>
      <c r="K855" s="5">
        <v>42624</v>
      </c>
      <c r="L855" s="4" t="str" cm="1">
        <f t="array" ref="L855:O855">_xlfn.XLOOKUP(J855,[1]Clientes!A:A,[1]Clientes!B:E)</f>
        <v>Eduarda Madureira</v>
      </c>
      <c r="M855" s="4" t="str">
        <v>DF</v>
      </c>
      <c r="N855" s="4" t="str">
        <v>F</v>
      </c>
      <c r="O855" s="4" t="str">
        <v>Silver</v>
      </c>
    </row>
    <row r="856" spans="1:15" s="4" customFormat="1" ht="15" x14ac:dyDescent="0.2">
      <c r="A856" s="1">
        <v>10</v>
      </c>
      <c r="B856" s="1" t="str">
        <f>_xlfn.XLOOKUP(A856,[1]Produtos!A:A,[1]Produtos!B:B)</f>
        <v>Camiseta Predactor 3Xu Multiplied</v>
      </c>
      <c r="C856" s="1">
        <v>300</v>
      </c>
      <c r="D856" s="1">
        <v>1</v>
      </c>
      <c r="E856" s="2">
        <v>121.5</v>
      </c>
      <c r="F856" s="2">
        <v>121.5</v>
      </c>
      <c r="G856" s="3">
        <v>15.794999999999987</v>
      </c>
      <c r="H856" s="3">
        <f>F856-G856</f>
        <v>105.70500000000001</v>
      </c>
      <c r="I856" s="4" t="str" cm="1">
        <f t="array" ref="I856:K856">_xlfn.XLOOKUP(C856,[1]Vendas!A:A,[1]Vendas!C:E)</f>
        <v>Hélio Liberato</v>
      </c>
      <c r="J856" s="4">
        <v>142</v>
      </c>
      <c r="K856" s="5">
        <v>42655</v>
      </c>
      <c r="L856" s="4" t="str" cm="1">
        <f t="array" ref="L856:O856">_xlfn.XLOOKUP(J856,[1]Clientes!A:A,[1]Clientes!B:E)</f>
        <v>Ermelinda Casquero</v>
      </c>
      <c r="M856" s="4" t="str">
        <v>AM</v>
      </c>
      <c r="N856" s="4" t="str">
        <v>F</v>
      </c>
      <c r="O856" s="4" t="str">
        <v>Silver</v>
      </c>
    </row>
    <row r="857" spans="1:15" s="4" customFormat="1" ht="15" x14ac:dyDescent="0.2">
      <c r="A857" s="1">
        <v>10</v>
      </c>
      <c r="B857" s="1" t="str">
        <f>_xlfn.XLOOKUP(A857,[1]Produtos!A:A,[1]Produtos!B:B)</f>
        <v>Camiseta Predactor 3Xu Multiplied</v>
      </c>
      <c r="C857" s="1">
        <v>236</v>
      </c>
      <c r="D857" s="1">
        <v>1</v>
      </c>
      <c r="E857" s="2">
        <v>103.28</v>
      </c>
      <c r="F857" s="2">
        <v>103.28</v>
      </c>
      <c r="G857" s="3">
        <v>15.492000000000004</v>
      </c>
      <c r="H857" s="3">
        <f>F857-G857</f>
        <v>87.787999999999997</v>
      </c>
      <c r="I857" s="4" t="str" cm="1">
        <f t="array" ref="I857:K857">_xlfn.XLOOKUP(C857,[1]Vendas!A:A,[1]Vendas!C:E)</f>
        <v>Daniel Pirajá</v>
      </c>
      <c r="J857" s="4">
        <v>31</v>
      </c>
      <c r="K857" s="5">
        <v>42592</v>
      </c>
      <c r="L857" s="4" t="str" cm="1">
        <f t="array" ref="L857:O857">_xlfn.XLOOKUP(J857,[1]Clientes!A:A,[1]Clientes!B:E)</f>
        <v>Antão Corte-Real</v>
      </c>
      <c r="M857" s="4" t="str">
        <v>ES</v>
      </c>
      <c r="N857" s="4" t="str">
        <v>M</v>
      </c>
      <c r="O857" s="4" t="str">
        <v>Silver</v>
      </c>
    </row>
    <row r="858" spans="1:15" s="4" customFormat="1" ht="15" x14ac:dyDescent="0.2">
      <c r="A858" s="1">
        <v>10</v>
      </c>
      <c r="B858" s="1" t="str">
        <f>_xlfn.XLOOKUP(A858,[1]Produtos!A:A,[1]Produtos!B:B)</f>
        <v>Camiseta Predactor 3Xu Multiplied</v>
      </c>
      <c r="C858" s="1">
        <v>321</v>
      </c>
      <c r="D858" s="1">
        <v>1</v>
      </c>
      <c r="E858" s="2">
        <v>103.28</v>
      </c>
      <c r="F858" s="2">
        <v>103.28</v>
      </c>
      <c r="G858" s="3">
        <v>15.492000000000004</v>
      </c>
      <c r="H858" s="3">
        <f>F858-G858</f>
        <v>87.787999999999997</v>
      </c>
      <c r="I858" s="4" t="str" cm="1">
        <f t="array" ref="I858:K858">_xlfn.XLOOKUP(C858,[1]Vendas!A:A,[1]Vendas!C:E)</f>
        <v>Iberê Lacerda</v>
      </c>
      <c r="J858" s="4">
        <v>104</v>
      </c>
      <c r="K858" s="5">
        <v>42670</v>
      </c>
      <c r="L858" s="4" t="str" cm="1">
        <f t="array" ref="L858:O858">_xlfn.XLOOKUP(J858,[1]Clientes!A:A,[1]Clientes!B:E)</f>
        <v>David Carvalhais</v>
      </c>
      <c r="M858" s="4" t="str">
        <v>RJ</v>
      </c>
      <c r="N858" s="4" t="str">
        <v>M</v>
      </c>
      <c r="O858" s="4" t="str">
        <v>Silver</v>
      </c>
    </row>
    <row r="859" spans="1:15" s="4" customFormat="1" ht="15" x14ac:dyDescent="0.2">
      <c r="A859" s="1">
        <v>10</v>
      </c>
      <c r="B859" s="1" t="str">
        <f>_xlfn.XLOOKUP(A859,[1]Produtos!A:A,[1]Produtos!B:B)</f>
        <v>Camiseta Predactor 3Xu Multiplied</v>
      </c>
      <c r="C859" s="1">
        <v>206</v>
      </c>
      <c r="D859" s="1">
        <v>1</v>
      </c>
      <c r="E859" s="2">
        <v>135</v>
      </c>
      <c r="F859" s="2">
        <v>135</v>
      </c>
      <c r="G859" s="3">
        <v>14.849999999999994</v>
      </c>
      <c r="H859" s="3">
        <f>F859-G859</f>
        <v>120.15</v>
      </c>
      <c r="I859" s="4" t="str" cm="1">
        <f t="array" ref="I859:K859">_xlfn.XLOOKUP(C859,[1]Vendas!A:A,[1]Vendas!C:E)</f>
        <v>Napoleão Méndez</v>
      </c>
      <c r="J859" s="4">
        <v>185</v>
      </c>
      <c r="K859" s="5">
        <v>42557</v>
      </c>
      <c r="L859" s="4" t="str" cm="1">
        <f t="array" ref="L859:O859">_xlfn.XLOOKUP(J859,[1]Clientes!A:A,[1]Clientes!B:E)</f>
        <v>Gertrudes Hidalgo</v>
      </c>
      <c r="M859" s="4" t="str">
        <v>PA</v>
      </c>
      <c r="N859" s="4" t="str">
        <v>F</v>
      </c>
      <c r="O859" s="4" t="str">
        <v>Silver</v>
      </c>
    </row>
    <row r="860" spans="1:15" s="4" customFormat="1" ht="15" x14ac:dyDescent="0.2">
      <c r="A860" s="1">
        <v>10</v>
      </c>
      <c r="B860" s="1" t="str">
        <f>_xlfn.XLOOKUP(A860,[1]Produtos!A:A,[1]Produtos!B:B)</f>
        <v>Camiseta Predactor 3Xu Multiplied</v>
      </c>
      <c r="C860" s="1">
        <v>96</v>
      </c>
      <c r="D860" s="1">
        <v>2</v>
      </c>
      <c r="E860" s="2">
        <v>121.5</v>
      </c>
      <c r="F860" s="2">
        <v>243</v>
      </c>
      <c r="G860" s="3">
        <v>14.579999999999984</v>
      </c>
      <c r="H860" s="3">
        <f>F860-G860</f>
        <v>228.42000000000002</v>
      </c>
      <c r="I860" s="4" t="str" cm="1">
        <f t="array" ref="I860:K860">_xlfn.XLOOKUP(C860,[1]Vendas!A:A,[1]Vendas!C:E)</f>
        <v>Tobias Furtado</v>
      </c>
      <c r="J860" s="4">
        <v>27</v>
      </c>
      <c r="K860" s="5">
        <v>42448</v>
      </c>
      <c r="L860" s="4" t="str" cm="1">
        <f t="array" ref="L860:O860">_xlfn.XLOOKUP(J860,[1]Clientes!A:A,[1]Clientes!B:E)</f>
        <v>Anna Beça</v>
      </c>
      <c r="M860" s="4" t="str">
        <v>AP</v>
      </c>
      <c r="N860" s="4" t="str">
        <v>F</v>
      </c>
      <c r="O860" s="4" t="str">
        <v>Silver</v>
      </c>
    </row>
    <row r="861" spans="1:15" s="4" customFormat="1" ht="15" x14ac:dyDescent="0.2">
      <c r="A861" s="1">
        <v>10</v>
      </c>
      <c r="B861" s="1" t="str">
        <f>_xlfn.XLOOKUP(A861,[1]Produtos!A:A,[1]Produtos!B:B)</f>
        <v>Camiseta Predactor 3Xu Multiplied</v>
      </c>
      <c r="C861" s="1">
        <v>268</v>
      </c>
      <c r="D861" s="1">
        <v>1</v>
      </c>
      <c r="E861" s="2">
        <v>91.8</v>
      </c>
      <c r="F861" s="2">
        <v>91.8</v>
      </c>
      <c r="G861" s="3">
        <v>13.769999999999996</v>
      </c>
      <c r="H861" s="3">
        <f>F861-G861</f>
        <v>78.03</v>
      </c>
      <c r="I861" s="4" t="str" cm="1">
        <f t="array" ref="I861:K861">_xlfn.XLOOKUP(C861,[1]Vendas!A:A,[1]Vendas!C:E)</f>
        <v>Armando Lago</v>
      </c>
      <c r="J861" s="4">
        <v>56</v>
      </c>
      <c r="K861" s="5">
        <v>42621</v>
      </c>
      <c r="L861" s="4" t="str" cm="1">
        <f t="array" ref="L861:O861">_xlfn.XLOOKUP(J861,[1]Clientes!A:A,[1]Clientes!B:E)</f>
        <v>Bruno Perdigão</v>
      </c>
      <c r="M861" s="4" t="str">
        <v>MS</v>
      </c>
      <c r="N861" s="4" t="str">
        <v>M</v>
      </c>
      <c r="O861" s="4" t="str">
        <v>Silver</v>
      </c>
    </row>
    <row r="862" spans="1:15" s="4" customFormat="1" ht="15" x14ac:dyDescent="0.2">
      <c r="A862" s="1">
        <v>10</v>
      </c>
      <c r="B862" s="1" t="str">
        <f>_xlfn.XLOOKUP(A862,[1]Produtos!A:A,[1]Produtos!B:B)</f>
        <v>Camiseta Predactor 3Xu Multiplied</v>
      </c>
      <c r="C862" s="1">
        <v>245</v>
      </c>
      <c r="D862" s="1">
        <v>1</v>
      </c>
      <c r="E862" s="2">
        <v>97.2</v>
      </c>
      <c r="F862" s="2">
        <v>97.2</v>
      </c>
      <c r="G862" s="3">
        <v>13.608000000000004</v>
      </c>
      <c r="H862" s="3">
        <f>F862-G862</f>
        <v>83.591999999999999</v>
      </c>
      <c r="I862" s="4" t="str" cm="1">
        <f t="array" ref="I862:K862">_xlfn.XLOOKUP(C862,[1]Vendas!A:A,[1]Vendas!C:E)</f>
        <v>Armando Lago</v>
      </c>
      <c r="J862" s="4">
        <v>100</v>
      </c>
      <c r="K862" s="5">
        <v>42598</v>
      </c>
      <c r="L862" s="4" t="str" cm="1">
        <f t="array" ref="L862:O862">_xlfn.XLOOKUP(J862,[1]Clientes!A:A,[1]Clientes!B:E)</f>
        <v>Cândida Silvestre</v>
      </c>
      <c r="M862" s="4" t="str">
        <v>MG</v>
      </c>
      <c r="N862" s="4" t="str">
        <v>F</v>
      </c>
      <c r="O862" s="4" t="str">
        <v>Silver</v>
      </c>
    </row>
    <row r="863" spans="1:15" s="4" customFormat="1" ht="15" x14ac:dyDescent="0.2">
      <c r="A863" s="1">
        <v>10</v>
      </c>
      <c r="B863" s="1" t="str">
        <f>_xlfn.XLOOKUP(A863,[1]Produtos!A:A,[1]Produtos!B:B)</f>
        <v>Camiseta Predactor 3Xu Multiplied</v>
      </c>
      <c r="C863" s="1">
        <v>212</v>
      </c>
      <c r="D863" s="1">
        <v>1</v>
      </c>
      <c r="E863" s="2">
        <v>135</v>
      </c>
      <c r="F863" s="2">
        <v>135</v>
      </c>
      <c r="G863" s="3">
        <v>13.5</v>
      </c>
      <c r="H863" s="3">
        <f>F863-G863</f>
        <v>121.5</v>
      </c>
      <c r="I863" s="4" t="str" cm="1">
        <f t="array" ref="I863:K863">_xlfn.XLOOKUP(C863,[1]Vendas!A:A,[1]Vendas!C:E)</f>
        <v>Tobias Furtado</v>
      </c>
      <c r="J863" s="4">
        <v>202</v>
      </c>
      <c r="K863" s="5">
        <v>42564</v>
      </c>
      <c r="L863" s="4" t="str" cm="1">
        <f t="array" ref="L863:O863">_xlfn.XLOOKUP(J863,[1]Clientes!A:A,[1]Clientes!B:E)</f>
        <v>Greice Lameirinhas</v>
      </c>
      <c r="M863" s="4" t="str">
        <v>PI</v>
      </c>
      <c r="N863" s="4" t="str">
        <v>F</v>
      </c>
      <c r="O863" s="4" t="str">
        <v>Silver</v>
      </c>
    </row>
    <row r="864" spans="1:15" s="4" customFormat="1" ht="15" x14ac:dyDescent="0.2">
      <c r="A864" s="1">
        <v>10</v>
      </c>
      <c r="B864" s="1" t="str">
        <f>_xlfn.XLOOKUP(A864,[1]Produtos!A:A,[1]Produtos!B:B)</f>
        <v>Camiseta Predactor 3Xu Multiplied</v>
      </c>
      <c r="C864" s="1">
        <v>251</v>
      </c>
      <c r="D864" s="1">
        <v>1</v>
      </c>
      <c r="E864" s="2">
        <v>135</v>
      </c>
      <c r="F864" s="2">
        <v>135</v>
      </c>
      <c r="G864" s="3">
        <v>13.5</v>
      </c>
      <c r="H864" s="3">
        <f>F864-G864</f>
        <v>121.5</v>
      </c>
      <c r="I864" s="4" t="str" cm="1">
        <f t="array" ref="I864:K864">_xlfn.XLOOKUP(C864,[1]Vendas!A:A,[1]Vendas!C:E)</f>
        <v>Iberê Lacerda</v>
      </c>
      <c r="J864" s="4">
        <v>162</v>
      </c>
      <c r="K864" s="5">
        <v>42602</v>
      </c>
      <c r="L864" s="4" t="str" cm="1">
        <f t="array" ref="L864:O864">_xlfn.XLOOKUP(J864,[1]Clientes!A:A,[1]Clientes!B:E)</f>
        <v>Filipa Mattozo</v>
      </c>
      <c r="M864" s="4" t="str">
        <v>MA</v>
      </c>
      <c r="N864" s="4" t="str">
        <v>F</v>
      </c>
      <c r="O864" s="4" t="str">
        <v>Silver</v>
      </c>
    </row>
    <row r="865" spans="1:15" s="4" customFormat="1" ht="15" x14ac:dyDescent="0.2">
      <c r="A865" s="1">
        <v>10</v>
      </c>
      <c r="B865" s="1" t="str">
        <f>_xlfn.XLOOKUP(A865,[1]Produtos!A:A,[1]Produtos!B:B)</f>
        <v>Camiseta Predactor 3Xu Multiplied</v>
      </c>
      <c r="C865" s="1">
        <v>256</v>
      </c>
      <c r="D865" s="1">
        <v>1</v>
      </c>
      <c r="E865" s="2">
        <v>135</v>
      </c>
      <c r="F865" s="2">
        <v>135</v>
      </c>
      <c r="G865" s="3">
        <v>13.5</v>
      </c>
      <c r="H865" s="3">
        <f>F865-G865</f>
        <v>121.5</v>
      </c>
      <c r="I865" s="4" t="str" cm="1">
        <f t="array" ref="I865:K865">_xlfn.XLOOKUP(C865,[1]Vendas!A:A,[1]Vendas!C:E)</f>
        <v>Daniel Pirajá</v>
      </c>
      <c r="J865" s="4">
        <v>63</v>
      </c>
      <c r="K865" s="5">
        <v>42605</v>
      </c>
      <c r="L865" s="4" t="str" cm="1">
        <f t="array" ref="L865:O865">_xlfn.XLOOKUP(J865,[1]Clientes!A:A,[1]Clientes!B:E)</f>
        <v>Capitolina Valadares</v>
      </c>
      <c r="M865" s="4" t="str">
        <v>GO</v>
      </c>
      <c r="N865" s="4" t="str">
        <v>F</v>
      </c>
      <c r="O865" s="4" t="str">
        <v>Silver</v>
      </c>
    </row>
    <row r="866" spans="1:15" s="4" customFormat="1" ht="15" x14ac:dyDescent="0.2">
      <c r="A866" s="1">
        <v>10</v>
      </c>
      <c r="B866" s="1" t="str">
        <f>_xlfn.XLOOKUP(A866,[1]Produtos!A:A,[1]Produtos!B:B)</f>
        <v>Camiseta Predactor 3Xu Multiplied</v>
      </c>
      <c r="C866" s="1">
        <v>260</v>
      </c>
      <c r="D866" s="1">
        <v>1</v>
      </c>
      <c r="E866" s="2">
        <v>135</v>
      </c>
      <c r="F866" s="2">
        <v>135</v>
      </c>
      <c r="G866" s="3">
        <v>13.5</v>
      </c>
      <c r="H866" s="3">
        <f>F866-G866</f>
        <v>121.5</v>
      </c>
      <c r="I866" s="4" t="str" cm="1">
        <f t="array" ref="I866:K866">_xlfn.XLOOKUP(C866,[1]Vendas!A:A,[1]Vendas!C:E)</f>
        <v>Hélio Liberato</v>
      </c>
      <c r="J866" s="4">
        <v>77</v>
      </c>
      <c r="K866" s="5">
        <v>42609</v>
      </c>
      <c r="L866" s="4" t="str" cm="1">
        <f t="array" ref="L866:O866">_xlfn.XLOOKUP(J866,[1]Clientes!A:A,[1]Clientes!B:E)</f>
        <v>Cesário Raminhos</v>
      </c>
      <c r="M866" s="4" t="str">
        <v>RR</v>
      </c>
      <c r="N866" s="4" t="str">
        <v>M</v>
      </c>
      <c r="O866" s="4" t="str">
        <v>Silver</v>
      </c>
    </row>
    <row r="867" spans="1:15" s="4" customFormat="1" ht="15" x14ac:dyDescent="0.2">
      <c r="A867" s="1">
        <v>10</v>
      </c>
      <c r="B867" s="1" t="str">
        <f>_xlfn.XLOOKUP(A867,[1]Produtos!A:A,[1]Produtos!B:B)</f>
        <v>Camiseta Predactor 3Xu Multiplied</v>
      </c>
      <c r="C867" s="1">
        <v>272</v>
      </c>
      <c r="D867" s="1">
        <v>1</v>
      </c>
      <c r="E867" s="2">
        <v>103.28</v>
      </c>
      <c r="F867" s="2">
        <v>103.28</v>
      </c>
      <c r="G867" s="3">
        <v>13.426400000000001</v>
      </c>
      <c r="H867" s="3">
        <f>F867-G867</f>
        <v>89.8536</v>
      </c>
      <c r="I867" s="4" t="str" cm="1">
        <f t="array" ref="I867:K867">_xlfn.XLOOKUP(C867,[1]Vendas!A:A,[1]Vendas!C:E)</f>
        <v>Capitolino Bahía</v>
      </c>
      <c r="J867" s="4">
        <v>217</v>
      </c>
      <c r="K867" s="5">
        <v>42625</v>
      </c>
      <c r="L867" s="4" t="str" cm="1">
        <f t="array" ref="L867:O867">_xlfn.XLOOKUP(J867,[1]Clientes!A:A,[1]Clientes!B:E)</f>
        <v>Hermígio Cezar</v>
      </c>
      <c r="M867" s="4" t="str">
        <v>SP</v>
      </c>
      <c r="N867" s="4" t="str">
        <v>M</v>
      </c>
      <c r="O867" s="4" t="str">
        <v>Silver</v>
      </c>
    </row>
    <row r="868" spans="1:15" s="4" customFormat="1" ht="15" x14ac:dyDescent="0.2">
      <c r="A868" s="1">
        <v>10</v>
      </c>
      <c r="B868" s="1" t="str">
        <f>_xlfn.XLOOKUP(A868,[1]Produtos!A:A,[1]Produtos!B:B)</f>
        <v>Camiseta Predactor 3Xu Multiplied</v>
      </c>
      <c r="C868" s="1">
        <v>211</v>
      </c>
      <c r="D868" s="1">
        <v>1</v>
      </c>
      <c r="E868" s="2">
        <v>121.5</v>
      </c>
      <c r="F868" s="2">
        <v>121.5</v>
      </c>
      <c r="G868" s="3">
        <v>13.365000000000009</v>
      </c>
      <c r="H868" s="3">
        <f>F868-G868</f>
        <v>108.13499999999999</v>
      </c>
      <c r="I868" s="4" t="str" cm="1">
        <f t="array" ref="I868:K868">_xlfn.XLOOKUP(C868,[1]Vendas!A:A,[1]Vendas!C:E)</f>
        <v>Tobias Furtado</v>
      </c>
      <c r="J868" s="4">
        <v>32</v>
      </c>
      <c r="K868" s="5">
        <v>42563</v>
      </c>
      <c r="L868" s="4" t="str" cm="1">
        <f t="array" ref="L868:O868">_xlfn.XLOOKUP(J868,[1]Clientes!A:A,[1]Clientes!B:E)</f>
        <v>Antónia Canhão</v>
      </c>
      <c r="M868" s="4" t="str">
        <v>SC</v>
      </c>
      <c r="N868" s="4" t="str">
        <v>F</v>
      </c>
      <c r="O868" s="4" t="str">
        <v>Silver</v>
      </c>
    </row>
    <row r="869" spans="1:15" s="4" customFormat="1" ht="15" x14ac:dyDescent="0.2">
      <c r="A869" s="1">
        <v>10</v>
      </c>
      <c r="B869" s="1" t="str">
        <f>_xlfn.XLOOKUP(A869,[1]Produtos!A:A,[1]Produtos!B:B)</f>
        <v>Camiseta Predactor 3Xu Multiplied</v>
      </c>
      <c r="C869" s="1">
        <v>216</v>
      </c>
      <c r="D869" s="1">
        <v>1</v>
      </c>
      <c r="E869" s="2">
        <v>121.5</v>
      </c>
      <c r="F869" s="2">
        <v>121.5</v>
      </c>
      <c r="G869" s="3">
        <v>13.365000000000009</v>
      </c>
      <c r="H869" s="3">
        <f>F869-G869</f>
        <v>108.13499999999999</v>
      </c>
      <c r="I869" s="4" t="str" cm="1">
        <f t="array" ref="I869:K869">_xlfn.XLOOKUP(C869,[1]Vendas!A:A,[1]Vendas!C:E)</f>
        <v>Godo Capiperibe</v>
      </c>
      <c r="J869" s="4">
        <v>100</v>
      </c>
      <c r="K869" s="5">
        <v>42568</v>
      </c>
      <c r="L869" s="4" t="str" cm="1">
        <f t="array" ref="L869:O869">_xlfn.XLOOKUP(J869,[1]Clientes!A:A,[1]Clientes!B:E)</f>
        <v>Cândida Silvestre</v>
      </c>
      <c r="M869" s="4" t="str">
        <v>MG</v>
      </c>
      <c r="N869" s="4" t="str">
        <v>F</v>
      </c>
      <c r="O869" s="4" t="str">
        <v>Silver</v>
      </c>
    </row>
    <row r="870" spans="1:15" s="4" customFormat="1" ht="15" x14ac:dyDescent="0.2">
      <c r="A870" s="1">
        <v>10</v>
      </c>
      <c r="B870" s="1" t="str">
        <f>_xlfn.XLOOKUP(A870,[1]Produtos!A:A,[1]Produtos!B:B)</f>
        <v>Camiseta Predactor 3Xu Multiplied</v>
      </c>
      <c r="C870" s="1">
        <v>239</v>
      </c>
      <c r="D870" s="1">
        <v>1</v>
      </c>
      <c r="E870" s="2">
        <v>114.75</v>
      </c>
      <c r="F870" s="2">
        <v>114.75</v>
      </c>
      <c r="G870" s="3">
        <v>12.622500000000002</v>
      </c>
      <c r="H870" s="3">
        <f>F870-G870</f>
        <v>102.1275</v>
      </c>
      <c r="I870" s="4" t="str" cm="1">
        <f t="array" ref="I870:K870">_xlfn.XLOOKUP(C870,[1]Vendas!A:A,[1]Vendas!C:E)</f>
        <v>Hélio Liberato</v>
      </c>
      <c r="J870" s="4">
        <v>16</v>
      </c>
      <c r="K870" s="5">
        <v>42593</v>
      </c>
      <c r="L870" s="4" t="str" cm="1">
        <f t="array" ref="L870:O870">_xlfn.XLOOKUP(J870,[1]Clientes!A:A,[1]Clientes!B:E)</f>
        <v>Alfredo Cotrim</v>
      </c>
      <c r="M870" s="4" t="str">
        <v>SC</v>
      </c>
      <c r="N870" s="4" t="str">
        <v>M</v>
      </c>
      <c r="O870" s="4" t="str">
        <v>Silver</v>
      </c>
    </row>
    <row r="871" spans="1:15" s="4" customFormat="1" ht="15" x14ac:dyDescent="0.2">
      <c r="A871" s="1">
        <v>10</v>
      </c>
      <c r="B871" s="1" t="str">
        <f>_xlfn.XLOOKUP(A871,[1]Produtos!A:A,[1]Produtos!B:B)</f>
        <v>Camiseta Predactor 3Xu Multiplied</v>
      </c>
      <c r="C871" s="1">
        <v>182</v>
      </c>
      <c r="D871" s="1">
        <v>1</v>
      </c>
      <c r="E871" s="2">
        <v>135</v>
      </c>
      <c r="F871" s="2">
        <v>135</v>
      </c>
      <c r="G871" s="3">
        <v>12.150000000000006</v>
      </c>
      <c r="H871" s="3">
        <f>F871-G871</f>
        <v>122.85</v>
      </c>
      <c r="I871" s="4" t="str" cm="1">
        <f t="array" ref="I871:K871">_xlfn.XLOOKUP(C871,[1]Vendas!A:A,[1]Vendas!C:E)</f>
        <v>Capitolino Bahía</v>
      </c>
      <c r="J871" s="4">
        <v>192</v>
      </c>
      <c r="K871" s="5">
        <v>42537</v>
      </c>
      <c r="L871" s="4" t="str" cm="1">
        <f t="array" ref="L871:O871">_xlfn.XLOOKUP(J871,[1]Clientes!A:A,[1]Clientes!B:E)</f>
        <v>Gisela Candeias</v>
      </c>
      <c r="M871" s="4" t="str">
        <v>SC</v>
      </c>
      <c r="N871" s="4" t="str">
        <v>F</v>
      </c>
      <c r="O871" s="4" t="str">
        <v>Silver</v>
      </c>
    </row>
    <row r="872" spans="1:15" s="4" customFormat="1" ht="15" x14ac:dyDescent="0.2">
      <c r="A872" s="1">
        <v>10</v>
      </c>
      <c r="B872" s="1" t="str">
        <f>_xlfn.XLOOKUP(A872,[1]Produtos!A:A,[1]Produtos!B:B)</f>
        <v>Camiseta Predactor 3Xu Multiplied</v>
      </c>
      <c r="C872" s="1">
        <v>178</v>
      </c>
      <c r="D872" s="1">
        <v>1</v>
      </c>
      <c r="E872" s="2">
        <v>121.5</v>
      </c>
      <c r="F872" s="2">
        <v>121.5</v>
      </c>
      <c r="G872" s="3">
        <v>12.150000000000006</v>
      </c>
      <c r="H872" s="3">
        <f>F872-G872</f>
        <v>109.35</v>
      </c>
      <c r="I872" s="4" t="str" cm="1">
        <f t="array" ref="I872:K872">_xlfn.XLOOKUP(C872,[1]Vendas!A:A,[1]Vendas!C:E)</f>
        <v>Tobias Furtado</v>
      </c>
      <c r="J872" s="4">
        <v>191</v>
      </c>
      <c r="K872" s="5">
        <v>42536</v>
      </c>
      <c r="L872" s="4" t="str" cm="1">
        <f t="array" ref="L872:O872">_xlfn.XLOOKUP(J872,[1]Clientes!A:A,[1]Clientes!B:E)</f>
        <v>Gisela Bahia</v>
      </c>
      <c r="M872" s="4" t="str">
        <v>SP</v>
      </c>
      <c r="N872" s="4" t="str">
        <v>F</v>
      </c>
      <c r="O872" s="4" t="str">
        <v>Silver</v>
      </c>
    </row>
    <row r="873" spans="1:15" s="4" customFormat="1" ht="15" x14ac:dyDescent="0.2">
      <c r="A873" s="1">
        <v>10</v>
      </c>
      <c r="B873" s="1" t="str">
        <f>_xlfn.XLOOKUP(A873,[1]Produtos!A:A,[1]Produtos!B:B)</f>
        <v>Camiseta Predactor 3Xu Multiplied</v>
      </c>
      <c r="C873" s="1">
        <v>205</v>
      </c>
      <c r="D873" s="1">
        <v>1</v>
      </c>
      <c r="E873" s="2">
        <v>114.75</v>
      </c>
      <c r="F873" s="2">
        <v>114.75</v>
      </c>
      <c r="G873" s="3">
        <v>11.474999999999994</v>
      </c>
      <c r="H873" s="3">
        <f>F873-G873</f>
        <v>103.27500000000001</v>
      </c>
      <c r="I873" s="4" t="str" cm="1">
        <f t="array" ref="I873:K873">_xlfn.XLOOKUP(C873,[1]Vendas!A:A,[1]Vendas!C:E)</f>
        <v>Simão Rivero</v>
      </c>
      <c r="J873" s="4">
        <v>136</v>
      </c>
      <c r="K873" s="5">
        <v>42557</v>
      </c>
      <c r="L873" s="4" t="str" cm="1">
        <f t="array" ref="L873:O873">_xlfn.XLOOKUP(J873,[1]Clientes!A:A,[1]Clientes!B:E)</f>
        <v>Elsa Barreto</v>
      </c>
      <c r="M873" s="4" t="str">
        <v>MA</v>
      </c>
      <c r="N873" s="4" t="str">
        <v>F</v>
      </c>
      <c r="O873" s="4" t="str">
        <v>Silver</v>
      </c>
    </row>
    <row r="874" spans="1:15" s="4" customFormat="1" ht="15" x14ac:dyDescent="0.2">
      <c r="A874" s="1">
        <v>10</v>
      </c>
      <c r="B874" s="1" t="str">
        <f>_xlfn.XLOOKUP(A874,[1]Produtos!A:A,[1]Produtos!B:B)</f>
        <v>Camiseta Predactor 3Xu Multiplied</v>
      </c>
      <c r="C874" s="1">
        <v>240</v>
      </c>
      <c r="D874" s="1">
        <v>1</v>
      </c>
      <c r="E874" s="2">
        <v>114.75</v>
      </c>
      <c r="F874" s="2">
        <v>114.75</v>
      </c>
      <c r="G874" s="3">
        <v>11.474999999999994</v>
      </c>
      <c r="H874" s="3">
        <f>F874-G874</f>
        <v>103.27500000000001</v>
      </c>
      <c r="I874" s="4" t="str" cm="1">
        <f t="array" ref="I874:K874">_xlfn.XLOOKUP(C874,[1]Vendas!A:A,[1]Vendas!C:E)</f>
        <v>Iberê Lacerda</v>
      </c>
      <c r="J874" s="4">
        <v>233</v>
      </c>
      <c r="K874" s="5">
        <v>42594</v>
      </c>
      <c r="L874" s="4" t="str" cm="1">
        <f t="array" ref="L874:O874">_xlfn.XLOOKUP(J874,[1]Clientes!A:A,[1]Clientes!B:E)</f>
        <v>Ilduara Chávez</v>
      </c>
      <c r="M874" s="4" t="str">
        <v>MT</v>
      </c>
      <c r="N874" s="4" t="str">
        <v>F</v>
      </c>
      <c r="O874" s="4" t="str">
        <v>Silver</v>
      </c>
    </row>
    <row r="875" spans="1:15" s="4" customFormat="1" ht="15" x14ac:dyDescent="0.2">
      <c r="A875" s="1">
        <v>10</v>
      </c>
      <c r="B875" s="1" t="str">
        <f>_xlfn.XLOOKUP(A875,[1]Produtos!A:A,[1]Produtos!B:B)</f>
        <v>Camiseta Predactor 3Xu Multiplied</v>
      </c>
      <c r="C875" s="1">
        <v>261</v>
      </c>
      <c r="D875" s="1">
        <v>1</v>
      </c>
      <c r="E875" s="2">
        <v>114.75</v>
      </c>
      <c r="F875" s="2">
        <v>114.75</v>
      </c>
      <c r="G875" s="3">
        <v>11.474999999999994</v>
      </c>
      <c r="H875" s="3">
        <f>F875-G875</f>
        <v>103.27500000000001</v>
      </c>
      <c r="I875" s="4" t="str" cm="1">
        <f t="array" ref="I875:K875">_xlfn.XLOOKUP(C875,[1]Vendas!A:A,[1]Vendas!C:E)</f>
        <v>Simão Rivero</v>
      </c>
      <c r="J875" s="4">
        <v>25</v>
      </c>
      <c r="K875" s="5">
        <v>42613</v>
      </c>
      <c r="L875" s="4" t="str" cm="1">
        <f t="array" ref="L875:O875">_xlfn.XLOOKUP(J875,[1]Clientes!A:A,[1]Clientes!B:E)</f>
        <v>Andreia Carvalhal</v>
      </c>
      <c r="M875" s="4" t="str">
        <v>SP</v>
      </c>
      <c r="N875" s="4" t="str">
        <v>F</v>
      </c>
      <c r="O875" s="4" t="str">
        <v>Silver</v>
      </c>
    </row>
    <row r="876" spans="1:15" s="4" customFormat="1" ht="15" x14ac:dyDescent="0.2">
      <c r="A876" s="1">
        <v>10</v>
      </c>
      <c r="B876" s="1" t="str">
        <f>_xlfn.XLOOKUP(A876,[1]Produtos!A:A,[1]Produtos!B:B)</f>
        <v>Camiseta Predactor 3Xu Multiplied</v>
      </c>
      <c r="C876" s="1">
        <v>225</v>
      </c>
      <c r="D876" s="1">
        <v>1</v>
      </c>
      <c r="E876" s="2">
        <v>91.8</v>
      </c>
      <c r="F876" s="2">
        <v>91.8</v>
      </c>
      <c r="G876" s="3">
        <v>11.016000000000005</v>
      </c>
      <c r="H876" s="3">
        <f>F876-G876</f>
        <v>80.783999999999992</v>
      </c>
      <c r="I876" s="4" t="str" cm="1">
        <f t="array" ref="I876:K876">_xlfn.XLOOKUP(C876,[1]Vendas!A:A,[1]Vendas!C:E)</f>
        <v>Daniel Pirajá</v>
      </c>
      <c r="J876" s="4">
        <v>79</v>
      </c>
      <c r="K876" s="5">
        <v>42578</v>
      </c>
      <c r="L876" s="4" t="str" cm="1">
        <f t="array" ref="L876:O876">_xlfn.XLOOKUP(J876,[1]Clientes!A:A,[1]Clientes!B:E)</f>
        <v>Cidália Miera</v>
      </c>
      <c r="M876" s="4" t="str">
        <v>SE</v>
      </c>
      <c r="N876" s="4" t="str">
        <v>F</v>
      </c>
      <c r="O876" s="4" t="str">
        <v>Silver</v>
      </c>
    </row>
    <row r="877" spans="1:15" s="4" customFormat="1" ht="15" x14ac:dyDescent="0.2">
      <c r="A877" s="1">
        <v>10</v>
      </c>
      <c r="B877" s="1" t="str">
        <f>_xlfn.XLOOKUP(A877,[1]Produtos!A:A,[1]Produtos!B:B)</f>
        <v>Camiseta Predactor 3Xu Multiplied</v>
      </c>
      <c r="C877" s="1">
        <v>247</v>
      </c>
      <c r="D877" s="1">
        <v>1</v>
      </c>
      <c r="E877" s="2">
        <v>97.2</v>
      </c>
      <c r="F877" s="2">
        <v>97.2</v>
      </c>
      <c r="G877" s="3">
        <v>10.691999999999993</v>
      </c>
      <c r="H877" s="3">
        <f>F877-G877</f>
        <v>86.50800000000001</v>
      </c>
      <c r="I877" s="4" t="str" cm="1">
        <f t="array" ref="I877:K877">_xlfn.XLOOKUP(C877,[1]Vendas!A:A,[1]Vendas!C:E)</f>
        <v>Hélio Liberato</v>
      </c>
      <c r="J877" s="4">
        <v>185</v>
      </c>
      <c r="K877" s="5">
        <v>42598</v>
      </c>
      <c r="L877" s="4" t="str" cm="1">
        <f t="array" ref="L877:O877">_xlfn.XLOOKUP(J877,[1]Clientes!A:A,[1]Clientes!B:E)</f>
        <v>Gertrudes Hidalgo</v>
      </c>
      <c r="M877" s="4" t="str">
        <v>PA</v>
      </c>
      <c r="N877" s="4" t="str">
        <v>F</v>
      </c>
      <c r="O877" s="4" t="str">
        <v>Silver</v>
      </c>
    </row>
    <row r="878" spans="1:15" s="4" customFormat="1" ht="15" x14ac:dyDescent="0.2">
      <c r="A878" s="1">
        <v>10</v>
      </c>
      <c r="B878" s="1" t="str">
        <f>_xlfn.XLOOKUP(A878,[1]Produtos!A:A,[1]Produtos!B:B)</f>
        <v>Camiseta Predactor 3Xu Multiplied</v>
      </c>
      <c r="C878" s="1">
        <v>238</v>
      </c>
      <c r="D878" s="1">
        <v>1</v>
      </c>
      <c r="E878" s="2">
        <v>103.28</v>
      </c>
      <c r="F878" s="2">
        <v>103.28</v>
      </c>
      <c r="G878" s="3">
        <v>10.328000000000003</v>
      </c>
      <c r="H878" s="3">
        <f>F878-G878</f>
        <v>92.951999999999998</v>
      </c>
      <c r="I878" s="4" t="str" cm="1">
        <f t="array" ref="I878:K878">_xlfn.XLOOKUP(C878,[1]Vendas!A:A,[1]Vendas!C:E)</f>
        <v>Daniel Pirajá</v>
      </c>
      <c r="J878" s="4">
        <v>185</v>
      </c>
      <c r="K878" s="5">
        <v>42593</v>
      </c>
      <c r="L878" s="4" t="str" cm="1">
        <f t="array" ref="L878:O878">_xlfn.XLOOKUP(J878,[1]Clientes!A:A,[1]Clientes!B:E)</f>
        <v>Gertrudes Hidalgo</v>
      </c>
      <c r="M878" s="4" t="str">
        <v>PA</v>
      </c>
      <c r="N878" s="4" t="str">
        <v>F</v>
      </c>
      <c r="O878" s="4" t="str">
        <v>Silver</v>
      </c>
    </row>
    <row r="879" spans="1:15" s="4" customFormat="1" ht="15" x14ac:dyDescent="0.2">
      <c r="A879" s="1">
        <v>10</v>
      </c>
      <c r="B879" s="1" t="str">
        <f>_xlfn.XLOOKUP(A879,[1]Produtos!A:A,[1]Produtos!B:B)</f>
        <v>Camiseta Predactor 3Xu Multiplied</v>
      </c>
      <c r="C879" s="1">
        <v>173</v>
      </c>
      <c r="D879" s="1">
        <v>1</v>
      </c>
      <c r="E879" s="2">
        <v>114.75</v>
      </c>
      <c r="F879" s="2">
        <v>114.75</v>
      </c>
      <c r="G879" s="3">
        <v>10.327500000000001</v>
      </c>
      <c r="H879" s="3">
        <f>F879-G879</f>
        <v>104.4225</v>
      </c>
      <c r="I879" s="4" t="str" cm="1">
        <f t="array" ref="I879:K879">_xlfn.XLOOKUP(C879,[1]Vendas!A:A,[1]Vendas!C:E)</f>
        <v>Iberê Lacerda</v>
      </c>
      <c r="J879" s="4">
        <v>58</v>
      </c>
      <c r="K879" s="5">
        <v>42525</v>
      </c>
      <c r="L879" s="4" t="str" cm="1">
        <f t="array" ref="L879:O879">_xlfn.XLOOKUP(J879,[1]Clientes!A:A,[1]Clientes!B:E)</f>
        <v>Brígida Gusmão</v>
      </c>
      <c r="M879" s="4" t="str">
        <v>DF</v>
      </c>
      <c r="N879" s="4" t="str">
        <v>F</v>
      </c>
      <c r="O879" s="4" t="str">
        <v>Silver</v>
      </c>
    </row>
    <row r="880" spans="1:15" s="4" customFormat="1" ht="15" x14ac:dyDescent="0.2">
      <c r="A880" s="1">
        <v>10</v>
      </c>
      <c r="B880" s="1" t="str">
        <f>_xlfn.XLOOKUP(A880,[1]Produtos!A:A,[1]Produtos!B:B)</f>
        <v>Camiseta Predactor 3Xu Multiplied</v>
      </c>
      <c r="C880" s="1">
        <v>200</v>
      </c>
      <c r="D880" s="1">
        <v>1</v>
      </c>
      <c r="E880" s="2">
        <v>135</v>
      </c>
      <c r="F880" s="2">
        <v>135</v>
      </c>
      <c r="G880" s="3">
        <v>9.4499999999999886</v>
      </c>
      <c r="H880" s="3">
        <f>F880-G880</f>
        <v>125.55000000000001</v>
      </c>
      <c r="I880" s="4" t="str" cm="1">
        <f t="array" ref="I880:K880">_xlfn.XLOOKUP(C880,[1]Vendas!A:A,[1]Vendas!C:E)</f>
        <v>Daniel Pirajá</v>
      </c>
      <c r="J880" s="4">
        <v>47</v>
      </c>
      <c r="K880" s="5">
        <v>42556</v>
      </c>
      <c r="L880" s="4" t="str" cm="1">
        <f t="array" ref="L880:O880">_xlfn.XLOOKUP(J880,[1]Clientes!A:A,[1]Clientes!B:E)</f>
        <v>Belmira Colaço</v>
      </c>
      <c r="M880" s="4" t="str">
        <v>RJ</v>
      </c>
      <c r="N880" s="4" t="str">
        <v>F</v>
      </c>
      <c r="O880" s="4" t="str">
        <v>Silver</v>
      </c>
    </row>
    <row r="881" spans="1:15" s="4" customFormat="1" ht="15" x14ac:dyDescent="0.2">
      <c r="A881" s="1">
        <v>10</v>
      </c>
      <c r="B881" s="1" t="str">
        <f>_xlfn.XLOOKUP(A881,[1]Produtos!A:A,[1]Produtos!B:B)</f>
        <v>Camiseta Predactor 3Xu Multiplied</v>
      </c>
      <c r="C881" s="1">
        <v>183</v>
      </c>
      <c r="D881" s="1">
        <v>1</v>
      </c>
      <c r="E881" s="2">
        <v>114.75</v>
      </c>
      <c r="F881" s="2">
        <v>114.75</v>
      </c>
      <c r="G881" s="3">
        <v>9.1800000000000068</v>
      </c>
      <c r="H881" s="3">
        <f>F881-G881</f>
        <v>105.57</v>
      </c>
      <c r="I881" s="4" t="str" cm="1">
        <f t="array" ref="I881:K881">_xlfn.XLOOKUP(C881,[1]Vendas!A:A,[1]Vendas!C:E)</f>
        <v>Iberê Lacerda</v>
      </c>
      <c r="J881" s="4">
        <v>31</v>
      </c>
      <c r="K881" s="5">
        <v>42537</v>
      </c>
      <c r="L881" s="4" t="str" cm="1">
        <f t="array" ref="L881:O881">_xlfn.XLOOKUP(J881,[1]Clientes!A:A,[1]Clientes!B:E)</f>
        <v>Antão Corte-Real</v>
      </c>
      <c r="M881" s="4" t="str">
        <v>ES</v>
      </c>
      <c r="N881" s="4" t="str">
        <v>M</v>
      </c>
      <c r="O881" s="4" t="str">
        <v>Silver</v>
      </c>
    </row>
    <row r="882" spans="1:15" s="4" customFormat="1" ht="15" x14ac:dyDescent="0.2">
      <c r="A882" s="1">
        <v>10</v>
      </c>
      <c r="B882" s="1" t="str">
        <f>_xlfn.XLOOKUP(A882,[1]Produtos!A:A,[1]Produtos!B:B)</f>
        <v>Camiseta Predactor 3Xu Multiplied</v>
      </c>
      <c r="C882" s="1">
        <v>190</v>
      </c>
      <c r="D882" s="1">
        <v>1</v>
      </c>
      <c r="E882" s="2">
        <v>121.5</v>
      </c>
      <c r="F882" s="2">
        <v>121.5</v>
      </c>
      <c r="G882" s="3">
        <v>8.5049999999999955</v>
      </c>
      <c r="H882" s="3">
        <f>F882-G882</f>
        <v>112.995</v>
      </c>
      <c r="I882" s="4" t="str" cm="1">
        <f t="array" ref="I882:K882">_xlfn.XLOOKUP(C882,[1]Vendas!A:A,[1]Vendas!C:E)</f>
        <v>Hélio Liberato</v>
      </c>
      <c r="J882" s="4">
        <v>120</v>
      </c>
      <c r="K882" s="5">
        <v>42542</v>
      </c>
      <c r="L882" s="4" t="str" cm="1">
        <f t="array" ref="L882:O882">_xlfn.XLOOKUP(J882,[1]Clientes!A:A,[1]Clientes!B:E)</f>
        <v>Diogo Simón</v>
      </c>
      <c r="M882" s="4" t="str">
        <v>BA</v>
      </c>
      <c r="N882" s="4" t="str">
        <v>M</v>
      </c>
      <c r="O882" s="4" t="str">
        <v>Silver</v>
      </c>
    </row>
    <row r="883" spans="1:15" s="4" customFormat="1" ht="15" x14ac:dyDescent="0.2">
      <c r="A883" s="1">
        <v>10</v>
      </c>
      <c r="B883" s="1" t="str">
        <f>_xlfn.XLOOKUP(A883,[1]Produtos!A:A,[1]Produtos!B:B)</f>
        <v>Camiseta Predactor 3Xu Multiplied</v>
      </c>
      <c r="C883" s="1">
        <v>192</v>
      </c>
      <c r="D883" s="1">
        <v>1</v>
      </c>
      <c r="E883" s="2">
        <v>121.5</v>
      </c>
      <c r="F883" s="2">
        <v>121.5</v>
      </c>
      <c r="G883" s="3">
        <v>8.5049999999999955</v>
      </c>
      <c r="H883" s="3">
        <f>F883-G883</f>
        <v>112.995</v>
      </c>
      <c r="I883" s="4" t="str" cm="1">
        <f t="array" ref="I883:K883">_xlfn.XLOOKUP(C883,[1]Vendas!A:A,[1]Vendas!C:E)</f>
        <v>Hélio Liberato</v>
      </c>
      <c r="J883" s="4">
        <v>192</v>
      </c>
      <c r="K883" s="5">
        <v>42546</v>
      </c>
      <c r="L883" s="4" t="str" cm="1">
        <f t="array" ref="L883:O883">_xlfn.XLOOKUP(J883,[1]Clientes!A:A,[1]Clientes!B:E)</f>
        <v>Gisela Candeias</v>
      </c>
      <c r="M883" s="4" t="str">
        <v>SC</v>
      </c>
      <c r="N883" s="4" t="str">
        <v>F</v>
      </c>
      <c r="O883" s="4" t="str">
        <v>Silver</v>
      </c>
    </row>
    <row r="884" spans="1:15" s="4" customFormat="1" ht="15" x14ac:dyDescent="0.2">
      <c r="A884" s="1">
        <v>10</v>
      </c>
      <c r="B884" s="1" t="str">
        <f>_xlfn.XLOOKUP(A884,[1]Produtos!A:A,[1]Produtos!B:B)</f>
        <v>Camiseta Predactor 3Xu Multiplied</v>
      </c>
      <c r="C884" s="1">
        <v>160</v>
      </c>
      <c r="D884" s="1">
        <v>2</v>
      </c>
      <c r="E884" s="2">
        <v>135</v>
      </c>
      <c r="F884" s="2">
        <v>270</v>
      </c>
      <c r="G884" s="3">
        <v>8.1000000000000227</v>
      </c>
      <c r="H884" s="3">
        <f>F884-G884</f>
        <v>261.89999999999998</v>
      </c>
      <c r="I884" s="4" t="str" cm="1">
        <f t="array" ref="I884:K884">_xlfn.XLOOKUP(C884,[1]Vendas!A:A,[1]Vendas!C:E)</f>
        <v>Daniel Pirajá</v>
      </c>
      <c r="J884" s="4">
        <v>249</v>
      </c>
      <c r="K884" s="5">
        <v>42509</v>
      </c>
      <c r="L884" s="4" t="str" cm="1">
        <f t="array" ref="L884:O884">_xlfn.XLOOKUP(J884,[1]Clientes!A:A,[1]Clientes!B:E)</f>
        <v>Joaquim Mieiro</v>
      </c>
      <c r="M884" s="4" t="str">
        <v>TO</v>
      </c>
      <c r="N884" s="4" t="str">
        <v>M</v>
      </c>
      <c r="O884" s="4" t="str">
        <v>Silver</v>
      </c>
    </row>
    <row r="885" spans="1:15" s="4" customFormat="1" ht="15" x14ac:dyDescent="0.2">
      <c r="A885" s="1">
        <v>10</v>
      </c>
      <c r="B885" s="1" t="str">
        <f>_xlfn.XLOOKUP(A885,[1]Produtos!A:A,[1]Produtos!B:B)</f>
        <v>Camiseta Predactor 3Xu Multiplied</v>
      </c>
      <c r="C885" s="1">
        <v>142</v>
      </c>
      <c r="D885" s="1">
        <v>1</v>
      </c>
      <c r="E885" s="2">
        <v>114.75</v>
      </c>
      <c r="F885" s="2">
        <v>114.75</v>
      </c>
      <c r="G885" s="3">
        <v>8.0324999999999989</v>
      </c>
      <c r="H885" s="3">
        <f>F885-G885</f>
        <v>106.7175</v>
      </c>
      <c r="I885" s="4" t="str" cm="1">
        <f t="array" ref="I885:K885">_xlfn.XLOOKUP(C885,[1]Vendas!A:A,[1]Vendas!C:E)</f>
        <v>Hélio Liberato</v>
      </c>
      <c r="J885" s="4">
        <v>191</v>
      </c>
      <c r="K885" s="5">
        <v>42495</v>
      </c>
      <c r="L885" s="4" t="str" cm="1">
        <f t="array" ref="L885:O885">_xlfn.XLOOKUP(J885,[1]Clientes!A:A,[1]Clientes!B:E)</f>
        <v>Gisela Bahia</v>
      </c>
      <c r="M885" s="4" t="str">
        <v>SP</v>
      </c>
      <c r="N885" s="4" t="str">
        <v>F</v>
      </c>
      <c r="O885" s="4" t="str">
        <v>Silver</v>
      </c>
    </row>
    <row r="886" spans="1:15" s="4" customFormat="1" ht="15" x14ac:dyDescent="0.2">
      <c r="A886" s="1">
        <v>10</v>
      </c>
      <c r="B886" s="1" t="str">
        <f>_xlfn.XLOOKUP(A886,[1]Produtos!A:A,[1]Produtos!B:B)</f>
        <v>Camiseta Predactor 3Xu Multiplied</v>
      </c>
      <c r="C886" s="1">
        <v>187</v>
      </c>
      <c r="D886" s="1">
        <v>1</v>
      </c>
      <c r="E886" s="2">
        <v>114.75</v>
      </c>
      <c r="F886" s="2">
        <v>114.75</v>
      </c>
      <c r="G886" s="3">
        <v>8.0324999999999989</v>
      </c>
      <c r="H886" s="3">
        <f>F886-G886</f>
        <v>106.7175</v>
      </c>
      <c r="I886" s="4" t="str" cm="1">
        <f t="array" ref="I886:K886">_xlfn.XLOOKUP(C886,[1]Vendas!A:A,[1]Vendas!C:E)</f>
        <v>Iberê Lacerda</v>
      </c>
      <c r="J886" s="4">
        <v>185</v>
      </c>
      <c r="K886" s="5">
        <v>42538</v>
      </c>
      <c r="L886" s="4" t="str" cm="1">
        <f t="array" ref="L886:O886">_xlfn.XLOOKUP(J886,[1]Clientes!A:A,[1]Clientes!B:E)</f>
        <v>Gertrudes Hidalgo</v>
      </c>
      <c r="M886" s="4" t="str">
        <v>PA</v>
      </c>
      <c r="N886" s="4" t="str">
        <v>F</v>
      </c>
      <c r="O886" s="4" t="str">
        <v>Silver</v>
      </c>
    </row>
    <row r="887" spans="1:15" s="4" customFormat="1" ht="15" x14ac:dyDescent="0.2">
      <c r="A887" s="1">
        <v>10</v>
      </c>
      <c r="B887" s="1" t="str">
        <f>_xlfn.XLOOKUP(A887,[1]Produtos!A:A,[1]Produtos!B:B)</f>
        <v>Camiseta Predactor 3Xu Multiplied</v>
      </c>
      <c r="C887" s="1">
        <v>195</v>
      </c>
      <c r="D887" s="1">
        <v>1</v>
      </c>
      <c r="E887" s="2">
        <v>114.75</v>
      </c>
      <c r="F887" s="2">
        <v>114.75</v>
      </c>
      <c r="G887" s="3">
        <v>8.0324999999999989</v>
      </c>
      <c r="H887" s="3">
        <f>F887-G887</f>
        <v>106.7175</v>
      </c>
      <c r="I887" s="4" t="str" cm="1">
        <f t="array" ref="I887:K887">_xlfn.XLOOKUP(C887,[1]Vendas!A:A,[1]Vendas!C:E)</f>
        <v>Jéssica Castelão</v>
      </c>
      <c r="J887" s="4">
        <v>79</v>
      </c>
      <c r="K887" s="5">
        <v>42549</v>
      </c>
      <c r="L887" s="4" t="str" cm="1">
        <f t="array" ref="L887:O887">_xlfn.XLOOKUP(J887,[1]Clientes!A:A,[1]Clientes!B:E)</f>
        <v>Cidália Miera</v>
      </c>
      <c r="M887" s="4" t="str">
        <v>SE</v>
      </c>
      <c r="N887" s="4" t="str">
        <v>F</v>
      </c>
      <c r="O887" s="4" t="str">
        <v>Silver</v>
      </c>
    </row>
    <row r="888" spans="1:15" s="4" customFormat="1" ht="15" x14ac:dyDescent="0.2">
      <c r="A888" s="1">
        <v>10</v>
      </c>
      <c r="B888" s="1" t="str">
        <f>_xlfn.XLOOKUP(A888,[1]Produtos!A:A,[1]Produtos!B:B)</f>
        <v>Camiseta Predactor 3Xu Multiplied</v>
      </c>
      <c r="C888" s="1">
        <v>86</v>
      </c>
      <c r="D888" s="1">
        <v>1</v>
      </c>
      <c r="E888" s="2">
        <v>114.75</v>
      </c>
      <c r="F888" s="2">
        <v>114.75</v>
      </c>
      <c r="G888" s="3">
        <v>6.8850000000000051</v>
      </c>
      <c r="H888" s="3">
        <f>F888-G888</f>
        <v>107.86499999999999</v>
      </c>
      <c r="I888" s="4" t="str" cm="1">
        <f t="array" ref="I888:K888">_xlfn.XLOOKUP(C888,[1]Vendas!A:A,[1]Vendas!C:E)</f>
        <v>Capitolino Bahía</v>
      </c>
      <c r="J888" s="4">
        <v>185</v>
      </c>
      <c r="K888" s="5">
        <v>42441</v>
      </c>
      <c r="L888" s="4" t="str" cm="1">
        <f t="array" ref="L888:O888">_xlfn.XLOOKUP(J888,[1]Clientes!A:A,[1]Clientes!B:E)</f>
        <v>Gertrudes Hidalgo</v>
      </c>
      <c r="M888" s="4" t="str">
        <v>PA</v>
      </c>
      <c r="N888" s="4" t="str">
        <v>F</v>
      </c>
      <c r="O888" s="4" t="str">
        <v>Silver</v>
      </c>
    </row>
    <row r="889" spans="1:15" s="4" customFormat="1" ht="15" x14ac:dyDescent="0.2">
      <c r="A889" s="1">
        <v>10</v>
      </c>
      <c r="B889" s="1" t="str">
        <f>_xlfn.XLOOKUP(A889,[1]Produtos!A:A,[1]Produtos!B:B)</f>
        <v>Camiseta Predactor 3Xu Multiplied</v>
      </c>
      <c r="C889" s="1">
        <v>124</v>
      </c>
      <c r="D889" s="1">
        <v>1</v>
      </c>
      <c r="E889" s="2">
        <v>114.75</v>
      </c>
      <c r="F889" s="2">
        <v>114.75</v>
      </c>
      <c r="G889" s="3">
        <v>6.8850000000000051</v>
      </c>
      <c r="H889" s="3">
        <f>F889-G889</f>
        <v>107.86499999999999</v>
      </c>
      <c r="I889" s="4" t="str" cm="1">
        <f t="array" ref="I889:K889">_xlfn.XLOOKUP(C889,[1]Vendas!A:A,[1]Vendas!C:E)</f>
        <v>Hélio Liberato</v>
      </c>
      <c r="J889" s="4">
        <v>74</v>
      </c>
      <c r="K889" s="5">
        <v>42479</v>
      </c>
      <c r="L889" s="4" t="str" cm="1">
        <f t="array" ref="L889:O889">_xlfn.XLOOKUP(J889,[1]Clientes!A:A,[1]Clientes!B:E)</f>
        <v>Cecília Carlos</v>
      </c>
      <c r="M889" s="4" t="str">
        <v>AP</v>
      </c>
      <c r="N889" s="4" t="str">
        <v>F</v>
      </c>
      <c r="O889" s="4" t="str">
        <v>Silver</v>
      </c>
    </row>
    <row r="890" spans="1:15" s="4" customFormat="1" ht="15" x14ac:dyDescent="0.2">
      <c r="A890" s="1">
        <v>10</v>
      </c>
      <c r="B890" s="1" t="str">
        <f>_xlfn.XLOOKUP(A890,[1]Produtos!A:A,[1]Produtos!B:B)</f>
        <v>Camiseta Predactor 3Xu Multiplied</v>
      </c>
      <c r="C890" s="1">
        <v>129</v>
      </c>
      <c r="D890" s="1">
        <v>1</v>
      </c>
      <c r="E890" s="2">
        <v>114.75</v>
      </c>
      <c r="F890" s="2">
        <v>114.75</v>
      </c>
      <c r="G890" s="3">
        <v>6.8850000000000051</v>
      </c>
      <c r="H890" s="3">
        <f>F890-G890</f>
        <v>107.86499999999999</v>
      </c>
      <c r="I890" s="4" t="str" cm="1">
        <f t="array" ref="I890:K890">_xlfn.XLOOKUP(C890,[1]Vendas!A:A,[1]Vendas!C:E)</f>
        <v>Armando Lago</v>
      </c>
      <c r="J890" s="4">
        <v>173</v>
      </c>
      <c r="K890" s="5">
        <v>42483</v>
      </c>
      <c r="L890" s="4" t="str" cm="1">
        <f t="array" ref="L890:O890">_xlfn.XLOOKUP(J890,[1]Clientes!A:A,[1]Clientes!B:E)</f>
        <v>Florinda Assunção</v>
      </c>
      <c r="M890" s="4" t="str">
        <v>PI</v>
      </c>
      <c r="N890" s="4" t="str">
        <v>F</v>
      </c>
      <c r="O890" s="4" t="str">
        <v>Silver</v>
      </c>
    </row>
    <row r="891" spans="1:15" s="4" customFormat="1" ht="15" x14ac:dyDescent="0.2">
      <c r="A891" s="1">
        <v>10</v>
      </c>
      <c r="B891" s="1" t="str">
        <f>_xlfn.XLOOKUP(A891,[1]Produtos!A:A,[1]Produtos!B:B)</f>
        <v>Camiseta Predactor 3Xu Multiplied</v>
      </c>
      <c r="C891" s="1">
        <v>161</v>
      </c>
      <c r="D891" s="1">
        <v>1</v>
      </c>
      <c r="E891" s="2">
        <v>114.75</v>
      </c>
      <c r="F891" s="2">
        <v>114.75</v>
      </c>
      <c r="G891" s="3">
        <v>6.8850000000000051</v>
      </c>
      <c r="H891" s="3">
        <f>F891-G891</f>
        <v>107.86499999999999</v>
      </c>
      <c r="I891" s="4" t="str" cm="1">
        <f t="array" ref="I891:K891">_xlfn.XLOOKUP(C891,[1]Vendas!A:A,[1]Vendas!C:E)</f>
        <v>Capitolino Bahía</v>
      </c>
      <c r="J891" s="4">
        <v>186</v>
      </c>
      <c r="K891" s="5">
        <v>42512</v>
      </c>
      <c r="L891" s="4" t="str" cm="1">
        <f t="array" ref="L891:O891">_xlfn.XLOOKUP(J891,[1]Clientes!A:A,[1]Clientes!B:E)</f>
        <v>Gertrudes Infante</v>
      </c>
      <c r="M891" s="4" t="str">
        <v>RS</v>
      </c>
      <c r="N891" s="4" t="str">
        <v>F</v>
      </c>
      <c r="O891" s="4" t="str">
        <v>Silver</v>
      </c>
    </row>
    <row r="892" spans="1:15" s="4" customFormat="1" ht="15" x14ac:dyDescent="0.2">
      <c r="A892" s="1">
        <v>10</v>
      </c>
      <c r="B892" s="1" t="str">
        <f>_xlfn.XLOOKUP(A892,[1]Produtos!A:A,[1]Produtos!B:B)</f>
        <v>Camiseta Predactor 3Xu Multiplied</v>
      </c>
      <c r="C892" s="1">
        <v>165</v>
      </c>
      <c r="D892" s="1">
        <v>1</v>
      </c>
      <c r="E892" s="2">
        <v>114.75</v>
      </c>
      <c r="F892" s="2">
        <v>114.75</v>
      </c>
      <c r="G892" s="3">
        <v>6.8850000000000051</v>
      </c>
      <c r="H892" s="3">
        <f>F892-G892</f>
        <v>107.86499999999999</v>
      </c>
      <c r="I892" s="4" t="str" cm="1">
        <f t="array" ref="I892:K892">_xlfn.XLOOKUP(C892,[1]Vendas!A:A,[1]Vendas!C:E)</f>
        <v>Hélio Liberato</v>
      </c>
      <c r="J892" s="4">
        <v>58</v>
      </c>
      <c r="K892" s="5">
        <v>42517</v>
      </c>
      <c r="L892" s="4" t="str" cm="1">
        <f t="array" ref="L892:O892">_xlfn.XLOOKUP(J892,[1]Clientes!A:A,[1]Clientes!B:E)</f>
        <v>Brígida Gusmão</v>
      </c>
      <c r="M892" s="4" t="str">
        <v>DF</v>
      </c>
      <c r="N892" s="4" t="str">
        <v>F</v>
      </c>
      <c r="O892" s="4" t="str">
        <v>Silver</v>
      </c>
    </row>
    <row r="893" spans="1:15" s="4" customFormat="1" ht="15" x14ac:dyDescent="0.2">
      <c r="A893" s="1">
        <v>10</v>
      </c>
      <c r="B893" s="1" t="str">
        <f>_xlfn.XLOOKUP(A893,[1]Produtos!A:A,[1]Produtos!B:B)</f>
        <v>Camiseta Predactor 3Xu Multiplied</v>
      </c>
      <c r="C893" s="1">
        <v>156</v>
      </c>
      <c r="D893" s="1">
        <v>1</v>
      </c>
      <c r="E893" s="2">
        <v>97.2</v>
      </c>
      <c r="F893" s="2">
        <v>97.2</v>
      </c>
      <c r="G893" s="3">
        <v>6.804000000000002</v>
      </c>
      <c r="H893" s="3">
        <f>F893-G893</f>
        <v>90.396000000000001</v>
      </c>
      <c r="I893" s="4" t="str" cm="1">
        <f t="array" ref="I893:K893">_xlfn.XLOOKUP(C893,[1]Vendas!A:A,[1]Vendas!C:E)</f>
        <v>Jéssica Castelão</v>
      </c>
      <c r="J893" s="4">
        <v>91</v>
      </c>
      <c r="K893" s="5">
        <v>42507</v>
      </c>
      <c r="L893" s="4" t="str" cm="1">
        <f t="array" ref="L893:O893">_xlfn.XLOOKUP(J893,[1]Clientes!A:A,[1]Clientes!B:E)</f>
        <v>Cosme Zambujal</v>
      </c>
      <c r="M893" s="4" t="str">
        <v>BA</v>
      </c>
      <c r="N893" s="4" t="str">
        <v>M</v>
      </c>
      <c r="O893" s="4" t="str">
        <v>Silver</v>
      </c>
    </row>
    <row r="894" spans="1:15" s="4" customFormat="1" ht="15" x14ac:dyDescent="0.2">
      <c r="A894" s="1">
        <v>10</v>
      </c>
      <c r="B894" s="1" t="str">
        <f>_xlfn.XLOOKUP(A894,[1]Produtos!A:A,[1]Produtos!B:B)</f>
        <v>Camiseta Predactor 3Xu Multiplied</v>
      </c>
      <c r="C894" s="1">
        <v>136</v>
      </c>
      <c r="D894" s="1">
        <v>1</v>
      </c>
      <c r="E894" s="2">
        <v>108</v>
      </c>
      <c r="F894" s="2">
        <v>108</v>
      </c>
      <c r="G894" s="3">
        <v>6.480000000000004</v>
      </c>
      <c r="H894" s="3">
        <f>F894-G894</f>
        <v>101.52</v>
      </c>
      <c r="I894" s="4" t="str" cm="1">
        <f t="array" ref="I894:K894">_xlfn.XLOOKUP(C894,[1]Vendas!A:A,[1]Vendas!C:E)</f>
        <v>Capitolino Bahía</v>
      </c>
      <c r="J894" s="4">
        <v>15</v>
      </c>
      <c r="K894" s="5">
        <v>42489</v>
      </c>
      <c r="L894" s="4" t="str" cm="1">
        <f t="array" ref="L894:O894">_xlfn.XLOOKUP(J894,[1]Clientes!A:A,[1]Clientes!B:E)</f>
        <v>Alexandra Tabares</v>
      </c>
      <c r="M894" s="4" t="str">
        <v>MG</v>
      </c>
      <c r="N894" s="4" t="str">
        <v>F</v>
      </c>
      <c r="O894" s="4" t="str">
        <v>Silver</v>
      </c>
    </row>
    <row r="895" spans="1:15" s="4" customFormat="1" ht="15" x14ac:dyDescent="0.2">
      <c r="A895" s="1">
        <v>10</v>
      </c>
      <c r="B895" s="1" t="str">
        <f>_xlfn.XLOOKUP(A895,[1]Produtos!A:A,[1]Produtos!B:B)</f>
        <v>Camiseta Predactor 3Xu Multiplied</v>
      </c>
      <c r="C895" s="1">
        <v>85</v>
      </c>
      <c r="D895" s="1">
        <v>1</v>
      </c>
      <c r="E895" s="2">
        <v>108</v>
      </c>
      <c r="F895" s="2">
        <v>108</v>
      </c>
      <c r="G895" s="3">
        <v>5.4000000000000057</v>
      </c>
      <c r="H895" s="3">
        <f>F895-G895</f>
        <v>102.6</v>
      </c>
      <c r="I895" s="4" t="str" cm="1">
        <f t="array" ref="I895:K895">_xlfn.XLOOKUP(C895,[1]Vendas!A:A,[1]Vendas!C:E)</f>
        <v>Jéssica Castelão</v>
      </c>
      <c r="J895" s="4">
        <v>233</v>
      </c>
      <c r="K895" s="5">
        <v>42440</v>
      </c>
      <c r="L895" s="4" t="str" cm="1">
        <f t="array" ref="L895:O895">_xlfn.XLOOKUP(J895,[1]Clientes!A:A,[1]Clientes!B:E)</f>
        <v>Ilduara Chávez</v>
      </c>
      <c r="M895" s="4" t="str">
        <v>MT</v>
      </c>
      <c r="N895" s="4" t="str">
        <v>F</v>
      </c>
      <c r="O895" s="4" t="str">
        <v>Silver</v>
      </c>
    </row>
    <row r="896" spans="1:15" s="4" customFormat="1" ht="15" x14ac:dyDescent="0.2">
      <c r="A896" s="1">
        <v>10</v>
      </c>
      <c r="B896" s="1" t="str">
        <f>_xlfn.XLOOKUP(A896,[1]Produtos!A:A,[1]Produtos!B:B)</f>
        <v>Camiseta Predactor 3Xu Multiplied</v>
      </c>
      <c r="C896" s="1">
        <v>82</v>
      </c>
      <c r="D896" s="1">
        <v>1</v>
      </c>
      <c r="E896" s="2">
        <v>103.28</v>
      </c>
      <c r="F896" s="2">
        <v>103.28</v>
      </c>
      <c r="G896" s="3">
        <v>5.1640000000000015</v>
      </c>
      <c r="H896" s="3">
        <f>F896-G896</f>
        <v>98.116</v>
      </c>
      <c r="I896" s="4" t="str" cm="1">
        <f t="array" ref="I896:K896">_xlfn.XLOOKUP(C896,[1]Vendas!A:A,[1]Vendas!C:E)</f>
        <v>Simão Rivero</v>
      </c>
      <c r="J896" s="4">
        <v>185</v>
      </c>
      <c r="K896" s="5">
        <v>42437</v>
      </c>
      <c r="L896" s="4" t="str" cm="1">
        <f t="array" ref="L896:O896">_xlfn.XLOOKUP(J896,[1]Clientes!A:A,[1]Clientes!B:E)</f>
        <v>Gertrudes Hidalgo</v>
      </c>
      <c r="M896" s="4" t="str">
        <v>PA</v>
      </c>
      <c r="N896" s="4" t="str">
        <v>F</v>
      </c>
      <c r="O896" s="4" t="str">
        <v>Silver</v>
      </c>
    </row>
    <row r="897" spans="1:15" s="4" customFormat="1" ht="15" x14ac:dyDescent="0.2">
      <c r="A897" s="1">
        <v>10</v>
      </c>
      <c r="B897" s="1" t="str">
        <f>_xlfn.XLOOKUP(A897,[1]Produtos!A:A,[1]Produtos!B:B)</f>
        <v>Camiseta Predactor 3Xu Multiplied</v>
      </c>
      <c r="C897" s="1">
        <v>91</v>
      </c>
      <c r="D897" s="1">
        <v>1</v>
      </c>
      <c r="E897" s="2">
        <v>103.28</v>
      </c>
      <c r="F897" s="2">
        <v>103.28</v>
      </c>
      <c r="G897" s="3">
        <v>5.1640000000000015</v>
      </c>
      <c r="H897" s="3">
        <f>F897-G897</f>
        <v>98.116</v>
      </c>
      <c r="I897" s="4" t="str" cm="1">
        <f t="array" ref="I897:K897">_xlfn.XLOOKUP(C897,[1]Vendas!A:A,[1]Vendas!C:E)</f>
        <v>Godo Capiperibe</v>
      </c>
      <c r="J897" s="4">
        <v>16</v>
      </c>
      <c r="K897" s="5">
        <v>42444</v>
      </c>
      <c r="L897" s="4" t="str" cm="1">
        <f t="array" ref="L897:O897">_xlfn.XLOOKUP(J897,[1]Clientes!A:A,[1]Clientes!B:E)</f>
        <v>Alfredo Cotrim</v>
      </c>
      <c r="M897" s="4" t="str">
        <v>SC</v>
      </c>
      <c r="N897" s="4" t="str">
        <v>M</v>
      </c>
      <c r="O897" s="4" t="str">
        <v>Silver</v>
      </c>
    </row>
    <row r="898" spans="1:15" s="4" customFormat="1" ht="15" x14ac:dyDescent="0.2">
      <c r="A898" s="1">
        <v>10</v>
      </c>
      <c r="B898" s="1" t="str">
        <f>_xlfn.XLOOKUP(A898,[1]Produtos!A:A,[1]Produtos!B:B)</f>
        <v>Camiseta Predactor 3Xu Multiplied</v>
      </c>
      <c r="C898" s="1">
        <v>112</v>
      </c>
      <c r="D898" s="1">
        <v>1</v>
      </c>
      <c r="E898" s="2">
        <v>121.5</v>
      </c>
      <c r="F898" s="2">
        <v>121.5</v>
      </c>
      <c r="G898" s="3">
        <v>4.8599999999999994</v>
      </c>
      <c r="H898" s="3">
        <f>F898-G898</f>
        <v>116.64</v>
      </c>
      <c r="I898" s="4" t="str" cm="1">
        <f t="array" ref="I898:K898">_xlfn.XLOOKUP(C898,[1]Vendas!A:A,[1]Vendas!C:E)</f>
        <v>Capitolino Bahía</v>
      </c>
      <c r="J898" s="4">
        <v>218</v>
      </c>
      <c r="K898" s="5">
        <v>42472</v>
      </c>
      <c r="L898" s="4" t="str" cm="1">
        <f t="array" ref="L898:O898">_xlfn.XLOOKUP(J898,[1]Clientes!A:A,[1]Clientes!B:E)</f>
        <v>Hermígio Villaverde</v>
      </c>
      <c r="M898" s="4" t="str">
        <v>MA</v>
      </c>
      <c r="N898" s="4" t="str">
        <v>M</v>
      </c>
      <c r="O898" s="4" t="str">
        <v>Silver</v>
      </c>
    </row>
    <row r="899" spans="1:15" s="4" customFormat="1" ht="15" x14ac:dyDescent="0.2">
      <c r="A899" s="1">
        <v>10</v>
      </c>
      <c r="B899" s="1" t="str">
        <f>_xlfn.XLOOKUP(A899,[1]Produtos!A:A,[1]Produtos!B:B)</f>
        <v>Camiseta Predactor 3Xu Multiplied</v>
      </c>
      <c r="C899" s="1">
        <v>116</v>
      </c>
      <c r="D899" s="1">
        <v>1</v>
      </c>
      <c r="E899" s="2">
        <v>108</v>
      </c>
      <c r="F899" s="2">
        <v>108</v>
      </c>
      <c r="G899" s="3">
        <v>4.3199999999999932</v>
      </c>
      <c r="H899" s="3">
        <f>F899-G899</f>
        <v>103.68</v>
      </c>
      <c r="I899" s="4" t="str" cm="1">
        <f t="array" ref="I899:K899">_xlfn.XLOOKUP(C899,[1]Vendas!A:A,[1]Vendas!C:E)</f>
        <v>Simão Rivero</v>
      </c>
      <c r="J899" s="4">
        <v>100</v>
      </c>
      <c r="K899" s="5">
        <v>42474</v>
      </c>
      <c r="L899" s="4" t="str" cm="1">
        <f t="array" ref="L899:O899">_xlfn.XLOOKUP(J899,[1]Clientes!A:A,[1]Clientes!B:E)</f>
        <v>Cândida Silvestre</v>
      </c>
      <c r="M899" s="4" t="str">
        <v>MG</v>
      </c>
      <c r="N899" s="4" t="str">
        <v>F</v>
      </c>
      <c r="O899" s="4" t="str">
        <v>Silver</v>
      </c>
    </row>
    <row r="900" spans="1:15" s="4" customFormat="1" ht="15" x14ac:dyDescent="0.2">
      <c r="A900" s="1">
        <v>10</v>
      </c>
      <c r="B900" s="1" t="str">
        <f>_xlfn.XLOOKUP(A900,[1]Produtos!A:A,[1]Produtos!B:B)</f>
        <v>Camiseta Predactor 3Xu Multiplied</v>
      </c>
      <c r="C900" s="1">
        <v>153</v>
      </c>
      <c r="D900" s="1">
        <v>1</v>
      </c>
      <c r="E900" s="2">
        <v>108</v>
      </c>
      <c r="F900" s="2">
        <v>108</v>
      </c>
      <c r="G900" s="3">
        <v>4.3199999999999932</v>
      </c>
      <c r="H900" s="3">
        <f>F900-G900</f>
        <v>103.68</v>
      </c>
      <c r="I900" s="4" t="str" cm="1">
        <f t="array" ref="I900:K900">_xlfn.XLOOKUP(C900,[1]Vendas!A:A,[1]Vendas!C:E)</f>
        <v>Armando Lago</v>
      </c>
      <c r="J900" s="4">
        <v>100</v>
      </c>
      <c r="K900" s="5">
        <v>42504</v>
      </c>
      <c r="L900" s="4" t="str" cm="1">
        <f t="array" ref="L900:O900">_xlfn.XLOOKUP(J900,[1]Clientes!A:A,[1]Clientes!B:E)</f>
        <v>Cândida Silvestre</v>
      </c>
      <c r="M900" s="4" t="str">
        <v>MG</v>
      </c>
      <c r="N900" s="4" t="str">
        <v>F</v>
      </c>
      <c r="O900" s="4" t="str">
        <v>Silver</v>
      </c>
    </row>
    <row r="901" spans="1:15" s="4" customFormat="1" ht="15" x14ac:dyDescent="0.2">
      <c r="A901" s="1">
        <v>10</v>
      </c>
      <c r="B901" s="1" t="str">
        <f>_xlfn.XLOOKUP(A901,[1]Produtos!A:A,[1]Produtos!B:B)</f>
        <v>Camiseta Predactor 3Xu Multiplied</v>
      </c>
      <c r="C901" s="1">
        <v>147</v>
      </c>
      <c r="D901" s="1">
        <v>1</v>
      </c>
      <c r="E901" s="2">
        <v>135</v>
      </c>
      <c r="F901" s="2">
        <v>135</v>
      </c>
      <c r="G901" s="3">
        <v>4.0500000000000114</v>
      </c>
      <c r="H901" s="3">
        <f>F901-G901</f>
        <v>130.94999999999999</v>
      </c>
      <c r="I901" s="4" t="str" cm="1">
        <f t="array" ref="I901:K901">_xlfn.XLOOKUP(C901,[1]Vendas!A:A,[1]Vendas!C:E)</f>
        <v>Godo Capiperibe</v>
      </c>
      <c r="J901" s="4">
        <v>15</v>
      </c>
      <c r="K901" s="5">
        <v>42498</v>
      </c>
      <c r="L901" s="4" t="str" cm="1">
        <f t="array" ref="L901:O901">_xlfn.XLOOKUP(J901,[1]Clientes!A:A,[1]Clientes!B:E)</f>
        <v>Alexandra Tabares</v>
      </c>
      <c r="M901" s="4" t="str">
        <v>MG</v>
      </c>
      <c r="N901" s="4" t="str">
        <v>F</v>
      </c>
      <c r="O901" s="4" t="str">
        <v>Silver</v>
      </c>
    </row>
    <row r="902" spans="1:15" s="4" customFormat="1" ht="15" x14ac:dyDescent="0.2">
      <c r="A902" s="1">
        <v>10</v>
      </c>
      <c r="B902" s="1" t="str">
        <f>_xlfn.XLOOKUP(A902,[1]Produtos!A:A,[1]Produtos!B:B)</f>
        <v>Camiseta Predactor 3Xu Multiplied</v>
      </c>
      <c r="C902" s="1">
        <v>171</v>
      </c>
      <c r="D902" s="1">
        <v>1</v>
      </c>
      <c r="E902" s="2">
        <v>97.2</v>
      </c>
      <c r="F902" s="2">
        <v>97.2</v>
      </c>
      <c r="G902" s="3">
        <v>3.8880000000000052</v>
      </c>
      <c r="H902" s="3">
        <f>F902-G902</f>
        <v>93.311999999999998</v>
      </c>
      <c r="I902" s="4" t="str" cm="1">
        <f t="array" ref="I902:K902">_xlfn.XLOOKUP(C902,[1]Vendas!A:A,[1]Vendas!C:E)</f>
        <v>Tobias Furtado</v>
      </c>
      <c r="J902" s="4">
        <v>115</v>
      </c>
      <c r="K902" s="5">
        <v>42520</v>
      </c>
      <c r="L902" s="4" t="str" cm="1">
        <f t="array" ref="L902:O902">_xlfn.XLOOKUP(J902,[1]Clientes!A:A,[1]Clientes!B:E)</f>
        <v>Dinarte Marino</v>
      </c>
      <c r="M902" s="4" t="str">
        <v>MS</v>
      </c>
      <c r="N902" s="4" t="str">
        <v>F</v>
      </c>
      <c r="O902" s="4" t="str">
        <v>Silver</v>
      </c>
    </row>
    <row r="903" spans="1:15" s="4" customFormat="1" ht="15" x14ac:dyDescent="0.2">
      <c r="A903" s="1">
        <v>10</v>
      </c>
      <c r="B903" s="1" t="str">
        <f>_xlfn.XLOOKUP(A903,[1]Produtos!A:A,[1]Produtos!B:B)</f>
        <v>Camiseta Predactor 3Xu Multiplied</v>
      </c>
      <c r="C903" s="1">
        <v>90</v>
      </c>
      <c r="D903" s="1">
        <v>1</v>
      </c>
      <c r="E903" s="2">
        <v>91.8</v>
      </c>
      <c r="F903" s="2">
        <v>91.8</v>
      </c>
      <c r="G903" s="3">
        <v>3.671999999999997</v>
      </c>
      <c r="H903" s="3">
        <f>F903-G903</f>
        <v>88.128</v>
      </c>
      <c r="I903" s="4" t="str" cm="1">
        <f t="array" ref="I903:K903">_xlfn.XLOOKUP(C903,[1]Vendas!A:A,[1]Vendas!C:E)</f>
        <v>Godo Capiperibe</v>
      </c>
      <c r="J903" s="4">
        <v>115</v>
      </c>
      <c r="K903" s="5">
        <v>42444</v>
      </c>
      <c r="L903" s="4" t="str" cm="1">
        <f t="array" ref="L903:O903">_xlfn.XLOOKUP(J903,[1]Clientes!A:A,[1]Clientes!B:E)</f>
        <v>Dinarte Marino</v>
      </c>
      <c r="M903" s="4" t="str">
        <v>MS</v>
      </c>
      <c r="N903" s="4" t="str">
        <v>F</v>
      </c>
      <c r="O903" s="4" t="str">
        <v>Silver</v>
      </c>
    </row>
    <row r="904" spans="1:15" s="4" customFormat="1" ht="15" x14ac:dyDescent="0.2">
      <c r="A904" s="1">
        <v>10</v>
      </c>
      <c r="B904" s="1" t="str">
        <f>_xlfn.XLOOKUP(A904,[1]Produtos!A:A,[1]Produtos!B:B)</f>
        <v>Camiseta Predactor 3Xu Multiplied</v>
      </c>
      <c r="C904" s="1">
        <v>146</v>
      </c>
      <c r="D904" s="1">
        <v>1</v>
      </c>
      <c r="E904" s="2">
        <v>91.8</v>
      </c>
      <c r="F904" s="2">
        <v>91.8</v>
      </c>
      <c r="G904" s="3">
        <v>3.671999999999997</v>
      </c>
      <c r="H904" s="3">
        <f>F904-G904</f>
        <v>88.128</v>
      </c>
      <c r="I904" s="4" t="str" cm="1">
        <f t="array" ref="I904:K904">_xlfn.XLOOKUP(C904,[1]Vendas!A:A,[1]Vendas!C:E)</f>
        <v>Tobias Furtado</v>
      </c>
      <c r="J904" s="4">
        <v>31</v>
      </c>
      <c r="K904" s="5">
        <v>42496</v>
      </c>
      <c r="L904" s="4" t="str" cm="1">
        <f t="array" ref="L904:O904">_xlfn.XLOOKUP(J904,[1]Clientes!A:A,[1]Clientes!B:E)</f>
        <v>Antão Corte-Real</v>
      </c>
      <c r="M904" s="4" t="str">
        <v>ES</v>
      </c>
      <c r="N904" s="4" t="str">
        <v>M</v>
      </c>
      <c r="O904" s="4" t="str">
        <v>Silver</v>
      </c>
    </row>
    <row r="905" spans="1:15" s="4" customFormat="1" ht="15" x14ac:dyDescent="0.2">
      <c r="A905" s="1">
        <v>10</v>
      </c>
      <c r="B905" s="1" t="str">
        <f>_xlfn.XLOOKUP(A905,[1]Produtos!A:A,[1]Produtos!B:B)</f>
        <v>Camiseta Predactor 3Xu Multiplied</v>
      </c>
      <c r="C905" s="1">
        <v>168</v>
      </c>
      <c r="D905" s="1">
        <v>1</v>
      </c>
      <c r="E905" s="2">
        <v>121.5</v>
      </c>
      <c r="F905" s="2">
        <v>121.5</v>
      </c>
      <c r="G905" s="3">
        <v>3.644999999999996</v>
      </c>
      <c r="H905" s="3">
        <f>F905-G905</f>
        <v>117.855</v>
      </c>
      <c r="I905" s="4" t="str" cm="1">
        <f t="array" ref="I905:K905">_xlfn.XLOOKUP(C905,[1]Vendas!A:A,[1]Vendas!C:E)</f>
        <v>Daniel Pirajá</v>
      </c>
      <c r="J905" s="4">
        <v>100</v>
      </c>
      <c r="K905" s="5">
        <v>42520</v>
      </c>
      <c r="L905" s="4" t="str" cm="1">
        <f t="array" ref="L905:O905">_xlfn.XLOOKUP(J905,[1]Clientes!A:A,[1]Clientes!B:E)</f>
        <v>Cândida Silvestre</v>
      </c>
      <c r="M905" s="4" t="str">
        <v>MG</v>
      </c>
      <c r="N905" s="4" t="str">
        <v>F</v>
      </c>
      <c r="O905" s="4" t="str">
        <v>Silver</v>
      </c>
    </row>
    <row r="906" spans="1:15" s="4" customFormat="1" ht="15" x14ac:dyDescent="0.2">
      <c r="A906" s="1">
        <v>10</v>
      </c>
      <c r="B906" s="1" t="str">
        <f>_xlfn.XLOOKUP(A906,[1]Produtos!A:A,[1]Produtos!B:B)</f>
        <v>Camiseta Predactor 3Xu Multiplied</v>
      </c>
      <c r="C906" s="1">
        <v>98</v>
      </c>
      <c r="D906" s="1">
        <v>1</v>
      </c>
      <c r="E906" s="2">
        <v>114.75</v>
      </c>
      <c r="F906" s="2">
        <v>114.75</v>
      </c>
      <c r="G906" s="3">
        <v>3.4424999999999955</v>
      </c>
      <c r="H906" s="3">
        <f>F906-G906</f>
        <v>111.3075</v>
      </c>
      <c r="I906" s="4" t="str" cm="1">
        <f t="array" ref="I906:K906">_xlfn.XLOOKUP(C906,[1]Vendas!A:A,[1]Vendas!C:E)</f>
        <v>Armando Lago</v>
      </c>
      <c r="J906" s="4">
        <v>27</v>
      </c>
      <c r="K906" s="5">
        <v>42452</v>
      </c>
      <c r="L906" s="4" t="str" cm="1">
        <f t="array" ref="L906:O906">_xlfn.XLOOKUP(J906,[1]Clientes!A:A,[1]Clientes!B:E)</f>
        <v>Anna Beça</v>
      </c>
      <c r="M906" s="4" t="str">
        <v>AP</v>
      </c>
      <c r="N906" s="4" t="str">
        <v>F</v>
      </c>
      <c r="O906" s="4" t="str">
        <v>Silver</v>
      </c>
    </row>
    <row r="907" spans="1:15" s="4" customFormat="1" ht="15" x14ac:dyDescent="0.2">
      <c r="A907" s="1">
        <v>10</v>
      </c>
      <c r="B907" s="1" t="str">
        <f>_xlfn.XLOOKUP(A907,[1]Produtos!A:A,[1]Produtos!B:B)</f>
        <v>Camiseta Predactor 3Xu Multiplied</v>
      </c>
      <c r="C907" s="1">
        <v>126</v>
      </c>
      <c r="D907" s="1">
        <v>1</v>
      </c>
      <c r="E907" s="2">
        <v>108</v>
      </c>
      <c r="F907" s="2">
        <v>108</v>
      </c>
      <c r="G907" s="3">
        <v>3.2399999999999949</v>
      </c>
      <c r="H907" s="3">
        <f>F907-G907</f>
        <v>104.76</v>
      </c>
      <c r="I907" s="4" t="str" cm="1">
        <f t="array" ref="I907:K907">_xlfn.XLOOKUP(C907,[1]Vendas!A:A,[1]Vendas!C:E)</f>
        <v>Iberê Lacerda</v>
      </c>
      <c r="J907" s="4">
        <v>105</v>
      </c>
      <c r="K907" s="5">
        <v>42481</v>
      </c>
      <c r="L907" s="4" t="str" cm="1">
        <f t="array" ref="L907:O907">_xlfn.XLOOKUP(J907,[1]Clientes!A:A,[1]Clientes!B:E)</f>
        <v>Davide Alcántara</v>
      </c>
      <c r="M907" s="4" t="str">
        <v>MA</v>
      </c>
      <c r="N907" s="4" t="str">
        <v>M</v>
      </c>
      <c r="O907" s="4" t="str">
        <v>Silver</v>
      </c>
    </row>
    <row r="908" spans="1:15" s="4" customFormat="1" ht="15" x14ac:dyDescent="0.2">
      <c r="A908" s="1">
        <v>10</v>
      </c>
      <c r="B908" s="1" t="str">
        <f>_xlfn.XLOOKUP(A908,[1]Produtos!A:A,[1]Produtos!B:B)</f>
        <v>Camiseta Predactor 3Xu Multiplied</v>
      </c>
      <c r="C908" s="1">
        <v>81</v>
      </c>
      <c r="D908" s="1">
        <v>1</v>
      </c>
      <c r="E908" s="2">
        <v>135</v>
      </c>
      <c r="F908" s="2">
        <v>135</v>
      </c>
      <c r="G908" s="3">
        <v>2.6999999999999886</v>
      </c>
      <c r="H908" s="3">
        <f>F908-G908</f>
        <v>132.30000000000001</v>
      </c>
      <c r="I908" s="4" t="str" cm="1">
        <f t="array" ref="I908:K908">_xlfn.XLOOKUP(C908,[1]Vendas!A:A,[1]Vendas!C:E)</f>
        <v>Jéssica Castelão</v>
      </c>
      <c r="J908" s="4">
        <v>58</v>
      </c>
      <c r="K908" s="5">
        <v>42436</v>
      </c>
      <c r="L908" s="4" t="str" cm="1">
        <f t="array" ref="L908:O908">_xlfn.XLOOKUP(J908,[1]Clientes!A:A,[1]Clientes!B:E)</f>
        <v>Brígida Gusmão</v>
      </c>
      <c r="M908" s="4" t="str">
        <v>DF</v>
      </c>
      <c r="N908" s="4" t="str">
        <v>F</v>
      </c>
      <c r="O908" s="4" t="str">
        <v>Silver</v>
      </c>
    </row>
    <row r="909" spans="1:15" s="4" customFormat="1" ht="15" x14ac:dyDescent="0.2">
      <c r="A909" s="1">
        <v>10</v>
      </c>
      <c r="B909" s="1" t="str">
        <f>_xlfn.XLOOKUP(A909,[1]Produtos!A:A,[1]Produtos!B:B)</f>
        <v>Camiseta Predactor 3Xu Multiplied</v>
      </c>
      <c r="C909" s="1">
        <v>83</v>
      </c>
      <c r="D909" s="1">
        <v>1</v>
      </c>
      <c r="E909" s="2">
        <v>135</v>
      </c>
      <c r="F909" s="2">
        <v>135</v>
      </c>
      <c r="G909" s="3">
        <v>2.6999999999999886</v>
      </c>
      <c r="H909" s="3">
        <f>F909-G909</f>
        <v>132.30000000000001</v>
      </c>
      <c r="I909" s="4" t="str" cm="1">
        <f t="array" ref="I909:K909">_xlfn.XLOOKUP(C909,[1]Vendas!A:A,[1]Vendas!C:E)</f>
        <v>Napoleão Méndez</v>
      </c>
      <c r="J909" s="4">
        <v>54</v>
      </c>
      <c r="K909" s="5">
        <v>42438</v>
      </c>
      <c r="L909" s="4" t="str" cm="1">
        <f t="array" ref="L909:O909">_xlfn.XLOOKUP(J909,[1]Clientes!A:A,[1]Clientes!B:E)</f>
        <v>Brenda Serralheiro</v>
      </c>
      <c r="M909" s="4" t="str">
        <v>PA</v>
      </c>
      <c r="N909" s="4" t="str">
        <v>F</v>
      </c>
      <c r="O909" s="4" t="str">
        <v>Silver</v>
      </c>
    </row>
    <row r="910" spans="1:15" s="4" customFormat="1" ht="15" x14ac:dyDescent="0.2">
      <c r="A910" s="1">
        <v>10</v>
      </c>
      <c r="B910" s="1" t="str">
        <f>_xlfn.XLOOKUP(A910,[1]Produtos!A:A,[1]Produtos!B:B)</f>
        <v>Camiseta Predactor 3Xu Multiplied</v>
      </c>
      <c r="C910" s="1">
        <v>100</v>
      </c>
      <c r="D910" s="1">
        <v>1</v>
      </c>
      <c r="E910" s="2">
        <v>135</v>
      </c>
      <c r="F910" s="2">
        <v>135</v>
      </c>
      <c r="G910" s="3">
        <v>2.6999999999999886</v>
      </c>
      <c r="H910" s="3">
        <f>F910-G910</f>
        <v>132.30000000000001</v>
      </c>
      <c r="I910" s="4" t="str" cm="1">
        <f t="array" ref="I910:K910">_xlfn.XLOOKUP(C910,[1]Vendas!A:A,[1]Vendas!C:E)</f>
        <v>Capitolino Bahía</v>
      </c>
      <c r="J910" s="4">
        <v>249</v>
      </c>
      <c r="K910" s="5">
        <v>42452</v>
      </c>
      <c r="L910" s="4" t="str" cm="1">
        <f t="array" ref="L910:O910">_xlfn.XLOOKUP(J910,[1]Clientes!A:A,[1]Clientes!B:E)</f>
        <v>Joaquim Mieiro</v>
      </c>
      <c r="M910" s="4" t="str">
        <v>TO</v>
      </c>
      <c r="N910" s="4" t="str">
        <v>M</v>
      </c>
      <c r="O910" s="4" t="str">
        <v>Silver</v>
      </c>
    </row>
    <row r="911" spans="1:15" s="4" customFormat="1" ht="15" x14ac:dyDescent="0.2">
      <c r="A911" s="1">
        <v>10</v>
      </c>
      <c r="B911" s="1" t="str">
        <f>_xlfn.XLOOKUP(A911,[1]Produtos!A:A,[1]Produtos!B:B)</f>
        <v>Camiseta Predactor 3Xu Multiplied</v>
      </c>
      <c r="C911" s="1">
        <v>122</v>
      </c>
      <c r="D911" s="1">
        <v>1</v>
      </c>
      <c r="E911" s="2">
        <v>135</v>
      </c>
      <c r="F911" s="2">
        <v>135</v>
      </c>
      <c r="G911" s="3">
        <v>2.6999999999999886</v>
      </c>
      <c r="H911" s="3">
        <f>F911-G911</f>
        <v>132.30000000000001</v>
      </c>
      <c r="I911" s="4" t="str" cm="1">
        <f t="array" ref="I911:K911">_xlfn.XLOOKUP(C911,[1]Vendas!A:A,[1]Vendas!C:E)</f>
        <v>Daniel Pirajá</v>
      </c>
      <c r="J911" s="4">
        <v>47</v>
      </c>
      <c r="K911" s="5">
        <v>42478</v>
      </c>
      <c r="L911" s="4" t="str" cm="1">
        <f t="array" ref="L911:O911">_xlfn.XLOOKUP(J911,[1]Clientes!A:A,[1]Clientes!B:E)</f>
        <v>Belmira Colaço</v>
      </c>
      <c r="M911" s="4" t="str">
        <v>RJ</v>
      </c>
      <c r="N911" s="4" t="str">
        <v>F</v>
      </c>
      <c r="O911" s="4" t="str">
        <v>Silver</v>
      </c>
    </row>
    <row r="912" spans="1:15" s="4" customFormat="1" ht="15" x14ac:dyDescent="0.2">
      <c r="A912" s="1">
        <v>10</v>
      </c>
      <c r="B912" s="1" t="str">
        <f>_xlfn.XLOOKUP(A912,[1]Produtos!A:A,[1]Produtos!B:B)</f>
        <v>Camiseta Predactor 3Xu Multiplied</v>
      </c>
      <c r="C912" s="1">
        <v>60</v>
      </c>
      <c r="D912" s="1">
        <v>2</v>
      </c>
      <c r="E912" s="2">
        <v>121.5</v>
      </c>
      <c r="F912" s="2">
        <v>243</v>
      </c>
      <c r="G912" s="3">
        <v>2.4300000000000068</v>
      </c>
      <c r="H912" s="3">
        <f>F912-G912</f>
        <v>240.57</v>
      </c>
      <c r="I912" s="4" t="str" cm="1">
        <f t="array" ref="I912:K912">_xlfn.XLOOKUP(C912,[1]Vendas!A:A,[1]Vendas!C:E)</f>
        <v>Godo Capiperibe</v>
      </c>
      <c r="J912" s="4">
        <v>136</v>
      </c>
      <c r="K912" s="5">
        <v>42414</v>
      </c>
      <c r="L912" s="4" t="str" cm="1">
        <f t="array" ref="L912:O912">_xlfn.XLOOKUP(J912,[1]Clientes!A:A,[1]Clientes!B:E)</f>
        <v>Elsa Barreto</v>
      </c>
      <c r="M912" s="4" t="str">
        <v>MA</v>
      </c>
      <c r="N912" s="4" t="str">
        <v>F</v>
      </c>
      <c r="O912" s="4" t="str">
        <v>Silver</v>
      </c>
    </row>
    <row r="913" spans="1:15" s="4" customFormat="1" ht="15" x14ac:dyDescent="0.2">
      <c r="A913" s="1">
        <v>10</v>
      </c>
      <c r="B913" s="1" t="str">
        <f>_xlfn.XLOOKUP(A913,[1]Produtos!A:A,[1]Produtos!B:B)</f>
        <v>Camiseta Predactor 3Xu Multiplied</v>
      </c>
      <c r="C913" s="1">
        <v>95</v>
      </c>
      <c r="D913" s="1">
        <v>1</v>
      </c>
      <c r="E913" s="2">
        <v>121.5</v>
      </c>
      <c r="F913" s="2">
        <v>121.5</v>
      </c>
      <c r="G913" s="3">
        <v>2.4300000000000068</v>
      </c>
      <c r="H913" s="3">
        <f>F913-G913</f>
        <v>119.07</v>
      </c>
      <c r="I913" s="4" t="str" cm="1">
        <f t="array" ref="I913:K913">_xlfn.XLOOKUP(C913,[1]Vendas!A:A,[1]Vendas!C:E)</f>
        <v>Iberê Lacerda</v>
      </c>
      <c r="J913" s="4">
        <v>105</v>
      </c>
      <c r="K913" s="5">
        <v>42447</v>
      </c>
      <c r="L913" s="4" t="str" cm="1">
        <f t="array" ref="L913:O913">_xlfn.XLOOKUP(J913,[1]Clientes!A:A,[1]Clientes!B:E)</f>
        <v>Davide Alcántara</v>
      </c>
      <c r="M913" s="4" t="str">
        <v>MA</v>
      </c>
      <c r="N913" s="4" t="str">
        <v>M</v>
      </c>
      <c r="O913" s="4" t="str">
        <v>Silver</v>
      </c>
    </row>
    <row r="914" spans="1:15" s="4" customFormat="1" ht="15" x14ac:dyDescent="0.2">
      <c r="A914" s="1">
        <v>10</v>
      </c>
      <c r="B914" s="1" t="str">
        <f>_xlfn.XLOOKUP(A914,[1]Produtos!A:A,[1]Produtos!B:B)</f>
        <v>Camiseta Predactor 3Xu Multiplied</v>
      </c>
      <c r="C914" s="1">
        <v>133</v>
      </c>
      <c r="D914" s="1">
        <v>1</v>
      </c>
      <c r="E914" s="2">
        <v>121.5</v>
      </c>
      <c r="F914" s="2">
        <v>121.5</v>
      </c>
      <c r="G914" s="3">
        <v>2.4300000000000068</v>
      </c>
      <c r="H914" s="3">
        <f>F914-G914</f>
        <v>119.07</v>
      </c>
      <c r="I914" s="4" t="str" cm="1">
        <f t="array" ref="I914:K914">_xlfn.XLOOKUP(C914,[1]Vendas!A:A,[1]Vendas!C:E)</f>
        <v>Daniel Pirajá</v>
      </c>
      <c r="J914" s="4">
        <v>218</v>
      </c>
      <c r="K914" s="5">
        <v>42486</v>
      </c>
      <c r="L914" s="4" t="str" cm="1">
        <f t="array" ref="L914:O914">_xlfn.XLOOKUP(J914,[1]Clientes!A:A,[1]Clientes!B:E)</f>
        <v>Hermígio Villaverde</v>
      </c>
      <c r="M914" s="4" t="str">
        <v>MA</v>
      </c>
      <c r="N914" s="4" t="str">
        <v>M</v>
      </c>
      <c r="O914" s="4" t="str">
        <v>Silver</v>
      </c>
    </row>
    <row r="915" spans="1:15" s="4" customFormat="1" ht="15" x14ac:dyDescent="0.2">
      <c r="A915" s="1">
        <v>10</v>
      </c>
      <c r="B915" s="1" t="str">
        <f>_xlfn.XLOOKUP(A915,[1]Produtos!A:A,[1]Produtos!B:B)</f>
        <v>Camiseta Predactor 3Xu Multiplied</v>
      </c>
      <c r="C915" s="1">
        <v>79</v>
      </c>
      <c r="D915" s="1">
        <v>1</v>
      </c>
      <c r="E915" s="2">
        <v>114.75</v>
      </c>
      <c r="F915" s="2">
        <v>114.75</v>
      </c>
      <c r="G915" s="3">
        <v>2.2950000000000017</v>
      </c>
      <c r="H915" s="3">
        <f>F915-G915</f>
        <v>112.455</v>
      </c>
      <c r="I915" s="4" t="str" cm="1">
        <f t="array" ref="I915:K915">_xlfn.XLOOKUP(C915,[1]Vendas!A:A,[1]Vendas!C:E)</f>
        <v>Godo Capiperibe</v>
      </c>
      <c r="J915" s="4">
        <v>120</v>
      </c>
      <c r="K915" s="5">
        <v>42433</v>
      </c>
      <c r="L915" s="4" t="str" cm="1">
        <f t="array" ref="L915:O915">_xlfn.XLOOKUP(J915,[1]Clientes!A:A,[1]Clientes!B:E)</f>
        <v>Diogo Simón</v>
      </c>
      <c r="M915" s="4" t="str">
        <v>BA</v>
      </c>
      <c r="N915" s="4" t="str">
        <v>M</v>
      </c>
      <c r="O915" s="4" t="str">
        <v>Silver</v>
      </c>
    </row>
    <row r="916" spans="1:15" s="4" customFormat="1" ht="15" x14ac:dyDescent="0.2">
      <c r="A916" s="1">
        <v>10</v>
      </c>
      <c r="B916" s="1" t="str">
        <f>_xlfn.XLOOKUP(A916,[1]Produtos!A:A,[1]Produtos!B:B)</f>
        <v>Camiseta Predactor 3Xu Multiplied</v>
      </c>
      <c r="C916" s="1">
        <v>121</v>
      </c>
      <c r="D916" s="1">
        <v>1</v>
      </c>
      <c r="E916" s="2">
        <v>114.75</v>
      </c>
      <c r="F916" s="2">
        <v>114.75</v>
      </c>
      <c r="G916" s="3">
        <v>2.2950000000000017</v>
      </c>
      <c r="H916" s="3">
        <f>F916-G916</f>
        <v>112.455</v>
      </c>
      <c r="I916" s="4" t="str" cm="1">
        <f t="array" ref="I916:K916">_xlfn.XLOOKUP(C916,[1]Vendas!A:A,[1]Vendas!C:E)</f>
        <v>Iberê Lacerda</v>
      </c>
      <c r="J916" s="4">
        <v>47</v>
      </c>
      <c r="K916" s="5">
        <v>42477</v>
      </c>
      <c r="L916" s="4" t="str" cm="1">
        <f t="array" ref="L916:O916">_xlfn.XLOOKUP(J916,[1]Clientes!A:A,[1]Clientes!B:E)</f>
        <v>Belmira Colaço</v>
      </c>
      <c r="M916" s="4" t="str">
        <v>RJ</v>
      </c>
      <c r="N916" s="4" t="str">
        <v>F</v>
      </c>
      <c r="O916" s="4" t="str">
        <v>Silver</v>
      </c>
    </row>
    <row r="917" spans="1:15" s="4" customFormat="1" ht="15" x14ac:dyDescent="0.2">
      <c r="A917" s="1">
        <v>10</v>
      </c>
      <c r="B917" s="1" t="str">
        <f>_xlfn.XLOOKUP(A917,[1]Produtos!A:A,[1]Produtos!B:B)</f>
        <v>Camiseta Predactor 3Xu Multiplied</v>
      </c>
      <c r="C917" s="1">
        <v>54</v>
      </c>
      <c r="D917" s="1">
        <v>2</v>
      </c>
      <c r="E917" s="2">
        <v>114.75</v>
      </c>
      <c r="F917" s="2">
        <v>229.5</v>
      </c>
      <c r="G917" s="3">
        <v>2.2949999999999875</v>
      </c>
      <c r="H917" s="3">
        <f>F917-G917</f>
        <v>227.20500000000001</v>
      </c>
      <c r="I917" s="4" t="str" cm="1">
        <f t="array" ref="I917:K917">_xlfn.XLOOKUP(C917,[1]Vendas!A:A,[1]Vendas!C:E)</f>
        <v>Armando Lago</v>
      </c>
      <c r="J917" s="4">
        <v>185</v>
      </c>
      <c r="K917" s="5">
        <v>42411</v>
      </c>
      <c r="L917" s="4" t="str" cm="1">
        <f t="array" ref="L917:O917">_xlfn.XLOOKUP(J917,[1]Clientes!A:A,[1]Clientes!B:E)</f>
        <v>Gertrudes Hidalgo</v>
      </c>
      <c r="M917" s="4" t="str">
        <v>PA</v>
      </c>
      <c r="N917" s="4" t="str">
        <v>F</v>
      </c>
      <c r="O917" s="4" t="str">
        <v>Silver</v>
      </c>
    </row>
    <row r="918" spans="1:15" s="4" customFormat="1" ht="15" x14ac:dyDescent="0.2">
      <c r="A918" s="1">
        <v>10</v>
      </c>
      <c r="B918" s="1" t="str">
        <f>_xlfn.XLOOKUP(A918,[1]Produtos!A:A,[1]Produtos!B:B)</f>
        <v>Camiseta Predactor 3Xu Multiplied</v>
      </c>
      <c r="C918" s="1">
        <v>114</v>
      </c>
      <c r="D918" s="1">
        <v>1</v>
      </c>
      <c r="E918" s="2">
        <v>108</v>
      </c>
      <c r="F918" s="2">
        <v>108</v>
      </c>
      <c r="G918" s="3">
        <v>2.1599999999999966</v>
      </c>
      <c r="H918" s="3">
        <f>F918-G918</f>
        <v>105.84</v>
      </c>
      <c r="I918" s="4" t="str" cm="1">
        <f t="array" ref="I918:K918">_xlfn.XLOOKUP(C918,[1]Vendas!A:A,[1]Vendas!C:E)</f>
        <v>Hélio Liberato</v>
      </c>
      <c r="J918" s="4">
        <v>191</v>
      </c>
      <c r="K918" s="5">
        <v>42473</v>
      </c>
      <c r="L918" s="4" t="str" cm="1">
        <f t="array" ref="L918:O918">_xlfn.XLOOKUP(J918,[1]Clientes!A:A,[1]Clientes!B:E)</f>
        <v>Gisela Bahia</v>
      </c>
      <c r="M918" s="4" t="str">
        <v>SP</v>
      </c>
      <c r="N918" s="4" t="str">
        <v>F</v>
      </c>
      <c r="O918" s="4" t="str">
        <v>Silver</v>
      </c>
    </row>
    <row r="919" spans="1:15" s="4" customFormat="1" ht="15" x14ac:dyDescent="0.2">
      <c r="A919" s="1">
        <v>10</v>
      </c>
      <c r="B919" s="1" t="str">
        <f>_xlfn.XLOOKUP(A919,[1]Produtos!A:A,[1]Produtos!B:B)</f>
        <v>Camiseta Predactor 3Xu Multiplied</v>
      </c>
      <c r="C919" s="1">
        <v>134</v>
      </c>
      <c r="D919" s="1">
        <v>2</v>
      </c>
      <c r="E919" s="2">
        <v>103.28</v>
      </c>
      <c r="F919" s="2">
        <v>206.56</v>
      </c>
      <c r="G919" s="3">
        <v>2.0655999999999892</v>
      </c>
      <c r="H919" s="3">
        <f>F919-G919</f>
        <v>204.49440000000001</v>
      </c>
      <c r="I919" s="4" t="str" cm="1">
        <f t="array" ref="I919:K919">_xlfn.XLOOKUP(C919,[1]Vendas!A:A,[1]Vendas!C:E)</f>
        <v>Hélio Liberato</v>
      </c>
      <c r="J919" s="4">
        <v>218</v>
      </c>
      <c r="K919" s="5">
        <v>42489</v>
      </c>
      <c r="L919" s="4" t="str" cm="1">
        <f t="array" ref="L919:O919">_xlfn.XLOOKUP(J919,[1]Clientes!A:A,[1]Clientes!B:E)</f>
        <v>Hermígio Villaverde</v>
      </c>
      <c r="M919" s="4" t="str">
        <v>MA</v>
      </c>
      <c r="N919" s="4" t="str">
        <v>M</v>
      </c>
      <c r="O919" s="4" t="str">
        <v>Silver</v>
      </c>
    </row>
    <row r="920" spans="1:15" s="4" customFormat="1" ht="15" x14ac:dyDescent="0.2">
      <c r="A920" s="1">
        <v>10</v>
      </c>
      <c r="B920" s="1" t="str">
        <f>_xlfn.XLOOKUP(A920,[1]Produtos!A:A,[1]Produtos!B:B)</f>
        <v>Camiseta Predactor 3Xu Multiplied</v>
      </c>
      <c r="C920" s="1">
        <v>78</v>
      </c>
      <c r="D920" s="1">
        <v>1</v>
      </c>
      <c r="E920" s="2">
        <v>91.8</v>
      </c>
      <c r="F920" s="2">
        <v>91.8</v>
      </c>
      <c r="G920" s="3">
        <v>1.8359999999999985</v>
      </c>
      <c r="H920" s="3">
        <f>F920-G920</f>
        <v>89.963999999999999</v>
      </c>
      <c r="I920" s="4" t="str" cm="1">
        <f t="array" ref="I920:K920">_xlfn.XLOOKUP(C920,[1]Vendas!A:A,[1]Vendas!C:E)</f>
        <v>Daniel Pirajá</v>
      </c>
      <c r="J920" s="4">
        <v>100</v>
      </c>
      <c r="K920" s="5">
        <v>42433</v>
      </c>
      <c r="L920" s="4" t="str" cm="1">
        <f t="array" ref="L920:O920">_xlfn.XLOOKUP(J920,[1]Clientes!A:A,[1]Clientes!B:E)</f>
        <v>Cândida Silvestre</v>
      </c>
      <c r="M920" s="4" t="str">
        <v>MG</v>
      </c>
      <c r="N920" s="4" t="str">
        <v>F</v>
      </c>
      <c r="O920" s="4" t="str">
        <v>Silver</v>
      </c>
    </row>
    <row r="921" spans="1:15" s="4" customFormat="1" ht="15" x14ac:dyDescent="0.2">
      <c r="A921" s="1">
        <v>10</v>
      </c>
      <c r="B921" s="1" t="str">
        <f>_xlfn.XLOOKUP(A921,[1]Produtos!A:A,[1]Produtos!B:B)</f>
        <v>Camiseta Predactor 3Xu Multiplied</v>
      </c>
      <c r="C921" s="1">
        <v>1</v>
      </c>
      <c r="D921" s="1">
        <v>1</v>
      </c>
      <c r="E921" s="2">
        <v>135</v>
      </c>
      <c r="F921" s="2">
        <v>135</v>
      </c>
      <c r="G921" s="3">
        <v>1.3499999999999943</v>
      </c>
      <c r="H921" s="3">
        <f>F921-G921</f>
        <v>133.65</v>
      </c>
      <c r="I921" s="4" t="str" cm="1">
        <f t="array" ref="I921:K921">_xlfn.XLOOKUP(C921,[1]Vendas!A:A,[1]Vendas!C:E)</f>
        <v>Armando Lago</v>
      </c>
      <c r="J921" s="4">
        <v>91</v>
      </c>
      <c r="K921" s="5">
        <v>42370</v>
      </c>
      <c r="L921" s="4" t="str" cm="1">
        <f t="array" ref="L921:O921">_xlfn.XLOOKUP(J921,[1]Clientes!A:A,[1]Clientes!B:E)</f>
        <v>Cosme Zambujal</v>
      </c>
      <c r="M921" s="4" t="str">
        <v>BA</v>
      </c>
      <c r="N921" s="4" t="str">
        <v>M</v>
      </c>
      <c r="O921" s="4" t="str">
        <v>Silver</v>
      </c>
    </row>
    <row r="922" spans="1:15" s="4" customFormat="1" ht="15" x14ac:dyDescent="0.2">
      <c r="A922" s="1">
        <v>10</v>
      </c>
      <c r="B922" s="1" t="str">
        <f>_xlfn.XLOOKUP(A922,[1]Produtos!A:A,[1]Produtos!B:B)</f>
        <v>Camiseta Predactor 3Xu Multiplied</v>
      </c>
      <c r="C922" s="1">
        <v>14</v>
      </c>
      <c r="D922" s="1">
        <v>1</v>
      </c>
      <c r="E922" s="2">
        <v>135</v>
      </c>
      <c r="F922" s="2">
        <v>135</v>
      </c>
      <c r="G922" s="3">
        <v>1.3499999999999943</v>
      </c>
      <c r="H922" s="3">
        <f>F922-G922</f>
        <v>133.65</v>
      </c>
      <c r="I922" s="4" t="str" cm="1">
        <f t="array" ref="I922:K922">_xlfn.XLOOKUP(C922,[1]Vendas!A:A,[1]Vendas!C:E)</f>
        <v>Daniel Pirajá</v>
      </c>
      <c r="J922" s="4">
        <v>249</v>
      </c>
      <c r="K922" s="5">
        <v>42381</v>
      </c>
      <c r="L922" s="4" t="str" cm="1">
        <f t="array" ref="L922:O922">_xlfn.XLOOKUP(J922,[1]Clientes!A:A,[1]Clientes!B:E)</f>
        <v>Joaquim Mieiro</v>
      </c>
      <c r="M922" s="4" t="str">
        <v>TO</v>
      </c>
      <c r="N922" s="4" t="str">
        <v>M</v>
      </c>
      <c r="O922" s="4" t="str">
        <v>Silver</v>
      </c>
    </row>
    <row r="923" spans="1:15" s="4" customFormat="1" ht="15" x14ac:dyDescent="0.2">
      <c r="A923" s="1">
        <v>10</v>
      </c>
      <c r="B923" s="1" t="str">
        <f>_xlfn.XLOOKUP(A923,[1]Produtos!A:A,[1]Produtos!B:B)</f>
        <v>Camiseta Predactor 3Xu Multiplied</v>
      </c>
      <c r="C923" s="1">
        <v>16</v>
      </c>
      <c r="D923" s="1">
        <v>1</v>
      </c>
      <c r="E923" s="2">
        <v>135</v>
      </c>
      <c r="F923" s="2">
        <v>135</v>
      </c>
      <c r="G923" s="3">
        <v>1.3499999999999943</v>
      </c>
      <c r="H923" s="3">
        <f>F923-G923</f>
        <v>133.65</v>
      </c>
      <c r="I923" s="4" t="str" cm="1">
        <f t="array" ref="I923:K923">_xlfn.XLOOKUP(C923,[1]Vendas!A:A,[1]Vendas!C:E)</f>
        <v>Jéssica Castelão</v>
      </c>
      <c r="J923" s="4">
        <v>192</v>
      </c>
      <c r="K923" s="5">
        <v>42382</v>
      </c>
      <c r="L923" s="4" t="str" cm="1">
        <f t="array" ref="L923:O923">_xlfn.XLOOKUP(J923,[1]Clientes!A:A,[1]Clientes!B:E)</f>
        <v>Gisela Candeias</v>
      </c>
      <c r="M923" s="4" t="str">
        <v>SC</v>
      </c>
      <c r="N923" s="4" t="str">
        <v>F</v>
      </c>
      <c r="O923" s="4" t="str">
        <v>Silver</v>
      </c>
    </row>
    <row r="924" spans="1:15" s="4" customFormat="1" ht="15" x14ac:dyDescent="0.2">
      <c r="A924" s="1">
        <v>10</v>
      </c>
      <c r="B924" s="1" t="str">
        <f>_xlfn.XLOOKUP(A924,[1]Produtos!A:A,[1]Produtos!B:B)</f>
        <v>Camiseta Predactor 3Xu Multiplied</v>
      </c>
      <c r="C924" s="1">
        <v>72</v>
      </c>
      <c r="D924" s="1">
        <v>1</v>
      </c>
      <c r="E924" s="2">
        <v>135</v>
      </c>
      <c r="F924" s="2">
        <v>135</v>
      </c>
      <c r="G924" s="3">
        <v>1.3499999999999943</v>
      </c>
      <c r="H924" s="3">
        <f>F924-G924</f>
        <v>133.65</v>
      </c>
      <c r="I924" s="4" t="str" cm="1">
        <f t="array" ref="I924:K924">_xlfn.XLOOKUP(C924,[1]Vendas!A:A,[1]Vendas!C:E)</f>
        <v>Godo Capiperibe</v>
      </c>
      <c r="J924" s="4">
        <v>74</v>
      </c>
      <c r="K924" s="5">
        <v>42427</v>
      </c>
      <c r="L924" s="4" t="str" cm="1">
        <f t="array" ref="L924:O924">_xlfn.XLOOKUP(J924,[1]Clientes!A:A,[1]Clientes!B:E)</f>
        <v>Cecília Carlos</v>
      </c>
      <c r="M924" s="4" t="str">
        <v>AP</v>
      </c>
      <c r="N924" s="4" t="str">
        <v>F</v>
      </c>
      <c r="O924" s="4" t="str">
        <v>Silver</v>
      </c>
    </row>
    <row r="925" spans="1:15" s="4" customFormat="1" ht="15" x14ac:dyDescent="0.2">
      <c r="A925" s="1">
        <v>10</v>
      </c>
      <c r="B925" s="1" t="str">
        <f>_xlfn.XLOOKUP(A925,[1]Produtos!A:A,[1]Produtos!B:B)</f>
        <v>Camiseta Predactor 3Xu Multiplied</v>
      </c>
      <c r="C925" s="1">
        <v>5</v>
      </c>
      <c r="D925" s="1">
        <v>1</v>
      </c>
      <c r="E925" s="2">
        <v>121.5</v>
      </c>
      <c r="F925" s="2">
        <v>121.5</v>
      </c>
      <c r="G925" s="3">
        <v>1.2150000000000034</v>
      </c>
      <c r="H925" s="3">
        <f>F925-G925</f>
        <v>120.285</v>
      </c>
      <c r="I925" s="4" t="str" cm="1">
        <f t="array" ref="I925:K925">_xlfn.XLOOKUP(C925,[1]Vendas!A:A,[1]Vendas!C:E)</f>
        <v>Napoleão Méndez</v>
      </c>
      <c r="J925" s="4">
        <v>120</v>
      </c>
      <c r="K925" s="5">
        <v>42372</v>
      </c>
      <c r="L925" s="4" t="str" cm="1">
        <f t="array" ref="L925:O925">_xlfn.XLOOKUP(J925,[1]Clientes!A:A,[1]Clientes!B:E)</f>
        <v>Diogo Simón</v>
      </c>
      <c r="M925" s="4" t="str">
        <v>BA</v>
      </c>
      <c r="N925" s="4" t="str">
        <v>M</v>
      </c>
      <c r="O925" s="4" t="str">
        <v>Silver</v>
      </c>
    </row>
    <row r="926" spans="1:15" s="4" customFormat="1" ht="15" x14ac:dyDescent="0.2">
      <c r="A926" s="1">
        <v>10</v>
      </c>
      <c r="B926" s="1" t="str">
        <f>_xlfn.XLOOKUP(A926,[1]Produtos!A:A,[1]Produtos!B:B)</f>
        <v>Camiseta Predactor 3Xu Multiplied</v>
      </c>
      <c r="C926" s="1">
        <v>30</v>
      </c>
      <c r="D926" s="1">
        <v>1</v>
      </c>
      <c r="E926" s="2">
        <v>121.5</v>
      </c>
      <c r="F926" s="2">
        <v>121.5</v>
      </c>
      <c r="G926" s="3">
        <v>1.2150000000000034</v>
      </c>
      <c r="H926" s="3">
        <f>F926-G926</f>
        <v>120.285</v>
      </c>
      <c r="I926" s="4" t="str" cm="1">
        <f t="array" ref="I926:K926">_xlfn.XLOOKUP(C926,[1]Vendas!A:A,[1]Vendas!C:E)</f>
        <v>Godo Capiperibe</v>
      </c>
      <c r="J926" s="4">
        <v>218</v>
      </c>
      <c r="K926" s="5">
        <v>42392</v>
      </c>
      <c r="L926" s="4" t="str" cm="1">
        <f t="array" ref="L926:O926">_xlfn.XLOOKUP(J926,[1]Clientes!A:A,[1]Clientes!B:E)</f>
        <v>Hermígio Villaverde</v>
      </c>
      <c r="M926" s="4" t="str">
        <v>MA</v>
      </c>
      <c r="N926" s="4" t="str">
        <v>M</v>
      </c>
      <c r="O926" s="4" t="str">
        <v>Silver</v>
      </c>
    </row>
    <row r="927" spans="1:15" s="4" customFormat="1" ht="15" x14ac:dyDescent="0.2">
      <c r="A927" s="1">
        <v>10</v>
      </c>
      <c r="B927" s="1" t="str">
        <f>_xlfn.XLOOKUP(A927,[1]Produtos!A:A,[1]Produtos!B:B)</f>
        <v>Camiseta Predactor 3Xu Multiplied</v>
      </c>
      <c r="C927" s="1">
        <v>24</v>
      </c>
      <c r="D927" s="1">
        <v>1</v>
      </c>
      <c r="E927" s="2">
        <v>114.75</v>
      </c>
      <c r="F927" s="2">
        <v>114.75</v>
      </c>
      <c r="G927" s="3">
        <v>1.1474999999999937</v>
      </c>
      <c r="H927" s="3">
        <f>F927-G927</f>
        <v>113.60250000000001</v>
      </c>
      <c r="I927" s="4" t="str" cm="1">
        <f t="array" ref="I927:K927">_xlfn.XLOOKUP(C927,[1]Vendas!A:A,[1]Vendas!C:E)</f>
        <v>Armando Lago</v>
      </c>
      <c r="J927" s="4">
        <v>173</v>
      </c>
      <c r="K927" s="5">
        <v>42387</v>
      </c>
      <c r="L927" s="4" t="str" cm="1">
        <f t="array" ref="L927:O927">_xlfn.XLOOKUP(J927,[1]Clientes!A:A,[1]Clientes!B:E)</f>
        <v>Florinda Assunção</v>
      </c>
      <c r="M927" s="4" t="str">
        <v>PI</v>
      </c>
      <c r="N927" s="4" t="str">
        <v>F</v>
      </c>
      <c r="O927" s="4" t="str">
        <v>Silver</v>
      </c>
    </row>
    <row r="928" spans="1:15" s="4" customFormat="1" ht="15" x14ac:dyDescent="0.2">
      <c r="A928" s="1">
        <v>10</v>
      </c>
      <c r="B928" s="1" t="str">
        <f>_xlfn.XLOOKUP(A928,[1]Produtos!A:A,[1]Produtos!B:B)</f>
        <v>Camiseta Predactor 3Xu Multiplied</v>
      </c>
      <c r="C928" s="1">
        <v>42</v>
      </c>
      <c r="D928" s="1">
        <v>1</v>
      </c>
      <c r="E928" s="2">
        <v>114.75</v>
      </c>
      <c r="F928" s="2">
        <v>114.75</v>
      </c>
      <c r="G928" s="3">
        <v>1.1474999999999937</v>
      </c>
      <c r="H928" s="3">
        <f>F928-G928</f>
        <v>113.60250000000001</v>
      </c>
      <c r="I928" s="4" t="str" cm="1">
        <f t="array" ref="I928:K928">_xlfn.XLOOKUP(C928,[1]Vendas!A:A,[1]Vendas!C:E)</f>
        <v>Armando Lago</v>
      </c>
      <c r="J928" s="4">
        <v>105</v>
      </c>
      <c r="K928" s="5">
        <v>42399</v>
      </c>
      <c r="L928" s="4" t="str" cm="1">
        <f t="array" ref="L928:O928">_xlfn.XLOOKUP(J928,[1]Clientes!A:A,[1]Clientes!B:E)</f>
        <v>Davide Alcántara</v>
      </c>
      <c r="M928" s="4" t="str">
        <v>MA</v>
      </c>
      <c r="N928" s="4" t="str">
        <v>M</v>
      </c>
      <c r="O928" s="4" t="str">
        <v>Silver</v>
      </c>
    </row>
    <row r="929" spans="1:15" s="4" customFormat="1" ht="15" x14ac:dyDescent="0.2">
      <c r="A929" s="1">
        <v>10</v>
      </c>
      <c r="B929" s="1" t="str">
        <f>_xlfn.XLOOKUP(A929,[1]Produtos!A:A,[1]Produtos!B:B)</f>
        <v>Camiseta Predactor 3Xu Multiplied</v>
      </c>
      <c r="C929" s="1">
        <v>115</v>
      </c>
      <c r="D929" s="1">
        <v>1</v>
      </c>
      <c r="E929" s="2">
        <v>114.75</v>
      </c>
      <c r="F929" s="2">
        <v>114.75</v>
      </c>
      <c r="G929" s="3">
        <v>1.1474999999999937</v>
      </c>
      <c r="H929" s="3">
        <f>F929-G929</f>
        <v>113.60250000000001</v>
      </c>
      <c r="I929" s="4" t="str" cm="1">
        <f t="array" ref="I929:K929">_xlfn.XLOOKUP(C929,[1]Vendas!A:A,[1]Vendas!C:E)</f>
        <v>Tobias Furtado</v>
      </c>
      <c r="J929" s="4">
        <v>202</v>
      </c>
      <c r="K929" s="5">
        <v>42473</v>
      </c>
      <c r="L929" s="4" t="str" cm="1">
        <f t="array" ref="L929:O929">_xlfn.XLOOKUP(J929,[1]Clientes!A:A,[1]Clientes!B:E)</f>
        <v>Greice Lameirinhas</v>
      </c>
      <c r="M929" s="4" t="str">
        <v>PI</v>
      </c>
      <c r="N929" s="4" t="str">
        <v>F</v>
      </c>
      <c r="O929" s="4" t="str">
        <v>Silver</v>
      </c>
    </row>
    <row r="930" spans="1:15" s="4" customFormat="1" ht="15" x14ac:dyDescent="0.2">
      <c r="A930" s="1">
        <v>10</v>
      </c>
      <c r="B930" s="1" t="str">
        <f>_xlfn.XLOOKUP(A930,[1]Produtos!A:A,[1]Produtos!B:B)</f>
        <v>Camiseta Predactor 3Xu Multiplied</v>
      </c>
      <c r="C930" s="1">
        <v>8</v>
      </c>
      <c r="D930" s="1">
        <v>1</v>
      </c>
      <c r="E930" s="2">
        <v>108</v>
      </c>
      <c r="F930" s="2">
        <v>108</v>
      </c>
      <c r="G930" s="3">
        <v>1.0799999999999983</v>
      </c>
      <c r="H930" s="3">
        <f>F930-G930</f>
        <v>106.92</v>
      </c>
      <c r="I930" s="4" t="str" cm="1">
        <f t="array" ref="I930:K930">_xlfn.XLOOKUP(C930,[1]Vendas!A:A,[1]Vendas!C:E)</f>
        <v>Iberê Lacerda</v>
      </c>
      <c r="J930" s="4">
        <v>186</v>
      </c>
      <c r="K930" s="5">
        <v>42375</v>
      </c>
      <c r="L930" s="4" t="str" cm="1">
        <f t="array" ref="L930:O930">_xlfn.XLOOKUP(J930,[1]Clientes!A:A,[1]Clientes!B:E)</f>
        <v>Gertrudes Infante</v>
      </c>
      <c r="M930" s="4" t="str">
        <v>RS</v>
      </c>
      <c r="N930" s="4" t="str">
        <v>F</v>
      </c>
      <c r="O930" s="4" t="str">
        <v>Silver</v>
      </c>
    </row>
    <row r="931" spans="1:15" s="4" customFormat="1" ht="15" x14ac:dyDescent="0.2">
      <c r="A931" s="1">
        <v>10</v>
      </c>
      <c r="B931" s="1" t="str">
        <f>_xlfn.XLOOKUP(A931,[1]Produtos!A:A,[1]Produtos!B:B)</f>
        <v>Camiseta Predactor 3Xu Multiplied</v>
      </c>
      <c r="C931" s="1">
        <v>35</v>
      </c>
      <c r="D931" s="1">
        <v>1</v>
      </c>
      <c r="E931" s="2">
        <v>103.28</v>
      </c>
      <c r="F931" s="2">
        <v>103.28</v>
      </c>
      <c r="G931" s="3">
        <v>1.0327999999999946</v>
      </c>
      <c r="H931" s="3">
        <f>F931-G931</f>
        <v>102.24720000000001</v>
      </c>
      <c r="I931" s="4" t="str" cm="1">
        <f t="array" ref="I931:K931">_xlfn.XLOOKUP(C931,[1]Vendas!A:A,[1]Vendas!C:E)</f>
        <v>Armando Lago</v>
      </c>
      <c r="J931" s="4">
        <v>233</v>
      </c>
      <c r="K931" s="5">
        <v>42395</v>
      </c>
      <c r="L931" s="4" t="str" cm="1">
        <f t="array" ref="L931:O931">_xlfn.XLOOKUP(J931,[1]Clientes!A:A,[1]Clientes!B:E)</f>
        <v>Ilduara Chávez</v>
      </c>
      <c r="M931" s="4" t="str">
        <v>MT</v>
      </c>
      <c r="N931" s="4" t="str">
        <v>F</v>
      </c>
      <c r="O931" s="4" t="str">
        <v>Silver</v>
      </c>
    </row>
    <row r="932" spans="1:15" s="4" customFormat="1" ht="15" x14ac:dyDescent="0.2">
      <c r="A932" s="1">
        <v>10</v>
      </c>
      <c r="B932" s="1" t="str">
        <f>_xlfn.XLOOKUP(A932,[1]Produtos!A:A,[1]Produtos!B:B)</f>
        <v>Camiseta Predactor 3Xu Multiplied</v>
      </c>
      <c r="C932" s="1">
        <v>68</v>
      </c>
      <c r="D932" s="1">
        <v>1</v>
      </c>
      <c r="E932" s="2">
        <v>103.28</v>
      </c>
      <c r="F932" s="2">
        <v>103.28</v>
      </c>
      <c r="G932" s="3">
        <v>1.0327999999999946</v>
      </c>
      <c r="H932" s="3">
        <f>F932-G932</f>
        <v>102.24720000000001</v>
      </c>
      <c r="I932" s="4" t="str" cm="1">
        <f t="array" ref="I932:K932">_xlfn.XLOOKUP(C932,[1]Vendas!A:A,[1]Vendas!C:E)</f>
        <v>Hélio Liberato</v>
      </c>
      <c r="J932" s="4">
        <v>31</v>
      </c>
      <c r="K932" s="5">
        <v>42424</v>
      </c>
      <c r="L932" s="4" t="str" cm="1">
        <f t="array" ref="L932:O932">_xlfn.XLOOKUP(J932,[1]Clientes!A:A,[1]Clientes!B:E)</f>
        <v>Antão Corte-Real</v>
      </c>
      <c r="M932" s="4" t="str">
        <v>ES</v>
      </c>
      <c r="N932" s="4" t="str">
        <v>M</v>
      </c>
      <c r="O932" s="4" t="str">
        <v>Silver</v>
      </c>
    </row>
    <row r="933" spans="1:15" s="4" customFormat="1" ht="15" x14ac:dyDescent="0.2">
      <c r="A933" s="1">
        <v>10</v>
      </c>
      <c r="B933" s="1" t="str">
        <f>_xlfn.XLOOKUP(A933,[1]Produtos!A:A,[1]Produtos!B:B)</f>
        <v>Camiseta Predactor 3Xu Multiplied</v>
      </c>
      <c r="C933" s="1">
        <v>36</v>
      </c>
      <c r="D933" s="1">
        <v>1</v>
      </c>
      <c r="E933" s="2">
        <v>135</v>
      </c>
      <c r="F933" s="2">
        <v>135</v>
      </c>
      <c r="G933" s="3">
        <v>0</v>
      </c>
      <c r="H933" s="3">
        <f>F933-G933</f>
        <v>135</v>
      </c>
      <c r="I933" s="4" t="str" cm="1">
        <f t="array" ref="I933:K933">_xlfn.XLOOKUP(C933,[1]Vendas!A:A,[1]Vendas!C:E)</f>
        <v>Capitolino Bahía</v>
      </c>
      <c r="J933" s="4">
        <v>89</v>
      </c>
      <c r="K933" s="5">
        <v>42396</v>
      </c>
      <c r="L933" s="4" t="str" cm="1">
        <f t="array" ref="L933:O933">_xlfn.XLOOKUP(J933,[1]Clientes!A:A,[1]Clientes!B:E)</f>
        <v>Cosme Ipanema</v>
      </c>
      <c r="M933" s="4" t="str">
        <v>PI</v>
      </c>
      <c r="N933" s="4" t="str">
        <v>M</v>
      </c>
      <c r="O933" s="4" t="str">
        <v>Silver</v>
      </c>
    </row>
    <row r="934" spans="1:15" s="4" customFormat="1" ht="15" x14ac:dyDescent="0.2">
      <c r="A934" s="1">
        <v>10</v>
      </c>
      <c r="B934" s="1" t="str">
        <f>_xlfn.XLOOKUP(A934,[1]Produtos!A:A,[1]Produtos!B:B)</f>
        <v>Camiseta Predactor 3Xu Multiplied</v>
      </c>
      <c r="C934" s="1">
        <v>46</v>
      </c>
      <c r="D934" s="1">
        <v>1</v>
      </c>
      <c r="E934" s="2">
        <v>135</v>
      </c>
      <c r="F934" s="2">
        <v>135</v>
      </c>
      <c r="G934" s="3">
        <v>0</v>
      </c>
      <c r="H934" s="3">
        <f>F934-G934</f>
        <v>135</v>
      </c>
      <c r="I934" s="4" t="str" cm="1">
        <f t="array" ref="I934:K934">_xlfn.XLOOKUP(C934,[1]Vendas!A:A,[1]Vendas!C:E)</f>
        <v>Napoleão Méndez</v>
      </c>
      <c r="J934" s="4">
        <v>58</v>
      </c>
      <c r="K934" s="5">
        <v>42403</v>
      </c>
      <c r="L934" s="4" t="str" cm="1">
        <f t="array" ref="L934:O934">_xlfn.XLOOKUP(J934,[1]Clientes!A:A,[1]Clientes!B:E)</f>
        <v>Brígida Gusmão</v>
      </c>
      <c r="M934" s="4" t="str">
        <v>DF</v>
      </c>
      <c r="N934" s="4" t="str">
        <v>F</v>
      </c>
      <c r="O934" s="4" t="str">
        <v>Silver</v>
      </c>
    </row>
    <row r="935" spans="1:15" s="4" customFormat="1" ht="15" x14ac:dyDescent="0.2">
      <c r="A935" s="1">
        <v>10</v>
      </c>
      <c r="B935" s="1" t="str">
        <f>_xlfn.XLOOKUP(A935,[1]Produtos!A:A,[1]Produtos!B:B)</f>
        <v>Camiseta Predactor 3Xu Multiplied</v>
      </c>
      <c r="C935" s="1">
        <v>64</v>
      </c>
      <c r="D935" s="1">
        <v>1</v>
      </c>
      <c r="E935" s="2">
        <v>135</v>
      </c>
      <c r="F935" s="2">
        <v>135</v>
      </c>
      <c r="G935" s="3">
        <v>0</v>
      </c>
      <c r="H935" s="3">
        <f>F935-G935</f>
        <v>135</v>
      </c>
      <c r="I935" s="4" t="str" cm="1">
        <f t="array" ref="I935:K935">_xlfn.XLOOKUP(C935,[1]Vendas!A:A,[1]Vendas!C:E)</f>
        <v>Jéssica Castelão</v>
      </c>
      <c r="J935" s="4">
        <v>218</v>
      </c>
      <c r="K935" s="5">
        <v>42421</v>
      </c>
      <c r="L935" s="4" t="str" cm="1">
        <f t="array" ref="L935:O935">_xlfn.XLOOKUP(J935,[1]Clientes!A:A,[1]Clientes!B:E)</f>
        <v>Hermígio Villaverde</v>
      </c>
      <c r="M935" s="4" t="str">
        <v>MA</v>
      </c>
      <c r="N935" s="4" t="str">
        <v>M</v>
      </c>
      <c r="O935" s="4" t="str">
        <v>Silver</v>
      </c>
    </row>
    <row r="936" spans="1:15" s="4" customFormat="1" ht="15" x14ac:dyDescent="0.2">
      <c r="A936" s="1">
        <v>10</v>
      </c>
      <c r="B936" s="1" t="str">
        <f>_xlfn.XLOOKUP(A936,[1]Produtos!A:A,[1]Produtos!B:B)</f>
        <v>Camiseta Predactor 3Xu Multiplied</v>
      </c>
      <c r="C936" s="1">
        <v>32</v>
      </c>
      <c r="D936" s="1">
        <v>1</v>
      </c>
      <c r="E936" s="2">
        <v>121.5</v>
      </c>
      <c r="F936" s="2">
        <v>121.5</v>
      </c>
      <c r="G936" s="3">
        <v>0</v>
      </c>
      <c r="H936" s="3">
        <f>F936-G936</f>
        <v>121.5</v>
      </c>
      <c r="I936" s="4" t="str" cm="1">
        <f t="array" ref="I936:K936">_xlfn.XLOOKUP(C936,[1]Vendas!A:A,[1]Vendas!C:E)</f>
        <v>Daniel Pirajá</v>
      </c>
      <c r="J936" s="4">
        <v>79</v>
      </c>
      <c r="K936" s="5">
        <v>42393</v>
      </c>
      <c r="L936" s="4" t="str" cm="1">
        <f t="array" ref="L936:O936">_xlfn.XLOOKUP(J936,[1]Clientes!A:A,[1]Clientes!B:E)</f>
        <v>Cidália Miera</v>
      </c>
      <c r="M936" s="4" t="str">
        <v>SE</v>
      </c>
      <c r="N936" s="4" t="str">
        <v>F</v>
      </c>
      <c r="O936" s="4" t="str">
        <v>Silver</v>
      </c>
    </row>
    <row r="937" spans="1:15" s="4" customFormat="1" ht="15" x14ac:dyDescent="0.2">
      <c r="A937" s="1">
        <v>10</v>
      </c>
      <c r="B937" s="1" t="str">
        <f>_xlfn.XLOOKUP(A937,[1]Produtos!A:A,[1]Produtos!B:B)</f>
        <v>Camiseta Predactor 3Xu Multiplied</v>
      </c>
      <c r="C937" s="1">
        <v>52</v>
      </c>
      <c r="D937" s="1">
        <v>1</v>
      </c>
      <c r="E937" s="2">
        <v>121.5</v>
      </c>
      <c r="F937" s="2">
        <v>121.5</v>
      </c>
      <c r="G937" s="3">
        <v>0</v>
      </c>
      <c r="H937" s="3">
        <f>F937-G937</f>
        <v>121.5</v>
      </c>
      <c r="I937" s="4" t="str" cm="1">
        <f t="array" ref="I937:K937">_xlfn.XLOOKUP(C937,[1]Vendas!A:A,[1]Vendas!C:E)</f>
        <v>Daniel Pirajá</v>
      </c>
      <c r="J937" s="4">
        <v>120</v>
      </c>
      <c r="K937" s="5">
        <v>42410</v>
      </c>
      <c r="L937" s="4" t="str" cm="1">
        <f t="array" ref="L937:O937">_xlfn.XLOOKUP(J937,[1]Clientes!A:A,[1]Clientes!B:E)</f>
        <v>Diogo Simón</v>
      </c>
      <c r="M937" s="4" t="str">
        <v>BA</v>
      </c>
      <c r="N937" s="4" t="str">
        <v>M</v>
      </c>
      <c r="O937" s="4" t="str">
        <v>Silver</v>
      </c>
    </row>
    <row r="938" spans="1:15" s="4" customFormat="1" ht="15" x14ac:dyDescent="0.2">
      <c r="A938" s="1">
        <v>10</v>
      </c>
      <c r="B938" s="1" t="str">
        <f>_xlfn.XLOOKUP(A938,[1]Produtos!A:A,[1]Produtos!B:B)</f>
        <v>Camiseta Predactor 3Xu Multiplied</v>
      </c>
      <c r="C938" s="1">
        <v>69</v>
      </c>
      <c r="D938" s="1">
        <v>1</v>
      </c>
      <c r="E938" s="2">
        <v>121.5</v>
      </c>
      <c r="F938" s="2">
        <v>121.5</v>
      </c>
      <c r="G938" s="3">
        <v>0</v>
      </c>
      <c r="H938" s="3">
        <f>F938-G938</f>
        <v>121.5</v>
      </c>
      <c r="I938" s="4" t="str" cm="1">
        <f t="array" ref="I938:K938">_xlfn.XLOOKUP(C938,[1]Vendas!A:A,[1]Vendas!C:E)</f>
        <v>Daniel Pirajá</v>
      </c>
      <c r="J938" s="4">
        <v>105</v>
      </c>
      <c r="K938" s="5">
        <v>42424</v>
      </c>
      <c r="L938" s="4" t="str" cm="1">
        <f t="array" ref="L938:O938">_xlfn.XLOOKUP(J938,[1]Clientes!A:A,[1]Clientes!B:E)</f>
        <v>Davide Alcántara</v>
      </c>
      <c r="M938" s="4" t="str">
        <v>MA</v>
      </c>
      <c r="N938" s="4" t="str">
        <v>M</v>
      </c>
      <c r="O938" s="4" t="str">
        <v>Silver</v>
      </c>
    </row>
    <row r="939" spans="1:15" s="4" customFormat="1" ht="15" x14ac:dyDescent="0.2">
      <c r="A939" s="1">
        <v>10</v>
      </c>
      <c r="B939" s="1" t="str">
        <f>_xlfn.XLOOKUP(A939,[1]Produtos!A:A,[1]Produtos!B:B)</f>
        <v>Camiseta Predactor 3Xu Multiplied</v>
      </c>
      <c r="C939" s="1">
        <v>66</v>
      </c>
      <c r="D939" s="1">
        <v>1</v>
      </c>
      <c r="E939" s="2">
        <v>114.75</v>
      </c>
      <c r="F939" s="2">
        <v>114.75</v>
      </c>
      <c r="G939" s="3">
        <v>0</v>
      </c>
      <c r="H939" s="3">
        <f>F939-G939</f>
        <v>114.75</v>
      </c>
      <c r="I939" s="4" t="str" cm="1">
        <f t="array" ref="I939:K939">_xlfn.XLOOKUP(C939,[1]Vendas!A:A,[1]Vendas!C:E)</f>
        <v>Napoleão Méndez</v>
      </c>
      <c r="J939" s="4">
        <v>27</v>
      </c>
      <c r="K939" s="5">
        <v>42421</v>
      </c>
      <c r="L939" s="4" t="str" cm="1">
        <f t="array" ref="L939:O939">_xlfn.XLOOKUP(J939,[1]Clientes!A:A,[1]Clientes!B:E)</f>
        <v>Anna Beça</v>
      </c>
      <c r="M939" s="4" t="str">
        <v>AP</v>
      </c>
      <c r="N939" s="4" t="str">
        <v>F</v>
      </c>
      <c r="O939" s="4" t="str">
        <v>Silver</v>
      </c>
    </row>
    <row r="940" spans="1:15" s="4" customFormat="1" ht="15" x14ac:dyDescent="0.2">
      <c r="A940" s="1">
        <v>10</v>
      </c>
      <c r="B940" s="1" t="str">
        <f>_xlfn.XLOOKUP(A940,[1]Produtos!A:A,[1]Produtos!B:B)</f>
        <v>Camiseta Predactor 3Xu Multiplied</v>
      </c>
      <c r="C940" s="1">
        <v>70</v>
      </c>
      <c r="D940" s="1">
        <v>1</v>
      </c>
      <c r="E940" s="2">
        <v>114.75</v>
      </c>
      <c r="F940" s="2">
        <v>114.75</v>
      </c>
      <c r="G940" s="3">
        <v>0</v>
      </c>
      <c r="H940" s="3">
        <f>F940-G940</f>
        <v>114.75</v>
      </c>
      <c r="I940" s="4" t="str" cm="1">
        <f t="array" ref="I940:K940">_xlfn.XLOOKUP(C940,[1]Vendas!A:A,[1]Vendas!C:E)</f>
        <v>Hélio Liberato</v>
      </c>
      <c r="J940" s="4">
        <v>58</v>
      </c>
      <c r="K940" s="5">
        <v>42424</v>
      </c>
      <c r="L940" s="4" t="str" cm="1">
        <f t="array" ref="L940:O940">_xlfn.XLOOKUP(J940,[1]Clientes!A:A,[1]Clientes!B:E)</f>
        <v>Brígida Gusmão</v>
      </c>
      <c r="M940" s="4" t="str">
        <v>DF</v>
      </c>
      <c r="N940" s="4" t="str">
        <v>F</v>
      </c>
      <c r="O940" s="4" t="str">
        <v>Silver</v>
      </c>
    </row>
    <row r="941" spans="1:15" s="4" customFormat="1" ht="15" x14ac:dyDescent="0.2">
      <c r="A941" s="1">
        <v>10</v>
      </c>
      <c r="B941" s="1" t="str">
        <f>_xlfn.XLOOKUP(A941,[1]Produtos!A:A,[1]Produtos!B:B)</f>
        <v>Camiseta Predactor 3Xu Multiplied</v>
      </c>
      <c r="C941" s="1">
        <v>56</v>
      </c>
      <c r="D941" s="1">
        <v>1</v>
      </c>
      <c r="E941" s="2">
        <v>91.8</v>
      </c>
      <c r="F941" s="2">
        <v>91.8</v>
      </c>
      <c r="G941" s="3">
        <v>0</v>
      </c>
      <c r="H941" s="3">
        <f>F941-G941</f>
        <v>91.8</v>
      </c>
      <c r="I941" s="4" t="str" cm="1">
        <f t="array" ref="I941:K941">_xlfn.XLOOKUP(C941,[1]Vendas!A:A,[1]Vendas!C:E)</f>
        <v>Capitolino Bahía</v>
      </c>
      <c r="J941" s="4">
        <v>115</v>
      </c>
      <c r="K941" s="5">
        <v>42412</v>
      </c>
      <c r="L941" s="4" t="str" cm="1">
        <f t="array" ref="L941:O941">_xlfn.XLOOKUP(J941,[1]Clientes!A:A,[1]Clientes!B:E)</f>
        <v>Dinarte Marino</v>
      </c>
      <c r="M941" s="4" t="str">
        <v>MS</v>
      </c>
      <c r="N941" s="4" t="str">
        <v>F</v>
      </c>
      <c r="O941" s="4" t="str">
        <v>Silver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Costa</dc:creator>
  <cp:lastModifiedBy>Júlia Costa</cp:lastModifiedBy>
  <dcterms:created xsi:type="dcterms:W3CDTF">2025-01-09T23:27:13Z</dcterms:created>
  <dcterms:modified xsi:type="dcterms:W3CDTF">2025-01-09T23:27:52Z</dcterms:modified>
</cp:coreProperties>
</file>