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p/Desktop/Project Folder/Crowdfunding Analysis/"/>
    </mc:Choice>
  </mc:AlternateContent>
  <xr:revisionPtr revIDLastSave="0" documentId="13_ncr:1_{D18D6CAC-9073-464F-BE44-1E4496A6AEF1}" xr6:coauthVersionLast="45" xr6:coauthVersionMax="45" xr10:uidLastSave="{00000000-0000-0000-0000-000000000000}"/>
  <bookViews>
    <workbookView xWindow="0" yWindow="460" windowWidth="28180" windowHeight="16200" firstSheet="2" activeTab="3" xr2:uid="{00000000-000D-0000-FFFF-FFFF00000000}"/>
  </bookViews>
  <sheets>
    <sheet name="Kickstarter" sheetId="1" r:id="rId1"/>
    <sheet name="Successful U.S. Kickstarters" sheetId="6" r:id="rId2"/>
    <sheet name="Failed U.S. Kickstarters" sheetId="7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8" r:id="rId10"/>
    <pivotCache cacheId="5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 l="1"/>
  <c r="B10" i="8"/>
  <c r="C9" i="8"/>
  <c r="B9" i="8"/>
  <c r="C3" i="8"/>
  <c r="B3" i="8"/>
  <c r="C2" i="8"/>
  <c r="B2" i="8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881" i="1" l="1"/>
  <c r="U3878" i="1"/>
  <c r="U3870" i="1"/>
  <c r="U3190" i="1"/>
  <c r="U3885" i="1"/>
  <c r="U3797" i="1"/>
  <c r="U3757" i="1"/>
  <c r="U3796" i="1"/>
  <c r="U3772" i="1"/>
  <c r="U3764" i="1"/>
  <c r="U2932" i="1"/>
  <c r="U2924" i="1"/>
  <c r="U3787" i="1"/>
  <c r="U3763" i="1"/>
  <c r="U3203" i="1"/>
  <c r="U3195" i="1"/>
  <c r="U2939" i="1"/>
  <c r="U3882" i="1"/>
  <c r="U3754" i="1"/>
  <c r="U3634" i="1"/>
  <c r="U3194" i="1"/>
  <c r="U3649" i="1"/>
  <c r="U3784" i="1"/>
  <c r="U3632" i="1"/>
  <c r="U3791" i="1"/>
  <c r="U3207" i="1"/>
</calcChain>
</file>

<file path=xl/sharedStrings.xml><?xml version="1.0" encoding="utf-8"?>
<sst xmlns="http://schemas.openxmlformats.org/spreadsheetml/2006/main" count="38349" uniqueCount="8401">
  <si>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</si>
  <si>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</si>
  <si>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</si>
  <si>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</si>
  <si>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</si>
  <si>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</si>
  <si>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</si>
  <si>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</si>
  <si>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</si>
  <si>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</si>
  <si>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</si>
  <si>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</si>
  <si>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</si>
  <si>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</si>
  <si>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</si>
  <si>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</si>
  <si>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</si>
  <si>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</si>
  <si>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</si>
  <si>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</si>
  <si>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</si>
  <si>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</si>
  <si>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</si>
  <si>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</si>
  <si>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</si>
  <si>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</si>
  <si>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</si>
  <si>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</si>
  <si>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</si>
  <si>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</si>
  <si>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</si>
  <si>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</si>
  <si>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</si>
  <si>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</si>
  <si>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</si>
  <si>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</si>
  <si>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</si>
  <si>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</si>
  <si>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</si>
  <si>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</si>
  <si>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</si>
  <si>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</si>
  <si>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</si>
  <si>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</si>
  <si>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</si>
  <si>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</si>
  <si>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</si>
  <si>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</si>
  <si>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</si>
  <si>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</si>
  <si>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</si>
  <si>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</si>
  <si>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</si>
  <si>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</si>
  <si>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</si>
  <si>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</si>
  <si>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</si>
  <si>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</si>
  <si>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</si>
  <si>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</si>
  <si>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</si>
  <si>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</si>
  <si>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</si>
  <si>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</si>
  <si>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</si>
  <si>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</si>
  <si>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</si>
  <si>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</si>
  <si>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</si>
  <si>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</si>
  <si>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</si>
  <si>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</si>
  <si>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</si>
  <si>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</si>
  <si>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</si>
  <si>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</si>
  <si>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</si>
  <si>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</si>
  <si>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</si>
  <si>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</si>
  <si>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</si>
  <si>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</si>
  <si>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</si>
  <si>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</si>
  <si>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</si>
  <si>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</si>
  <si>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</si>
  <si>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</si>
  <si>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</si>
  <si>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</si>
  <si>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</si>
  <si>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</si>
  <si>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</si>
  <si>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</si>
  <si>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</si>
  <si>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</si>
  <si>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</si>
  <si>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</si>
  <si>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</si>
  <si>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</si>
  <si>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</si>
  <si>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</si>
  <si>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</si>
  <si>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</si>
  <si>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</si>
  <si>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</si>
  <si>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</si>
  <si>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</si>
  <si>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</si>
  <si>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</si>
  <si>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</si>
  <si>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</si>
  <si>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</si>
  <si>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</si>
  <si>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</si>
  <si>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</si>
  <si>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</si>
  <si>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</si>
  <si>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</si>
  <si>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</si>
  <si>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</si>
  <si>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</si>
  <si>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</si>
  <si>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</si>
  <si>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</si>
  <si>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</si>
  <si>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</si>
  <si>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</si>
  <si>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</si>
  <si>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</si>
  <si>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</si>
  <si>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</si>
  <si>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</si>
  <si>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</si>
  <si>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</si>
  <si>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</si>
  <si>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</si>
  <si>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</si>
  <si>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</si>
  <si>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</si>
  <si>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</si>
  <si>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</si>
  <si>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</si>
  <si>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</si>
  <si>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</si>
  <si>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</si>
  <si>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</si>
  <si>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</si>
  <si>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</si>
  <si>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</si>
  <si>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</si>
  <si>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</si>
  <si>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</si>
  <si>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</si>
  <si>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</si>
  <si>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</si>
  <si>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</si>
  <si>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</si>
  <si>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</si>
  <si>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</si>
  <si>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</si>
  <si>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</si>
  <si>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</si>
  <si>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</si>
  <si>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</si>
  <si>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</si>
  <si>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</si>
  <si>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</si>
  <si>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</si>
  <si>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</si>
  <si>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</si>
  <si>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</si>
  <si>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</si>
  <si>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</si>
  <si>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</si>
  <si>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</si>
  <si>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</si>
  <si>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</si>
  <si>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</si>
  <si>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</si>
  <si>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</si>
  <si>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</si>
  <si>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</si>
  <si>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</si>
  <si>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</si>
  <si>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</si>
  <si>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</si>
  <si>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</si>
  <si>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</si>
  <si>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</si>
  <si>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</si>
  <si>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</si>
  <si>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</si>
  <si>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</si>
  <si>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</si>
  <si>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</si>
  <si>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</si>
  <si>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</si>
  <si>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</si>
  <si>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</si>
  <si>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</si>
  <si>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</si>
  <si>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</si>
  <si>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</si>
  <si>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</si>
  <si>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</si>
  <si>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</si>
  <si>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</si>
  <si>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</si>
  <si>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</si>
  <si>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</si>
  <si>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</si>
  <si>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</si>
  <si>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</si>
  <si>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</si>
  <si>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</si>
  <si>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</si>
  <si>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</si>
  <si>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</si>
  <si>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</si>
  <si>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</si>
  <si>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</si>
  <si>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</si>
  <si>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</si>
  <si>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</si>
  <si>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</si>
  <si>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</si>
  <si>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</si>
  <si>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</si>
  <si>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</si>
  <si>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</si>
  <si>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</si>
  <si>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</si>
  <si>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</si>
  <si>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</si>
  <si>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</si>
  <si>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</si>
  <si>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</si>
  <si>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</si>
  <si>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</si>
  <si>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</si>
  <si>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</si>
  <si>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</si>
  <si>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</si>
  <si>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</si>
  <si>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</si>
  <si>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</si>
  <si>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</si>
  <si>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</si>
  <si>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</si>
  <si>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</si>
  <si>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</si>
  <si>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</si>
  <si>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</si>
  <si>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</si>
  <si>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</si>
  <si>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</si>
  <si>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</si>
  <si>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</si>
  <si>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</si>
  <si>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</si>
  <si>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</si>
  <si>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</si>
  <si>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</si>
  <si>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</si>
  <si>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</si>
  <si>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</si>
  <si>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</si>
  <si>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</si>
  <si>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</si>
  <si>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</si>
  <si>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</si>
  <si>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</si>
  <si>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</si>
  <si>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</si>
  <si>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</si>
  <si>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</si>
  <si>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</si>
  <si>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</si>
  <si>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</si>
  <si>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</si>
  <si>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</si>
  <si>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</si>
  <si>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</si>
  <si>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</si>
  <si>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</si>
  <si>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</si>
  <si>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</si>
  <si>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</si>
  <si>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</si>
  <si>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</si>
  <si>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</si>
  <si>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</si>
  <si>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</si>
  <si>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</si>
  <si>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</si>
  <si>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</si>
  <si>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</si>
  <si>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</si>
  <si>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</si>
  <si>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</si>
  <si>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</si>
  <si>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</si>
  <si>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</si>
  <si>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</si>
  <si>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</si>
  <si>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</si>
  <si>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</si>
  <si>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</si>
  <si>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</si>
  <si>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</si>
  <si>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</si>
  <si>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</si>
  <si>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</si>
  <si>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</si>
  <si>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</si>
  <si>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</si>
  <si>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</si>
  <si>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</si>
  <si>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</si>
  <si>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</si>
  <si>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</si>
  <si>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</si>
  <si>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</si>
  <si>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</si>
  <si>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</si>
  <si>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</si>
  <si>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</si>
  <si>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</si>
  <si>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</si>
  <si>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</si>
  <si>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</si>
  <si>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</si>
  <si>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</si>
  <si>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</si>
  <si>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</si>
  <si>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</si>
  <si>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</si>
  <si>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</si>
  <si>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</si>
  <si>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</si>
  <si>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</si>
  <si>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</si>
  <si>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</si>
  <si>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</si>
  <si>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</si>
  <si>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</si>
  <si>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</si>
  <si>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</si>
  <si>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</si>
  <si>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</si>
  <si>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</si>
  <si>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</si>
  <si>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</si>
  <si>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</si>
  <si>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</si>
  <si>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</si>
  <si>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</si>
  <si>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</si>
  <si>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</si>
  <si>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</si>
  <si>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</si>
  <si>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</si>
  <si>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</si>
  <si>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</si>
  <si>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</si>
  <si>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</si>
  <si>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</si>
  <si>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</si>
  <si>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</si>
  <si>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</si>
  <si>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</si>
  <si>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</si>
  <si>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</si>
  <si>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</si>
  <si>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</si>
  <si>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</si>
  <si>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</si>
  <si>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</si>
  <si>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</si>
  <si>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</si>
  <si>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</si>
  <si>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</si>
  <si>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</si>
  <si>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</si>
  <si>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</si>
  <si>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</si>
  <si>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</si>
  <si>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</si>
  <si>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</si>
  <si>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</si>
  <si>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</si>
  <si>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</si>
  <si>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</si>
  <si>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</si>
  <si>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</si>
  <si>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</si>
  <si>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</si>
  <si>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</si>
  <si>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</si>
  <si>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</si>
  <si>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</si>
  <si>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</si>
  <si>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</si>
  <si>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</si>
  <si>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</si>
  <si>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</si>
  <si>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</si>
  <si>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</si>
  <si>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</si>
  <si>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</si>
  <si>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</si>
  <si>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</si>
  <si>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</si>
  <si>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</si>
  <si>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</si>
  <si>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</si>
  <si>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</si>
  <si>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</si>
  <si>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</si>
  <si>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</si>
  <si>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</si>
  <si>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</si>
  <si>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</si>
  <si>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</si>
  <si>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</si>
  <si>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</si>
  <si>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</si>
  <si>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</si>
  <si>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</si>
  <si>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</si>
  <si>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</si>
  <si>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</si>
  <si>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</si>
  <si>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</si>
  <si>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</si>
  <si>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</si>
  <si>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</si>
  <si>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</si>
  <si>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</si>
  <si>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</si>
  <si>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</si>
  <si>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</si>
  <si>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</si>
  <si>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</si>
  <si>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</si>
  <si>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</si>
  <si>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</si>
  <si>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</si>
  <si>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</si>
  <si>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</si>
  <si>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</si>
  <si>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</si>
  <si>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</si>
  <si>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</si>
  <si>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</si>
  <si>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</si>
  <si>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</si>
  <si>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</si>
  <si>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</si>
  <si>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</si>
  <si>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</si>
  <si>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</si>
  <si>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</si>
  <si>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</si>
  <si>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</si>
  <si>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</si>
  <si>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</si>
  <si>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</si>
  <si>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</si>
  <si>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</si>
  <si>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</si>
  <si>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</si>
  <si>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</si>
  <si>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</si>
  <si>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</si>
  <si>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</si>
  <si>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</si>
  <si>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</si>
  <si>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</si>
  <si>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</si>
  <si>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</si>
  <si>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</si>
  <si>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</si>
  <si>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</si>
  <si>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</si>
  <si>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</si>
  <si>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</si>
  <si>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</si>
  <si>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</si>
  <si>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</si>
  <si>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</si>
  <si>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</si>
  <si>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</si>
  <si>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</si>
  <si>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</si>
  <si>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</si>
  <si>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</si>
  <si>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</si>
  <si>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</si>
  <si>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</si>
  <si>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</si>
  <si>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</si>
  <si>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</si>
  <si>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</si>
  <si>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</si>
  <si>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</si>
  <si>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</si>
  <si>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</si>
  <si>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</si>
  <si>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</si>
  <si>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</si>
  <si>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</si>
  <si>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</si>
  <si>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</si>
  <si>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</si>
  <si>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</si>
  <si>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</si>
  <si>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</si>
  <si>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</si>
  <si>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</si>
  <si>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</si>
  <si>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</si>
  <si>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</si>
  <si>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</si>
  <si>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</si>
  <si>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</si>
  <si>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</si>
  <si>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</si>
  <si>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</si>
  <si>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</si>
  <si>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</si>
  <si>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</si>
  <si>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</si>
  <si>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</si>
  <si>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</si>
  <si>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</si>
  <si>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</si>
  <si>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</si>
  <si>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</si>
  <si>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</si>
  <si>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</si>
  <si>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</si>
  <si>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</si>
  <si>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</si>
  <si>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</si>
  <si>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</si>
  <si>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</si>
  <si>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</si>
  <si>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</si>
  <si>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</si>
  <si>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</si>
  <si>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</si>
  <si>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</si>
  <si>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</si>
  <si>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</si>
  <si>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</si>
  <si>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</si>
  <si>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</si>
  <si>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</si>
  <si>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</si>
  <si>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</si>
  <si>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</si>
  <si>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</si>
  <si>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</si>
  <si>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</si>
  <si>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</si>
  <si>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</si>
  <si>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</si>
  <si>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</si>
  <si>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</si>
  <si>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</si>
  <si>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</si>
  <si>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</si>
  <si>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</si>
  <si>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</si>
  <si>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</si>
  <si>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</si>
  <si>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</si>
  <si>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</si>
  <si>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</si>
  <si>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</si>
  <si>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</si>
  <si>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</si>
  <si>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</si>
  <si>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</si>
  <si>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</si>
  <si>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</si>
  <si>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</si>
  <si>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</si>
  <si>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</si>
  <si>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</si>
  <si>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</si>
  <si>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</si>
  <si>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</si>
  <si>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</si>
  <si>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</si>
  <si>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</si>
  <si>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</si>
  <si>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</si>
  <si>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</si>
  <si>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</si>
  <si>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</si>
  <si>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</si>
  <si>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</si>
  <si>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</si>
  <si>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</si>
  <si>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</si>
  <si>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</si>
  <si>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</si>
  <si>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</si>
  <si>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</si>
  <si>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</si>
  <si>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</si>
  <si>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</si>
  <si>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</si>
  <si>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</si>
  <si>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</si>
  <si>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</si>
  <si>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</si>
  <si>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</si>
  <si>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</si>
  <si>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</si>
  <si>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</si>
  <si>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</si>
  <si>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</si>
  <si>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</si>
  <si>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</si>
  <si>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</si>
  <si>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</si>
  <si>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</si>
  <si>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</si>
  <si>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</si>
  <si>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</si>
  <si>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</si>
  <si>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</si>
  <si>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</si>
  <si>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</si>
  <si>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</si>
  <si>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</si>
  <si>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</si>
  <si>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</si>
  <si>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</si>
  <si>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</si>
  <si>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</si>
  <si>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</si>
  <si>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</si>
  <si>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</si>
  <si>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</si>
  <si>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</si>
  <si>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</si>
  <si>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</si>
  <si>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</si>
  <si>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</si>
  <si>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</si>
  <si>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</si>
  <si>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</si>
  <si>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</si>
  <si>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</si>
  <si>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</si>
  <si>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</si>
  <si>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</si>
  <si>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</si>
  <si>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</si>
  <si>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</si>
  <si>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</si>
  <si>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</si>
  <si>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</si>
  <si>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</si>
  <si>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</si>
  <si>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</si>
  <si>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</si>
  <si>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</si>
  <si>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</si>
  <si>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</si>
  <si>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</si>
  <si>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</si>
  <si>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</si>
  <si>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</si>
  <si>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</si>
  <si>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</si>
  <si>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</si>
  <si>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</si>
  <si>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</si>
  <si>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</si>
  <si>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</si>
  <si>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</si>
  <si>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</si>
  <si>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</si>
  <si>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</si>
  <si>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</si>
  <si>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</si>
  <si>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</si>
  <si>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</si>
  <si>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</si>
  <si>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</si>
  <si>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</si>
  <si>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</si>
  <si>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</si>
  <si>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</si>
  <si>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</si>
  <si>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</si>
  <si>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</si>
  <si>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</si>
  <si>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</si>
  <si>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</si>
  <si>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</si>
  <si>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</si>
  <si>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</si>
  <si>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</si>
  <si>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</si>
  <si>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</si>
  <si>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</si>
  <si>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</si>
  <si>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</si>
  <si>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</si>
  <si>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</si>
  <si>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</si>
  <si>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</si>
  <si>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</si>
  <si>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</si>
  <si>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</si>
  <si>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</si>
  <si>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</si>
  <si>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</si>
  <si>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</si>
  <si>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</si>
  <si>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</si>
  <si>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</si>
  <si>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</si>
  <si>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</si>
  <si>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</si>
  <si>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</si>
  <si>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</si>
  <si>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</si>
  <si>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</si>
  <si>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</si>
  <si>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</si>
  <si>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</si>
  <si>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</si>
  <si>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</si>
  <si>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</si>
  <si>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</si>
  <si>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</si>
  <si>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</si>
  <si>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</si>
  <si>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</si>
  <si>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</si>
  <si>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</si>
  <si>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</si>
  <si>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</si>
  <si>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</si>
  <si>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</si>
  <si>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</si>
  <si>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</si>
  <si>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</si>
  <si>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</si>
  <si>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</si>
  <si>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</si>
  <si>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</si>
  <si>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</si>
  <si>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</si>
  <si>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</si>
  <si>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</si>
  <si>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</si>
  <si>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</si>
  <si>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</si>
  <si>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</si>
  <si>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</si>
  <si>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</si>
  <si>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</si>
  <si>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</si>
  <si>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</si>
  <si>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</si>
  <si>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</si>
  <si>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</si>
  <si>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</si>
  <si>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</si>
  <si>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</si>
  <si>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</si>
  <si>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</si>
  <si>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</si>
  <si>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</si>
  <si>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</si>
  <si>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</si>
  <si>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</si>
  <si>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</si>
  <si>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</si>
  <si>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</si>
  <si>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</si>
  <si>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</si>
  <si>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</si>
  <si>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</si>
  <si>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</si>
  <si>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</si>
  <si>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</si>
  <si>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</si>
  <si>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</si>
  <si>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</si>
  <si>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</si>
  <si>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</si>
  <si>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</si>
  <si>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</si>
  <si>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</si>
  <si>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</si>
  <si>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</si>
  <si>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</si>
  <si>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</si>
  <si>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</si>
  <si>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</si>
  <si>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</si>
  <si>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</si>
  <si>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</si>
  <si>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</si>
  <si>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</si>
  <si>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</si>
  <si>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</si>
  <si>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</si>
  <si>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</si>
  <si>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</si>
  <si>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</si>
  <si>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</si>
  <si>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</si>
  <si>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</si>
  <si>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</si>
  <si>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</si>
  <si>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</si>
  <si>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</si>
  <si>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</si>
  <si>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</si>
  <si>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</si>
  <si>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</si>
  <si>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</si>
  <si>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</si>
  <si>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</si>
  <si>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</si>
  <si>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</si>
  <si>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</si>
  <si>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</si>
  <si>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</si>
  <si>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</si>
  <si>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</si>
  <si>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</si>
  <si>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</si>
  <si>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</si>
  <si>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</si>
  <si>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</si>
  <si>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</si>
  <si>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</si>
  <si>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</si>
  <si>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</si>
  <si>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</si>
  <si>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</si>
  <si>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</si>
  <si>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</si>
  <si>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</si>
  <si>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</si>
  <si>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</si>
  <si>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</si>
  <si>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</si>
  <si>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</si>
  <si>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</si>
  <si>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</si>
  <si>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</si>
  <si>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</si>
  <si>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</si>
  <si>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</si>
  <si>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</si>
  <si>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</si>
  <si>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</si>
  <si>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</si>
  <si>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</si>
  <si>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</si>
  <si>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</si>
  <si>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</si>
  <si>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</si>
  <si>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</si>
  <si>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</si>
  <si>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</si>
  <si>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</si>
  <si>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</si>
  <si>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</si>
  <si>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</si>
  <si>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</si>
  <si>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</si>
  <si>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</si>
  <si>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</si>
  <si>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</si>
  <si>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</si>
  <si>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</si>
  <si>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</si>
  <si>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</si>
  <si>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</si>
  <si>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</si>
  <si>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</si>
  <si>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</si>
  <si>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</si>
  <si>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</si>
  <si>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</si>
  <si>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</si>
  <si>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</si>
  <si>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</si>
  <si>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</si>
  <si>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</si>
  <si>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</si>
  <si>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</si>
  <si>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</si>
  <si>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</si>
  <si>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</si>
  <si>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</si>
  <si>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</si>
  <si>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</si>
  <si>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</si>
  <si>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</si>
  <si>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</si>
  <si>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</si>
  <si>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</si>
  <si>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</si>
  <si>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</si>
  <si>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</si>
  <si>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</si>
  <si>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</si>
  <si>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</si>
  <si>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</si>
  <si>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</si>
  <si>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</si>
  <si>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</si>
  <si>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</si>
  <si>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</si>
  <si>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</si>
  <si>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</si>
  <si>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</si>
  <si>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</si>
  <si>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</si>
  <si>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</si>
  <si>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</si>
  <si>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</si>
  <si>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</si>
  <si>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</si>
  <si>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</si>
  <si>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</si>
  <si>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</si>
  <si>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</si>
  <si>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</si>
  <si>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</si>
  <si>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</si>
  <si>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</si>
  <si>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</si>
  <si>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</si>
  <si>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</si>
  <si>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</si>
  <si>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</si>
  <si>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</si>
  <si>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</si>
  <si>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</si>
  <si>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</si>
  <si>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</si>
  <si>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</si>
  <si>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</si>
  <si>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</si>
  <si>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</si>
  <si>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</si>
  <si>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</si>
  <si>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</si>
  <si>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</si>
  <si>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</si>
  <si>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</si>
  <si>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</si>
  <si>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</si>
  <si>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</si>
  <si>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</si>
  <si>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</si>
  <si>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</si>
  <si>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</si>
  <si>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</si>
  <si>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</si>
  <si>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</si>
  <si>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</si>
  <si>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</si>
  <si>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</si>
  <si>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</si>
  <si>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</si>
  <si>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</si>
  <si>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</si>
  <si>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</si>
  <si>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</si>
  <si>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</si>
  <si>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</si>
  <si>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</si>
  <si>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</si>
  <si>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</si>
  <si>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</si>
  <si>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</si>
  <si>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</si>
  <si>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</si>
  <si>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</si>
  <si>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</si>
  <si>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</si>
  <si>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</si>
  <si>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</si>
  <si>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</si>
  <si>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</si>
  <si>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</si>
  <si>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</si>
  <si>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</si>
  <si>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</si>
  <si>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</si>
  <si>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</si>
  <si>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</si>
  <si>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</si>
  <si>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</si>
  <si>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</si>
  <si>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</si>
  <si>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</si>
  <si>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</si>
  <si>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</si>
  <si>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</si>
  <si>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</si>
  <si>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</si>
  <si>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</si>
  <si>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</si>
  <si>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</si>
  <si>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</si>
  <si>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</si>
  <si>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</si>
  <si>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</si>
  <si>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</si>
  <si>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</si>
  <si>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</si>
  <si>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</si>
  <si>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</si>
  <si>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</si>
  <si>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</si>
  <si>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</si>
  <si>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</si>
  <si>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</si>
  <si>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</si>
  <si>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</si>
  <si>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</si>
  <si>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</si>
  <si>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</si>
  <si>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</si>
  <si>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</si>
  <si>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</si>
  <si>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</si>
  <si>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</si>
  <si>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</si>
  <si>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</si>
  <si>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</si>
  <si>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</si>
  <si>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</si>
  <si>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</si>
  <si>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</si>
  <si>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</si>
  <si>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</si>
  <si>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</si>
  <si>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</si>
  <si>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</si>
  <si>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</si>
  <si>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</si>
  <si>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</si>
  <si>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</si>
  <si>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</si>
  <si>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</si>
  <si>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</si>
  <si>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</si>
  <si>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</si>
  <si>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</si>
  <si>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</si>
  <si>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</si>
  <si>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</si>
  <si>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</si>
  <si>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</si>
  <si>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</si>
  <si>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</si>
  <si>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</si>
  <si>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</si>
  <si>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</si>
  <si>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</si>
  <si>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</si>
  <si>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</si>
  <si>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</si>
  <si>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</si>
  <si>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</si>
  <si>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</si>
  <si>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</si>
  <si>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</si>
  <si>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</si>
  <si>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</si>
  <si>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</si>
  <si>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</si>
  <si>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</si>
  <si>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</si>
  <si>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</si>
  <si>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</si>
  <si>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</si>
  <si>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</si>
  <si>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</si>
  <si>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</si>
  <si>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</si>
  <si>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</si>
  <si>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</si>
  <si>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</si>
  <si>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</si>
  <si>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</si>
  <si>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</si>
  <si>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</si>
  <si>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</si>
  <si>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</si>
  <si>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</si>
  <si>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</si>
  <si>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</si>
  <si>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</si>
  <si>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</si>
  <si>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</si>
  <si>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</si>
  <si>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</si>
  <si>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</si>
  <si>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</si>
  <si>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</si>
  <si>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</si>
  <si>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</si>
  <si>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</si>
  <si>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</si>
  <si>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</si>
  <si>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</si>
  <si>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</si>
  <si>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</si>
  <si>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</si>
  <si>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</si>
  <si>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</si>
  <si>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</si>
  <si>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</si>
  <si>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</si>
  <si>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</si>
  <si>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</si>
  <si>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</si>
  <si>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</si>
  <si>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</si>
  <si>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</si>
  <si>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</si>
  <si>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</si>
  <si>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</si>
  <si>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</si>
  <si>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</si>
  <si>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</si>
  <si>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</si>
  <si>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</si>
  <si>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</si>
  <si>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</si>
  <si>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</si>
  <si>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</si>
  <si>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</si>
  <si>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</si>
  <si>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</si>
  <si>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</si>
  <si>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</si>
  <si>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</si>
  <si>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</si>
  <si>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</si>
  <si>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</si>
  <si>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</si>
  <si>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</si>
  <si>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</si>
  <si>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</si>
  <si>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</si>
  <si>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</si>
  <si>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</si>
  <si>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</si>
  <si>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</si>
  <si>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</si>
  <si>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</si>
  <si>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</si>
  <si>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</si>
  <si>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</si>
  <si>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</si>
  <si>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</si>
  <si>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</si>
  <si>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</si>
  <si>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</si>
  <si>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</si>
  <si>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</si>
  <si>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</si>
  <si>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</si>
  <si>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</si>
  <si>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</si>
  <si>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</si>
  <si>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</si>
  <si>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</si>
  <si>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</si>
  <si>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</si>
  <si>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</si>
  <si>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</si>
  <si>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</si>
  <si>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</si>
  <si>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</si>
  <si>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</si>
  <si>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</si>
  <si>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</si>
  <si>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</si>
  <si>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</si>
  <si>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</si>
  <si>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</si>
  <si>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</si>
  <si>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</si>
  <si>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</si>
  <si>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</si>
  <si>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</si>
  <si>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</si>
  <si>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</si>
  <si>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</si>
  <si>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</si>
  <si>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</si>
  <si>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</si>
  <si>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</si>
  <si>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</si>
  <si>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</si>
  <si>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</si>
  <si>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</si>
  <si>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</si>
  <si>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</si>
  <si>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</si>
  <si>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</si>
  <si>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</si>
  <si>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</si>
  <si>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</si>
  <si>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</si>
  <si>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</si>
  <si>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</si>
  <si>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</si>
  <si>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</si>
  <si>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</si>
  <si>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</si>
  <si>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</si>
  <si>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</si>
  <si>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</si>
  <si>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</si>
  <si>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</si>
  <si>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</si>
  <si>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</si>
  <si>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</si>
  <si>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</si>
  <si>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</si>
  <si>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</si>
  <si>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</si>
  <si>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</si>
  <si>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</si>
  <si>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</si>
  <si>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</si>
  <si>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</si>
  <si>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</si>
  <si>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</si>
  <si>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</si>
  <si>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</si>
  <si>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</si>
  <si>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</si>
  <si>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</si>
  <si>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</si>
  <si>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</si>
  <si>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</si>
  <si>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</si>
  <si>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</si>
  <si>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</si>
  <si>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</si>
  <si>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</si>
  <si>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</si>
  <si>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</si>
  <si>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</si>
  <si>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</si>
  <si>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</si>
  <si>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</si>
  <si>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</si>
  <si>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</si>
  <si>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</si>
  <si>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</si>
  <si>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</si>
  <si>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</si>
  <si>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</si>
  <si>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</si>
  <si>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</si>
  <si>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</si>
  <si>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</si>
  <si>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</si>
  <si>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</si>
  <si>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</si>
  <si>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</si>
  <si>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</si>
  <si>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</si>
  <si>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</si>
  <si>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</si>
  <si>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</si>
  <si>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</si>
  <si>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</si>
  <si>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</si>
  <si>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</si>
  <si>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</si>
  <si>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</si>
  <si>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</si>
  <si>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</si>
  <si>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</si>
  <si>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</si>
  <si>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</si>
  <si>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</si>
  <si>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</si>
  <si>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</si>
  <si>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</si>
  <si>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</si>
  <si>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</si>
  <si>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</si>
  <si>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</si>
  <si>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</si>
  <si>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</si>
  <si>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</si>
  <si>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</si>
  <si>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</si>
  <si>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</si>
  <si>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</si>
  <si>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</si>
  <si>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</si>
  <si>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</si>
  <si>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</si>
  <si>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</si>
  <si>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</si>
  <si>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</si>
  <si>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</si>
  <si>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</si>
  <si>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</si>
  <si>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</si>
  <si>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</si>
  <si>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</si>
  <si>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</si>
  <si>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</si>
  <si>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</si>
  <si>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</si>
  <si>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</si>
  <si>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</si>
  <si>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</si>
  <si>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</si>
  <si>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</si>
  <si>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</si>
  <si>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</si>
  <si>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</si>
  <si>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</si>
  <si>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</si>
  <si>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</si>
  <si>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</si>
  <si>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</si>
  <si>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</si>
  <si>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</si>
  <si>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</si>
  <si>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</si>
  <si>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</si>
  <si>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</si>
  <si>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</si>
  <si>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</si>
  <si>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</si>
  <si>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</si>
  <si>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</si>
  <si>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</si>
  <si>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</si>
  <si>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</si>
  <si>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</si>
  <si>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</si>
  <si>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</si>
  <si>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</si>
  <si>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</si>
  <si>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</si>
  <si>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</si>
  <si>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</si>
  <si>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</si>
  <si>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</si>
  <si>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</si>
  <si>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</si>
  <si>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</si>
  <si>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</si>
  <si>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</si>
  <si>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</si>
  <si>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</si>
  <si>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</si>
  <si>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</si>
  <si>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</si>
  <si>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</si>
  <si>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</si>
  <si>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</si>
  <si>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</si>
  <si>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</si>
  <si>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</si>
  <si>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</si>
  <si>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</si>
  <si>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</si>
  <si>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</si>
  <si>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</si>
  <si>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</si>
  <si>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</si>
  <si>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</si>
  <si>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</si>
  <si>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</si>
  <si>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</si>
  <si>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</si>
  <si>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</si>
  <si>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</si>
  <si>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</si>
  <si>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</si>
  <si>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</si>
  <si>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</si>
  <si>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</si>
  <si>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</si>
  <si>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</si>
  <si>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</si>
  <si>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</si>
  <si>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</si>
  <si>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</si>
  <si>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</si>
  <si>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</si>
  <si>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</si>
  <si>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</si>
  <si>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</si>
  <si>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</si>
  <si>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</si>
  <si>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</si>
  <si>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</si>
  <si>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</si>
  <si>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</si>
  <si>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</si>
  <si>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</si>
  <si>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</si>
  <si>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</si>
  <si>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</si>
  <si>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</si>
  <si>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</si>
  <si>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</si>
  <si>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</si>
  <si>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</si>
  <si>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</si>
  <si>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</si>
  <si>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</si>
  <si>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</si>
  <si>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</si>
  <si>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</si>
  <si>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</si>
  <si>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</si>
  <si>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</si>
  <si>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</si>
  <si>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</si>
  <si>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</si>
  <si>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</si>
  <si>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</si>
  <si>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</si>
  <si>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</si>
  <si>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</si>
  <si>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</si>
  <si>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</si>
  <si>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</si>
  <si>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</si>
  <si>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</si>
  <si>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</si>
  <si>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</si>
  <si>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</si>
  <si>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</si>
  <si>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</si>
  <si>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</si>
  <si>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</si>
  <si>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</si>
  <si>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</si>
  <si>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</si>
  <si>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</si>
  <si>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</si>
  <si>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</si>
  <si>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</si>
  <si>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</si>
  <si>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</si>
  <si>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</si>
  <si>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</si>
  <si>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</si>
  <si>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</si>
  <si>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</si>
  <si>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</si>
  <si>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</si>
  <si>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</si>
  <si>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</si>
  <si>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</si>
  <si>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</si>
  <si>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</si>
  <si>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</si>
  <si>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</si>
  <si>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</si>
  <si>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</si>
  <si>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</si>
  <si>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</si>
  <si>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</si>
  <si>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</si>
  <si>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</si>
  <si>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</si>
  <si>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</si>
  <si>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</si>
  <si>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</si>
  <si>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</si>
  <si>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</si>
  <si>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</si>
  <si>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</si>
  <si>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</si>
  <si>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</si>
  <si>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</si>
  <si>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</si>
  <si>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</si>
  <si>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</si>
  <si>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</si>
  <si>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</si>
  <si>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</si>
  <si>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</si>
  <si>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</si>
  <si>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</si>
  <si>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</si>
  <si>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</si>
  <si>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</si>
  <si>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</si>
  <si>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</si>
  <si>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</si>
  <si>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</si>
  <si>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</si>
  <si>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</si>
  <si>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</si>
  <si>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</si>
  <si>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</si>
  <si>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</si>
  <si>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</si>
  <si>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</si>
  <si>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</si>
  <si>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</si>
  <si>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</si>
  <si>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</si>
  <si>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</si>
  <si>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</si>
  <si>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</si>
  <si>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</si>
  <si>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</si>
  <si>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</si>
  <si>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</si>
  <si>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</si>
  <si>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</si>
  <si>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</si>
  <si>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</si>
  <si>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</si>
  <si>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</si>
  <si>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</si>
  <si>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</si>
  <si>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</si>
  <si>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</si>
  <si>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</si>
  <si>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</si>
  <si>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</si>
  <si>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</si>
  <si>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</si>
  <si>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</si>
  <si>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</si>
  <si>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</si>
  <si>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</si>
  <si>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</si>
  <si>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</si>
  <si>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</si>
  <si>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</si>
  <si>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</si>
  <si>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</si>
  <si>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</si>
  <si>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</si>
  <si>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</si>
  <si>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</si>
  <si>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</si>
  <si>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</si>
  <si>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</si>
  <si>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</si>
  <si>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</si>
  <si>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</si>
  <si>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</si>
  <si>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</si>
  <si>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</si>
  <si>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</si>
  <si>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</si>
  <si>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</si>
  <si>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</si>
  <si>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</si>
  <si>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</si>
  <si>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</si>
  <si>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</si>
  <si>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</si>
  <si>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</si>
  <si>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</si>
  <si>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</si>
  <si>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</si>
  <si>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</si>
  <si>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</si>
  <si>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</si>
  <si>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</si>
  <si>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</si>
  <si>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</si>
  <si>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</si>
  <si>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</si>
  <si>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</si>
  <si>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</si>
  <si>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</si>
  <si>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</si>
  <si>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</si>
  <si>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</si>
  <si>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</si>
  <si>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</si>
  <si>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</si>
  <si>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</si>
  <si>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</si>
  <si>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</si>
  <si>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</si>
  <si>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</si>
  <si>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</si>
  <si>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</si>
  <si>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</si>
  <si>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</si>
  <si>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</si>
  <si>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</si>
  <si>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</si>
  <si>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</si>
  <si>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</si>
  <si>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</si>
  <si>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</si>
  <si>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</si>
  <si>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</si>
  <si>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</si>
  <si>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</si>
  <si>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</si>
  <si>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</si>
  <si>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</si>
  <si>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</si>
  <si>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</si>
  <si>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</si>
  <si>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</si>
  <si>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</si>
  <si>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</si>
  <si>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</si>
  <si>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</si>
  <si>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</si>
  <si>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</si>
  <si>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</si>
  <si>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</si>
  <si>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</si>
  <si>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</si>
  <si>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</si>
  <si>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</si>
  <si>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</si>
  <si>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</si>
  <si>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</si>
  <si>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</si>
  <si>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</si>
  <si>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</si>
  <si>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</si>
  <si>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</si>
  <si>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</si>
  <si>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</si>
  <si>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</si>
  <si>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</si>
  <si>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</si>
  <si>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</si>
  <si>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</si>
  <si>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</si>
  <si>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</si>
  <si>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</si>
  <si>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</si>
  <si>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</si>
  <si>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</si>
  <si>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</si>
  <si>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</si>
  <si>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</si>
  <si>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</si>
  <si>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</si>
  <si>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</si>
  <si>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</si>
  <si>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</si>
  <si>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</si>
  <si>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</si>
  <si>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</si>
  <si>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</si>
  <si>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</si>
  <si>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</si>
  <si>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</si>
  <si>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</si>
  <si>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</si>
  <si>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</si>
  <si>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</si>
  <si>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</si>
  <si>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</si>
  <si>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</si>
  <si>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</si>
  <si>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</si>
  <si>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</si>
  <si>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</si>
  <si>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</si>
  <si>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</si>
  <si>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</si>
  <si>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</si>
  <si>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</si>
  <si>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</si>
  <si>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</si>
  <si>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</si>
  <si>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</si>
  <si>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</si>
  <si>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</si>
  <si>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</si>
  <si>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</si>
  <si>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</si>
  <si>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</si>
  <si>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</si>
  <si>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</si>
  <si>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</si>
  <si>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</si>
  <si>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</si>
  <si>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</si>
  <si>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</si>
  <si>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</si>
  <si>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</si>
  <si>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</si>
  <si>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</si>
  <si>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</si>
  <si>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</si>
  <si>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</si>
  <si>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</si>
  <si>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</si>
  <si>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</si>
  <si>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</si>
  <si>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</si>
  <si>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</si>
  <si>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</si>
  <si>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</si>
  <si>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</si>
  <si>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</si>
  <si>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</si>
  <si>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</si>
  <si>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</si>
  <si>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</si>
  <si>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</si>
  <si>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</si>
  <si>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</si>
  <si>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</si>
  <si>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</si>
  <si>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</si>
  <si>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</si>
  <si>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</si>
  <si>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</si>
  <si>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</si>
  <si>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</si>
  <si>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</si>
  <si>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</si>
  <si>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</si>
  <si>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</si>
  <si>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</si>
  <si>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</si>
  <si>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</si>
  <si>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</si>
  <si>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</si>
  <si>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</si>
  <si>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</si>
  <si>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</si>
  <si>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</si>
  <si>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</si>
  <si>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</si>
  <si>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</si>
  <si>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</si>
  <si>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</si>
  <si>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</si>
  <si>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</si>
  <si>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</si>
  <si>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</si>
  <si>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</si>
  <si>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</si>
  <si>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</si>
  <si>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</si>
  <si>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</si>
  <si>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</si>
  <si>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</si>
  <si>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</si>
  <si>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</si>
  <si>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</si>
  <si>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</si>
  <si>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</si>
  <si>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</si>
  <si>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</si>
  <si>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</si>
  <si>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</si>
  <si>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</si>
  <si>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</si>
  <si>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</si>
  <si>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</si>
  <si>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</si>
  <si>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</si>
  <si>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</si>
  <si>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</si>
  <si>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</si>
  <si>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</si>
  <si>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</si>
  <si>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</si>
  <si>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</si>
  <si>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</si>
  <si>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</si>
  <si>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</si>
  <si>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</si>
  <si>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</si>
  <si>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</si>
  <si>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</si>
  <si>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</si>
  <si>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</si>
  <si>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</si>
  <si>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</si>
  <si>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</si>
  <si>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</si>
  <si>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</si>
  <si>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</si>
  <si>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</si>
  <si>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</si>
  <si>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</si>
  <si>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</si>
  <si>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</si>
  <si>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</si>
  <si>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</si>
  <si>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</si>
  <si>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</si>
  <si>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</si>
  <si>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</si>
  <si>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</si>
  <si>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</si>
  <si>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</si>
  <si>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</si>
  <si>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</si>
  <si>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</si>
  <si>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</si>
  <si>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</si>
  <si>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</si>
  <si>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</si>
  <si>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</si>
  <si>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</si>
  <si>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</si>
  <si>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</si>
  <si>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</si>
  <si>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</si>
  <si>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</si>
  <si>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</si>
  <si>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</si>
  <si>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</si>
  <si>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</si>
  <si>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</si>
  <si>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</si>
  <si>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</si>
  <si>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</si>
  <si>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</si>
  <si>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</si>
  <si>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</si>
  <si>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</si>
  <si>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</si>
  <si>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</si>
  <si>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</si>
  <si>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</si>
  <si>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</si>
  <si>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</si>
  <si>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</si>
  <si>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</si>
  <si>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</si>
  <si>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</si>
  <si>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</si>
  <si>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</si>
  <si>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</si>
  <si>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</si>
  <si>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</si>
  <si>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</si>
  <si>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</si>
  <si>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</si>
  <si>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</si>
  <si>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</si>
  <si>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</si>
  <si>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</si>
  <si>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</si>
  <si>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</si>
  <si>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</si>
  <si>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</si>
  <si>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</si>
  <si>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</si>
  <si>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</si>
  <si>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</si>
  <si>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</si>
  <si>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</si>
  <si>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</si>
  <si>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</si>
  <si>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</si>
  <si>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</si>
  <si>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</si>
  <si>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</si>
  <si>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</si>
  <si>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</si>
  <si>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</si>
  <si>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</si>
  <si>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</si>
  <si>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</si>
  <si>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</si>
  <si>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</si>
  <si>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</si>
  <si>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</si>
  <si>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</si>
  <si>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</si>
  <si>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</si>
  <si>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</si>
  <si>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</si>
  <si>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</si>
  <si>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</si>
  <si>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</si>
  <si>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</si>
  <si>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</si>
  <si>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</si>
  <si>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</si>
  <si>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</si>
  <si>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</si>
  <si>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</si>
  <si>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</si>
  <si>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</si>
  <si>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</si>
  <si>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</si>
  <si>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</si>
  <si>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</si>
  <si>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</si>
  <si>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</si>
  <si>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</si>
  <si>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</si>
  <si>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</si>
  <si>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</si>
  <si>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</si>
  <si>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</si>
  <si>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</si>
  <si>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</si>
  <si>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</si>
  <si>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</si>
  <si>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</si>
  <si>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</si>
  <si>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</si>
  <si>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</si>
  <si>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</si>
  <si>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</si>
  <si>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</si>
  <si>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</si>
  <si>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</si>
  <si>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</si>
  <si>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</si>
  <si>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</si>
  <si>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</si>
  <si>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</si>
  <si>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</si>
  <si>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</si>
  <si>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</si>
  <si>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</si>
  <si>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</si>
  <si>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</si>
  <si>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</si>
  <si>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</si>
  <si>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</si>
  <si>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</si>
  <si>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</si>
  <si>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</si>
  <si>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</si>
  <si>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</si>
  <si>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</si>
  <si>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</si>
  <si>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</si>
  <si>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</si>
  <si>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</si>
  <si>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</si>
  <si>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</si>
  <si>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</si>
  <si>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</si>
  <si>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</si>
  <si>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</si>
  <si>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</si>
  <si>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</si>
  <si>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</si>
  <si>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</si>
  <si>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</si>
  <si>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</si>
  <si>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</si>
  <si>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</si>
  <si>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</si>
  <si>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</si>
  <si>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</si>
  <si>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</si>
  <si>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</si>
  <si>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</si>
  <si>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</si>
  <si>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</si>
  <si>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</si>
  <si>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</si>
  <si>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</si>
  <si>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</si>
  <si>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</si>
  <si>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</si>
  <si>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</si>
  <si>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</si>
  <si>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</si>
  <si>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</si>
  <si>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</si>
  <si>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</si>
  <si>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</si>
  <si>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</si>
  <si>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</si>
  <si>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</si>
  <si>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</si>
  <si>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</si>
  <si>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</si>
  <si>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</si>
  <si>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</si>
  <si>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</si>
  <si>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</si>
  <si>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</si>
  <si>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</si>
  <si>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</si>
  <si>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</si>
  <si>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</si>
  <si>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</si>
  <si>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</si>
  <si>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</si>
  <si>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</si>
  <si>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</si>
  <si>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</si>
  <si>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</si>
  <si>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</si>
  <si>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</si>
  <si>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</si>
  <si>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</si>
  <si>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</si>
  <si>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</si>
  <si>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</si>
  <si>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</si>
  <si>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</si>
  <si>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</si>
  <si>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</si>
  <si>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</si>
  <si>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</si>
  <si>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</si>
  <si>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</si>
  <si>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</si>
  <si>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</si>
  <si>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</si>
  <si>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</si>
  <si>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</si>
  <si>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</si>
  <si>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</si>
  <si>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</si>
  <si>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</si>
  <si>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</si>
  <si>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</si>
  <si>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</si>
  <si>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</si>
  <si>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</si>
  <si>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</si>
  <si>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</si>
  <si>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</si>
  <si>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</si>
  <si>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</si>
  <si>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</si>
  <si>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</si>
  <si>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</si>
  <si>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</si>
  <si>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</si>
  <si>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</si>
  <si>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</si>
  <si>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</si>
  <si>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</si>
  <si>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</si>
  <si>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</si>
  <si>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</si>
  <si>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</si>
  <si>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</si>
  <si>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</si>
  <si>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</si>
  <si>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</si>
  <si>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</si>
  <si>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</si>
  <si>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</si>
  <si>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</si>
  <si>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</si>
  <si>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</si>
  <si>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</si>
  <si>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</si>
  <si>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</si>
  <si>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</si>
  <si>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</si>
  <si>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</si>
  <si>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</si>
  <si>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</si>
  <si>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</si>
  <si>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</si>
  <si>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</si>
  <si>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</si>
  <si>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</si>
  <si>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</si>
  <si>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</si>
  <si>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</si>
  <si>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</si>
  <si>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</si>
  <si>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</si>
  <si>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</si>
  <si>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</si>
  <si>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</si>
  <si>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</si>
  <si>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</si>
  <si>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</si>
  <si>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</si>
  <si>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</si>
  <si>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</si>
  <si>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</si>
  <si>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</si>
  <si>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</si>
  <si>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</si>
  <si>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</si>
  <si>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</si>
  <si>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</si>
  <si>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</si>
  <si>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</si>
  <si>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</si>
  <si>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</si>
  <si>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</si>
  <si>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</si>
  <si>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</si>
  <si>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</si>
  <si>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</si>
  <si>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</si>
  <si>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</si>
  <si>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</si>
  <si>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</si>
  <si>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</si>
  <si>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</si>
  <si>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</si>
  <si>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</si>
  <si>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</si>
  <si>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</si>
  <si>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</si>
  <si>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</si>
  <si>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</si>
  <si>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</si>
  <si>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</si>
  <si>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</si>
  <si>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</si>
  <si>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</si>
  <si>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</si>
  <si>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</si>
  <si>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</si>
  <si>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</si>
  <si>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</si>
  <si>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</si>
  <si>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</si>
  <si>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</si>
  <si>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</si>
  <si>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</si>
  <si>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</si>
  <si>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</si>
  <si>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</si>
  <si>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</si>
  <si>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</si>
  <si>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</si>
  <si>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</si>
  <si>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</si>
  <si>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</si>
  <si>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</si>
  <si>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</si>
  <si>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</si>
  <si>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</si>
  <si>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</si>
  <si>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</si>
  <si>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</si>
  <si>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</si>
  <si>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</si>
  <si>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</si>
  <si>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</si>
  <si>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</si>
  <si>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</si>
  <si>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</si>
  <si>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</si>
  <si>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</si>
  <si>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</si>
  <si>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</si>
  <si>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</si>
  <si>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</si>
  <si>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</si>
  <si>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</si>
  <si>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</si>
  <si>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</si>
  <si>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</si>
  <si>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</si>
  <si>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</si>
  <si>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</si>
  <si>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</si>
  <si>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</si>
  <si>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</si>
  <si>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</si>
  <si>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</si>
  <si>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</si>
  <si>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</si>
  <si>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</si>
  <si>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</si>
  <si>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</si>
  <si>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</si>
  <si>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</si>
  <si>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</si>
  <si>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</si>
  <si>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</si>
  <si>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</si>
  <si>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</si>
  <si>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</si>
  <si>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</si>
  <si>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</si>
  <si>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</si>
  <si>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</si>
  <si>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</si>
  <si>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</si>
  <si>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</si>
  <si>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</si>
  <si>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</si>
  <si>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</si>
  <si>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</si>
  <si>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</si>
  <si>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</si>
  <si>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</si>
  <si>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</si>
  <si>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</si>
  <si>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</si>
  <si>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</si>
  <si>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</si>
  <si>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</si>
  <si>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</si>
  <si>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</si>
  <si>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</si>
  <si>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</si>
  <si>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</si>
  <si>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</si>
  <si>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</si>
  <si>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</si>
  <si>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</si>
  <si>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</si>
  <si>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</si>
  <si>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</si>
  <si>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</si>
  <si>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</si>
  <si>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</si>
  <si>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</si>
  <si>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</si>
  <si>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</si>
  <si>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</si>
  <si>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</si>
  <si>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</si>
  <si>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</si>
  <si>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</si>
  <si>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</si>
  <si>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</si>
  <si>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</si>
  <si>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</si>
  <si>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</si>
  <si>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</si>
  <si>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</si>
  <si>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</si>
  <si>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</si>
  <si>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</si>
  <si>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</si>
  <si>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</si>
  <si>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</si>
  <si>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</si>
  <si>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</si>
  <si>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</si>
  <si>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</si>
  <si>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</si>
  <si>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</si>
  <si>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</si>
  <si>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</si>
  <si>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</si>
  <si>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</si>
  <si>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</si>
  <si>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</si>
  <si>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</si>
  <si>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</si>
  <si>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</si>
  <si>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</si>
  <si>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</si>
  <si>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</si>
  <si>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</si>
  <si>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</si>
  <si>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</si>
  <si>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</si>
  <si>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</si>
  <si>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</si>
  <si>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</si>
  <si>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</si>
  <si>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</si>
  <si>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</si>
  <si>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</si>
  <si>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</si>
  <si>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</si>
  <si>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</si>
  <si>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</si>
  <si>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</si>
  <si>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</si>
  <si>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</si>
  <si>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</si>
  <si>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</si>
  <si>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</si>
  <si>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</si>
  <si>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</si>
  <si>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</si>
  <si>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</si>
  <si>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</si>
  <si>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</si>
  <si>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</si>
  <si>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</si>
  <si>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</si>
  <si>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</si>
  <si>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</si>
  <si>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</si>
  <si>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</si>
  <si>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</si>
  <si>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</si>
  <si>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</si>
  <si>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</si>
  <si>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</si>
  <si>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</si>
  <si>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</si>
  <si>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</si>
  <si>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</si>
  <si>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</si>
  <si>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</si>
  <si>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</si>
  <si>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</si>
  <si>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</si>
  <si>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</si>
  <si>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</si>
  <si>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</si>
  <si>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</si>
  <si>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</si>
  <si>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</si>
  <si>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</si>
  <si>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</si>
  <si>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</si>
  <si>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</si>
  <si>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</si>
  <si>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</si>
  <si>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</si>
  <si>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</si>
  <si>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</si>
  <si>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</si>
  <si>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</si>
  <si>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</si>
  <si>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</si>
  <si>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</si>
  <si>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</si>
  <si>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</si>
  <si>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</si>
  <si>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</si>
  <si>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</si>
  <si>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</si>
  <si>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</si>
  <si>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</si>
  <si>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</si>
  <si>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</si>
  <si>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</si>
  <si>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</si>
  <si>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</si>
  <si>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</si>
  <si>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</si>
  <si>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</si>
  <si>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</si>
  <si>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</si>
  <si>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</si>
  <si>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</si>
  <si>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</si>
  <si>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</si>
  <si>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</si>
  <si>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</si>
  <si>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</si>
  <si>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</si>
  <si>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</si>
  <si>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</si>
  <si>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</si>
  <si>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</si>
  <si>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</si>
  <si>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</si>
  <si>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</si>
  <si>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</si>
  <si>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</si>
  <si>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</si>
  <si>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</si>
  <si>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</si>
  <si>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</si>
  <si>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</si>
  <si>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</si>
  <si>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</si>
  <si>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</si>
  <si>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</si>
  <si>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</si>
  <si>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</si>
  <si>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</si>
  <si>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</si>
  <si>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</si>
  <si>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</si>
  <si>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</si>
  <si>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</si>
  <si>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</si>
  <si>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</si>
  <si>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</si>
  <si>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</si>
  <si>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</si>
  <si>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</si>
  <si>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</si>
  <si>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</si>
  <si>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</si>
  <si>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</si>
  <si>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</si>
  <si>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</si>
  <si>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</si>
  <si>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</si>
  <si>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</si>
  <si>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</si>
  <si>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</si>
  <si>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</si>
  <si>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</si>
  <si>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</si>
  <si>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</si>
  <si>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</si>
  <si>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</si>
  <si>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</si>
  <si>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</si>
  <si>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</si>
  <si>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</si>
  <si>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</si>
  <si>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</si>
  <si>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</si>
  <si>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</si>
  <si>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</si>
  <si>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</si>
  <si>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</si>
  <si>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</si>
  <si>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</si>
  <si>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</si>
  <si>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</si>
  <si>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</si>
  <si>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</si>
  <si>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</si>
  <si>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</si>
  <si>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</si>
  <si>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</si>
  <si>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</si>
  <si>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</si>
  <si>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</si>
  <si>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</si>
  <si>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</si>
  <si>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</si>
  <si>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</si>
  <si>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</si>
  <si>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</si>
  <si>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</si>
  <si>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</si>
  <si>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</si>
  <si>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</si>
  <si>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</si>
  <si>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</si>
  <si>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</si>
  <si>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</si>
  <si>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</si>
  <si>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</si>
  <si>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</si>
  <si>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</si>
  <si>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</si>
  <si>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</si>
  <si>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</si>
  <si>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</si>
  <si>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</si>
  <si>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</si>
  <si>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</si>
  <si>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</si>
  <si>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</si>
  <si>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</si>
  <si>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</si>
  <si>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</si>
  <si>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</si>
  <si>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</si>
  <si>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</si>
  <si>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</si>
  <si>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</si>
  <si>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</si>
  <si>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</si>
  <si>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</si>
  <si>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</si>
  <si>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</si>
  <si>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</si>
  <si>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</si>
  <si>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</si>
  <si>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</si>
  <si>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</si>
  <si>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</si>
  <si>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</si>
  <si>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</si>
  <si>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</si>
  <si>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</si>
  <si>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</si>
  <si>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</si>
  <si>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</si>
  <si>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</si>
  <si>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</si>
  <si>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</si>
  <si>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</si>
  <si>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</si>
  <si>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</si>
  <si>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</si>
  <si>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</si>
  <si>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</si>
  <si>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</si>
  <si>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</si>
  <si>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</si>
  <si>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</si>
  <si>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</si>
  <si>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</si>
  <si>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</si>
  <si>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</si>
  <si>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</si>
  <si>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</si>
  <si>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</si>
  <si>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</si>
  <si>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</si>
  <si>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</si>
  <si>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</si>
  <si>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</si>
  <si>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</si>
  <si>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</si>
  <si>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</si>
  <si>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</si>
  <si>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</si>
  <si>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</si>
  <si>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</si>
  <si>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</si>
  <si>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</si>
  <si>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</si>
  <si>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</si>
  <si>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</si>
  <si>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</si>
  <si>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</si>
  <si>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</si>
  <si>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</si>
  <si>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</si>
  <si>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</si>
  <si>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</si>
  <si>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</si>
  <si>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</si>
  <si>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</si>
  <si>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</si>
  <si>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</si>
  <si>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</si>
  <si>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</si>
  <si>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</si>
  <si>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</si>
  <si>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</si>
  <si>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</si>
  <si>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</si>
  <si>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</si>
  <si>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</si>
  <si>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</si>
  <si>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</si>
  <si>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</si>
  <si>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</si>
  <si>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</si>
  <si>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</si>
  <si>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</si>
  <si>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</si>
  <si>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</si>
  <si>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</si>
  <si>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</si>
  <si>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</si>
  <si>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</si>
  <si>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</si>
  <si>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</si>
  <si>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</si>
  <si>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</si>
  <si>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</si>
  <si>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</si>
  <si>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</si>
  <si>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</si>
  <si>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</si>
  <si>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</si>
  <si>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</si>
  <si>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</si>
  <si>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</si>
  <si>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</si>
  <si>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</si>
  <si>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</si>
  <si>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</si>
  <si>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</si>
  <si>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</si>
  <si>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</si>
  <si>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</si>
  <si>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</si>
  <si>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</si>
  <si>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</si>
  <si>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</si>
  <si>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</si>
  <si>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</si>
  <si>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</si>
  <si>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</si>
  <si>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</si>
  <si>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</si>
  <si>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</si>
  <si>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</si>
  <si>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</si>
  <si>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</si>
  <si>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</si>
  <si>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</si>
  <si>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</si>
  <si>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</si>
  <si>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</si>
  <si>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</si>
  <si>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</si>
  <si>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</si>
  <si>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</si>
  <si>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</si>
  <si>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</si>
  <si>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</si>
  <si>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</si>
  <si>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</si>
  <si>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</si>
  <si>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</si>
  <si>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</si>
  <si>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</si>
  <si>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</si>
  <si>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</si>
  <si>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</si>
  <si>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</si>
  <si>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</si>
  <si>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</si>
  <si>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</si>
  <si>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</si>
  <si>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</si>
  <si>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</si>
  <si>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</si>
  <si>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</si>
  <si>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</si>
  <si>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</si>
  <si>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</si>
  <si>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</si>
  <si>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</si>
  <si>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</si>
  <si>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</si>
  <si>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</si>
  <si>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</si>
  <si>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</si>
  <si>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</si>
  <si>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</si>
  <si>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</si>
  <si>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</si>
  <si>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</si>
  <si>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</si>
  <si>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</si>
  <si>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</si>
  <si>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</si>
  <si>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</si>
  <si>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</si>
  <si>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</si>
  <si>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</si>
  <si>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</si>
  <si>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</si>
  <si>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</si>
  <si>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</si>
  <si>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</si>
  <si>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</si>
  <si>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</si>
  <si>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</si>
  <si>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</si>
  <si>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</si>
  <si>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</si>
  <si>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</si>
  <si>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</si>
  <si>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</si>
  <si>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</si>
  <si>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</si>
  <si>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</si>
  <si>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</si>
  <si>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</si>
  <si>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</si>
  <si>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</si>
  <si>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</si>
  <si>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</si>
  <si>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</si>
  <si>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</si>
  <si>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</si>
  <si>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</si>
  <si>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</si>
  <si>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</si>
  <si>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</si>
  <si>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</si>
  <si>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</si>
  <si>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</si>
  <si>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</si>
  <si>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</si>
  <si>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</si>
  <si>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</si>
  <si>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</si>
  <si>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</si>
  <si>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</si>
  <si>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</si>
  <si>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</si>
  <si>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</si>
  <si>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</si>
  <si>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</si>
  <si>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</si>
  <si>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</si>
  <si>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</si>
  <si>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</si>
  <si>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</si>
  <si>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</si>
  <si>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</si>
  <si>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</si>
  <si>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</si>
  <si>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</si>
  <si>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</si>
  <si>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</si>
  <si>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</si>
  <si>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</si>
  <si>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</si>
  <si>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</si>
  <si>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</si>
  <si>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</si>
  <si>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</si>
  <si>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</si>
  <si>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</si>
  <si>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</si>
  <si>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</si>
  <si>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</si>
  <si>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</si>
  <si>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</si>
  <si>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</si>
  <si>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</si>
  <si>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</si>
  <si>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</si>
  <si>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</si>
  <si>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</si>
  <si>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</si>
  <si>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</si>
  <si>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</si>
  <si>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</si>
  <si>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</si>
  <si>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</si>
  <si>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</si>
  <si>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</si>
  <si>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</si>
  <si>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</si>
  <si>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</si>
  <si>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</si>
  <si>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</si>
  <si>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</si>
  <si>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</si>
  <si>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</si>
  <si>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</si>
  <si>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</si>
  <si>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</si>
  <si>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</si>
  <si>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</si>
  <si>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</si>
  <si>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</si>
  <si>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</si>
  <si>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</si>
  <si>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</si>
  <si>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</si>
  <si>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</si>
  <si>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</si>
  <si>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</si>
  <si>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</si>
  <si>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</si>
  <si>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</si>
  <si>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</si>
  <si>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</si>
  <si>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</si>
  <si>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</si>
  <si>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</si>
  <si>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</si>
  <si>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</si>
  <si>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</si>
  <si>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</si>
  <si>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</si>
  <si>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</si>
  <si>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</si>
  <si>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</si>
  <si>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</si>
  <si>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</si>
  <si>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</si>
  <si>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</si>
  <si>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</si>
  <si>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</si>
  <si>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</si>
  <si>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</si>
  <si>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</si>
  <si>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</si>
  <si>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</si>
  <si>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</si>
  <si>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</si>
  <si>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</si>
  <si>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</si>
  <si>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</si>
  <si>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</si>
  <si>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</si>
  <si>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</si>
  <si>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</si>
  <si>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</si>
  <si>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</si>
  <si>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</si>
  <si>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</si>
  <si>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</si>
  <si>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</si>
  <si>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</si>
  <si>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</si>
  <si>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</si>
  <si>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</si>
  <si>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</si>
  <si>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</si>
  <si>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</si>
  <si>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</si>
  <si>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</si>
  <si>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</si>
  <si>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</si>
  <si>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</si>
  <si>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</si>
  <si>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</si>
  <si>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</si>
  <si>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</si>
  <si>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</si>
  <si>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</si>
  <si>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</si>
  <si>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</si>
  <si>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</si>
  <si>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</si>
  <si>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</si>
  <si>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</si>
  <si>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</si>
  <si>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</si>
  <si>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</si>
  <si>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</si>
  <si>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</si>
  <si>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</si>
  <si>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</si>
  <si>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</si>
  <si>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</si>
  <si>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</si>
  <si>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</si>
  <si>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</si>
  <si>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</si>
  <si>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</si>
  <si>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</si>
  <si>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</si>
  <si>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</si>
  <si>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</si>
  <si>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</si>
  <si>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</si>
  <si>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</si>
  <si>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</si>
  <si>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</si>
  <si>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</si>
  <si>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</si>
  <si>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</si>
  <si>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</si>
  <si>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</si>
  <si>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</si>
  <si>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</si>
  <si>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</si>
  <si>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</si>
  <si>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</si>
  <si>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</si>
  <si>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</si>
  <si>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</si>
  <si>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</si>
  <si>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</si>
  <si>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</si>
  <si>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</si>
  <si>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</si>
  <si>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</si>
  <si>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</si>
  <si>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</si>
  <si>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</si>
  <si>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</si>
  <si>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</si>
  <si>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</si>
  <si>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</si>
  <si>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</si>
  <si>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</si>
  <si>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</si>
  <si>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</si>
  <si>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</si>
  <si>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</si>
  <si>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</si>
  <si>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</si>
  <si>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</si>
  <si>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</si>
  <si>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</si>
  <si>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</si>
  <si>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</si>
  <si>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</si>
  <si>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</si>
  <si>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</si>
  <si>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</si>
  <si>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</si>
  <si>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</si>
  <si>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</si>
  <si>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</si>
  <si>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</si>
  <si>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</si>
  <si>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</si>
  <si>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</si>
  <si>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</si>
  <si>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</si>
  <si>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</si>
  <si>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</si>
  <si>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</si>
  <si>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</si>
  <si>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</si>
  <si>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</si>
  <si>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</si>
  <si>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</si>
  <si>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</si>
  <si>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</si>
  <si>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</si>
  <si>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</si>
  <si>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</si>
  <si>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</si>
  <si>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</si>
  <si>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</si>
  <si>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</si>
  <si>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</si>
  <si>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</si>
  <si>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</si>
  <si>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</si>
  <si>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</si>
  <si>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</si>
  <si>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</si>
  <si>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</si>
  <si>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</si>
  <si>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</si>
  <si>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</si>
  <si>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</si>
  <si>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</si>
  <si>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</si>
  <si>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</si>
  <si>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</si>
  <si>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</si>
  <si>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</si>
  <si>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</si>
  <si>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</si>
  <si>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</si>
  <si>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</si>
  <si>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</si>
  <si>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</si>
  <si>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</si>
  <si>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</si>
  <si>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</si>
  <si>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</si>
  <si>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</si>
  <si>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</si>
  <si>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</si>
  <si>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</si>
  <si>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</si>
  <si>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</si>
  <si>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</si>
  <si>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</si>
  <si>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</si>
  <si>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</si>
  <si>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</si>
  <si>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</si>
  <si>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</si>
  <si>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</si>
  <si>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</si>
  <si>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</si>
  <si>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</si>
  <si>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</si>
  <si>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</si>
  <si>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</si>
  <si>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</si>
  <si>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</si>
  <si>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</si>
  <si>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</si>
  <si>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</si>
  <si>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</si>
  <si>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</si>
  <si>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</si>
  <si>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</si>
  <si>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</si>
  <si>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</si>
  <si>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</si>
  <si>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</si>
  <si>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</si>
  <si>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</si>
  <si>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</si>
  <si>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</si>
  <si>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</si>
  <si>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</si>
  <si>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</si>
  <si>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</si>
  <si>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</si>
  <si>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</si>
  <si>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</si>
  <si>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</si>
  <si>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</si>
  <si>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</si>
  <si>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</si>
  <si>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</si>
  <si>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</si>
  <si>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</si>
  <si>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</si>
  <si>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</si>
  <si>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</si>
  <si>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</si>
  <si>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</si>
  <si>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</si>
  <si>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</si>
  <si>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</si>
  <si>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</si>
  <si>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</si>
  <si>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</si>
  <si>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</si>
  <si>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</si>
  <si>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</si>
  <si>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</si>
  <si>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</si>
  <si>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</si>
  <si>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</si>
  <si>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</si>
  <si>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</si>
  <si>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</si>
  <si>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</si>
  <si>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</si>
  <si>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</si>
  <si>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</si>
  <si>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</si>
  <si>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</si>
  <si>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</si>
  <si>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</si>
  <si>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</si>
  <si>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</si>
  <si>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</si>
  <si>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</si>
  <si>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</si>
  <si>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</si>
  <si>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</si>
  <si>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</si>
  <si>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</si>
  <si>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</si>
  <si>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</si>
  <si>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</si>
  <si>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</si>
  <si>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</si>
  <si>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</si>
  <si>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</si>
  <si>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</si>
  <si>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</si>
  <si>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</si>
  <si>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</si>
  <si>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</si>
  <si>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</si>
  <si>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</si>
  <si>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</si>
  <si>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</si>
  <si>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</si>
  <si>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</si>
  <si>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</si>
  <si>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</si>
  <si>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</si>
  <si>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</si>
  <si>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</si>
  <si>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</si>
  <si>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</si>
  <si>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</si>
  <si>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</si>
  <si>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</si>
  <si>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</si>
  <si>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</si>
  <si>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</si>
  <si>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</si>
  <si>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</si>
  <si>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</si>
  <si>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</si>
  <si>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</si>
  <si>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</si>
  <si>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</si>
  <si>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</si>
  <si>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</si>
  <si>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</si>
  <si>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</si>
  <si>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</si>
  <si>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</si>
  <si>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</si>
  <si>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</si>
  <si>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</si>
  <si>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</si>
  <si>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</si>
  <si>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</si>
  <si>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</si>
  <si>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</si>
  <si>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</si>
  <si>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</si>
  <si>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</si>
  <si>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</si>
  <si>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</si>
  <si>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</si>
  <si>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</si>
  <si>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</si>
  <si>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</si>
  <si>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</si>
  <si>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</si>
  <si>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</si>
  <si>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</si>
  <si>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</si>
  <si>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</si>
  <si>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</si>
  <si>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</si>
  <si>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</si>
  <si>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</si>
  <si>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</si>
  <si>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</si>
  <si>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</si>
  <si>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</si>
  <si>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</si>
  <si>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</si>
  <si>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</si>
  <si>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</si>
  <si>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</si>
  <si>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</si>
  <si>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</si>
  <si>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</si>
  <si>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</si>
  <si>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</si>
  <si>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</si>
  <si>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</si>
  <si>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</si>
  <si>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</si>
  <si>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</si>
  <si>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</si>
  <si>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</si>
  <si>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</si>
  <si>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</si>
  <si>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</si>
  <si>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</si>
  <si>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</si>
  <si>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</si>
  <si>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</si>
  <si>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</si>
  <si>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</si>
  <si>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</si>
  <si>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</si>
  <si>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</si>
  <si>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</si>
  <si>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</si>
  <si>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</si>
  <si>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</si>
  <si>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</si>
  <si>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</si>
  <si>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</si>
  <si>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</si>
  <si>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</si>
  <si>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</si>
  <si>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</si>
  <si>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</si>
  <si>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</si>
  <si>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</si>
  <si>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</si>
  <si>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</si>
  <si>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</si>
  <si>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</si>
  <si>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</si>
  <si>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</si>
  <si>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</si>
  <si>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</si>
  <si>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</si>
  <si>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</si>
  <si>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</si>
  <si>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</si>
  <si>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</si>
  <si>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</si>
  <si>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</si>
  <si>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</si>
  <si>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</si>
  <si>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</si>
  <si>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</si>
  <si>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</si>
  <si>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</si>
  <si>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</si>
  <si>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</si>
  <si>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</si>
  <si>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</si>
  <si>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</si>
  <si>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</si>
  <si>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</si>
  <si>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</si>
  <si>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</si>
  <si>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</si>
  <si>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</si>
  <si>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</si>
  <si>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</si>
  <si>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</si>
  <si>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</si>
  <si>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</si>
  <si>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</si>
  <si>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</si>
  <si>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</si>
  <si>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</si>
  <si>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</si>
  <si>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</si>
  <si>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</si>
  <si>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</si>
  <si>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</si>
  <si>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</si>
  <si>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</si>
  <si>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</si>
  <si>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</si>
  <si>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</si>
  <si>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</si>
  <si>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</si>
  <si>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</si>
  <si>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</si>
  <si>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</si>
  <si>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</si>
  <si>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</si>
  <si>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</si>
  <si>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</si>
  <si>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</si>
  <si>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</si>
  <si>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</si>
  <si>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</si>
  <si>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</si>
  <si>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</si>
  <si>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</si>
  <si>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</si>
  <si>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</si>
  <si>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</si>
  <si>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</si>
  <si>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</si>
  <si>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</si>
  <si>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</si>
  <si>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</si>
  <si>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</si>
  <si>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</si>
  <si>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</si>
  <si>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</si>
  <si>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</si>
  <si>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</si>
  <si>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</si>
  <si>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</si>
  <si>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</si>
  <si>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</si>
  <si>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</si>
  <si>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</si>
  <si>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</si>
  <si>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</si>
  <si>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</si>
  <si>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</si>
  <si>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</si>
  <si>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</si>
  <si>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</si>
  <si>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</si>
  <si>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</si>
  <si>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</si>
  <si>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</si>
  <si>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</si>
  <si>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</si>
  <si>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</si>
  <si>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</si>
  <si>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</si>
  <si>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</si>
  <si>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</si>
  <si>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</si>
  <si>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</si>
  <si>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</si>
  <si>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</si>
  <si>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</si>
  <si>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</si>
  <si>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</si>
  <si>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</si>
  <si>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</si>
  <si>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</si>
  <si>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</si>
  <si>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</si>
  <si>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</si>
  <si>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</si>
  <si>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</si>
  <si>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</si>
  <si>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</si>
  <si>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</si>
  <si>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</si>
  <si>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</si>
  <si>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</si>
  <si>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</si>
  <si>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</si>
  <si>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</si>
  <si>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</si>
  <si>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</si>
  <si>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</si>
  <si>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</si>
  <si>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</si>
  <si>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</si>
  <si>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</si>
  <si>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</si>
  <si>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</si>
  <si>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</si>
  <si>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</si>
  <si>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</si>
  <si>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</si>
  <si>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</si>
  <si>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</si>
  <si>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</si>
  <si>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</si>
  <si>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</si>
  <si>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</si>
  <si>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</si>
  <si>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</si>
  <si>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</si>
  <si>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</si>
  <si>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</si>
  <si>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</si>
  <si>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</si>
  <si>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</si>
  <si>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</si>
  <si>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</si>
  <si>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</si>
  <si>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</si>
  <si>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</si>
  <si>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</si>
  <si>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</si>
  <si>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</si>
  <si>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</si>
  <si>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</si>
  <si>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</si>
  <si>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</si>
  <si>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</si>
  <si>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</si>
  <si>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</si>
  <si>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</si>
  <si>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</si>
  <si>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</si>
  <si>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</si>
  <si>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</si>
  <si>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</si>
  <si>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</si>
  <si>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</si>
  <si>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</si>
  <si>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</si>
  <si>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</si>
  <si>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</si>
  <si>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</si>
  <si>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</si>
  <si>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</si>
  <si>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</si>
  <si>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</si>
  <si>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</si>
  <si>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</si>
  <si>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</si>
  <si>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</si>
  <si>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</si>
  <si>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</si>
  <si>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</si>
  <si>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</si>
  <si>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</si>
  <si>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</si>
  <si>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</si>
  <si>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</si>
  <si>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</si>
  <si>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</si>
  <si>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</si>
  <si>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</si>
  <si>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</si>
  <si>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</si>
  <si>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</si>
  <si>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</si>
  <si>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</si>
  <si>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</si>
  <si>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</si>
  <si>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</si>
  <si>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</si>
  <si>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</si>
  <si>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</si>
  <si>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</si>
  <si>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</si>
  <si>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</si>
  <si>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</si>
  <si>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</si>
  <si>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</si>
  <si>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</si>
  <si>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</si>
  <si>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</si>
  <si>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</si>
  <si>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</si>
  <si>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</si>
  <si>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</si>
  <si>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</si>
  <si>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</si>
  <si>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</si>
  <si>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</si>
  <si>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</si>
  <si>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</si>
  <si>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</si>
  <si>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</si>
  <si>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</si>
  <si>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</si>
  <si>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</si>
  <si>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</si>
  <si>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</si>
  <si>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</si>
  <si>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</si>
  <si>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</si>
  <si>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</si>
  <si>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</si>
  <si>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</si>
  <si>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</si>
  <si>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</si>
  <si>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</si>
  <si>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</si>
  <si>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</si>
  <si>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</si>
  <si>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</si>
  <si>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</si>
  <si>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</si>
  <si>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</si>
  <si>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</si>
  <si>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</si>
  <si>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</si>
  <si>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</si>
  <si>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</si>
  <si>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</si>
  <si>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</si>
  <si>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</si>
  <si>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</si>
  <si>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</si>
  <si>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</si>
  <si>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</si>
  <si>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</si>
  <si>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</si>
  <si>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</si>
  <si>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</si>
  <si>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</si>
  <si>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</si>
  <si>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</si>
  <si>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</si>
  <si>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</si>
  <si>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</si>
  <si>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</si>
  <si>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</si>
  <si>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</si>
  <si>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</si>
  <si>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</si>
  <si>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</si>
  <si>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</si>
  <si>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</si>
  <si>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</si>
  <si>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</si>
  <si>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</si>
  <si>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</si>
  <si>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</si>
  <si>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</si>
  <si>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</si>
  <si>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</si>
  <si>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</si>
  <si>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</si>
  <si>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</si>
  <si>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</si>
  <si>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</si>
  <si>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</si>
  <si>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</si>
  <si>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</si>
  <si>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</si>
  <si>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</si>
  <si>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</si>
  <si>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</si>
  <si>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</si>
  <si>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</si>
  <si>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</si>
  <si>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</si>
  <si>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</si>
  <si>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</si>
  <si>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</si>
  <si>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</si>
  <si>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</si>
  <si>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</si>
  <si>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</si>
  <si>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</si>
  <si>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</si>
  <si>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</si>
  <si>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</si>
  <si>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</si>
  <si>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</si>
  <si>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</si>
  <si>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</si>
  <si>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</si>
  <si>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</si>
  <si>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</si>
  <si>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</si>
  <si>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</si>
  <si>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</si>
  <si>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</si>
  <si>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</si>
  <si>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</si>
  <si>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</si>
  <si>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</si>
  <si>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</si>
  <si>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</si>
  <si>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</si>
  <si>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</si>
  <si>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</si>
  <si>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</si>
  <si>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</si>
  <si>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</si>
  <si>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</si>
  <si>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</si>
  <si>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</si>
  <si>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</si>
  <si>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</si>
  <si>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</si>
  <si>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</si>
  <si>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</si>
  <si>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</si>
  <si>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</si>
  <si>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</si>
  <si>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</si>
  <si>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</si>
  <si>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</si>
  <si>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</si>
  <si>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</si>
  <si>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</si>
  <si>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</si>
  <si>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</si>
  <si>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</si>
  <si>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</si>
  <si>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</si>
  <si>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</si>
  <si>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</si>
  <si>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</si>
  <si>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</si>
  <si>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</si>
  <si>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</si>
  <si>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</si>
  <si>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</si>
  <si>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</si>
  <si>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</si>
  <si>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</si>
  <si>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</si>
  <si>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</si>
  <si>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</si>
  <si>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</si>
  <si>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</si>
  <si>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</si>
  <si>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</si>
  <si>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</si>
  <si>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</si>
  <si>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</si>
  <si>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</si>
  <si>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</si>
  <si>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</si>
  <si>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</si>
  <si>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</si>
  <si>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</si>
  <si>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</si>
  <si>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</si>
  <si>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</si>
  <si>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</si>
  <si>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</si>
  <si>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</si>
  <si>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</si>
  <si>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</si>
  <si>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</si>
  <si>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</si>
  <si>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</si>
  <si>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</si>
  <si>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</si>
  <si>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</si>
  <si>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</si>
  <si>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</si>
  <si>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</si>
  <si>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</si>
  <si>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</si>
  <si>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</si>
  <si>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</si>
  <si>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</si>
  <si>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</si>
  <si>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</si>
  <si>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</si>
  <si>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</si>
  <si>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</si>
  <si>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</si>
  <si>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</si>
  <si>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</si>
  <si>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</si>
  <si>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</si>
  <si>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</si>
  <si>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</si>
  <si>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</si>
  <si>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</si>
  <si>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</si>
  <si>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</si>
  <si>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</si>
  <si>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</si>
  <si>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</si>
  <si>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</si>
  <si>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</si>
  <si>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</si>
  <si>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</si>
  <si>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</si>
  <si>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</si>
  <si>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</si>
  <si>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</si>
  <si>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</si>
  <si>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</si>
  <si>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</si>
  <si>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</si>
  <si>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</si>
  <si>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</si>
  <si>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</si>
  <si>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</si>
  <si>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</si>
  <si>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</si>
  <si>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</si>
  <si>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</si>
  <si>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</si>
  <si>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</si>
  <si>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</si>
  <si>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</si>
  <si>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</si>
  <si>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</si>
  <si>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</si>
  <si>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</si>
  <si>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</si>
  <si>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</si>
  <si>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</si>
  <si>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</si>
  <si>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</si>
  <si>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</si>
  <si>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</si>
  <si>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</si>
  <si>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</si>
  <si>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</si>
  <si>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</si>
  <si>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</si>
  <si>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</si>
  <si>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</si>
  <si>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</si>
  <si>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</si>
  <si>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</si>
  <si>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</si>
  <si>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</si>
  <si>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</si>
  <si>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</si>
  <si>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</si>
  <si>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</si>
  <si>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</si>
  <si>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</si>
  <si>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</si>
  <si>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</si>
  <si>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</si>
  <si>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</si>
  <si>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</si>
  <si>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</si>
  <si>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</si>
  <si>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</si>
  <si>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</si>
  <si>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</si>
  <si>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</si>
  <si>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</si>
  <si>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</si>
  <si>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</si>
  <si>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</si>
  <si>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</si>
  <si>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</si>
  <si>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</si>
  <si>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</si>
  <si>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</si>
  <si>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</si>
  <si>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</si>
  <si>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</si>
  <si>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</si>
  <si>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</si>
  <si>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</si>
  <si>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</si>
  <si>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</si>
  <si>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</si>
  <si>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</si>
  <si>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</si>
  <si>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</si>
  <si>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</si>
  <si>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</si>
  <si>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</si>
  <si>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</si>
  <si>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</si>
  <si>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</si>
  <si>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</si>
  <si>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</si>
  <si>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</si>
  <si>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</si>
  <si>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</si>
  <si>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</si>
  <si>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</si>
  <si>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</si>
  <si>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</si>
  <si>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</si>
  <si>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</si>
  <si>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</si>
  <si>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</si>
  <si>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</si>
  <si>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</si>
  <si>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</si>
  <si>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</si>
  <si>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</si>
  <si>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</si>
  <si>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</si>
  <si>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</si>
  <si>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</si>
  <si>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</si>
  <si>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</si>
  <si>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</si>
  <si>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</si>
  <si>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</si>
  <si>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</si>
  <si>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</si>
  <si>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</si>
  <si>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</si>
  <si>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</si>
  <si>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</si>
  <si>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</si>
  <si>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</si>
  <si>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</si>
  <si>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</si>
  <si>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</si>
  <si>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</si>
  <si>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</si>
  <si>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</si>
  <si>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</si>
  <si>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</si>
  <si>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</si>
  <si>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</si>
  <si>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</si>
  <si>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</si>
  <si>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</si>
  <si>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</si>
  <si>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</si>
  <si>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</si>
  <si>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</si>
  <si>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</si>
  <si>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</si>
  <si>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</si>
  <si>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</si>
  <si>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</si>
  <si>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</si>
  <si>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</si>
  <si>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</si>
  <si>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</si>
  <si>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</si>
  <si>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</si>
  <si>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</si>
  <si>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</si>
  <si>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</si>
  <si>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</si>
  <si>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</si>
  <si>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</si>
  <si>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</si>
  <si>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</si>
  <si>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</si>
  <si>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</si>
  <si>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</si>
  <si>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</si>
  <si>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</si>
  <si>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</si>
  <si>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</si>
  <si>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</si>
  <si>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</si>
  <si>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</si>
  <si>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</si>
  <si>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</si>
  <si>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</si>
  <si>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</si>
  <si>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</si>
  <si>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</si>
  <si>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</si>
  <si>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</si>
  <si>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</si>
  <si>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</si>
  <si>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</si>
  <si>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</si>
  <si>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</si>
  <si>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</si>
  <si>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</si>
  <si>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</si>
  <si>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</si>
  <si>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</si>
  <si>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</si>
  <si>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</si>
  <si>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</si>
  <si>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</si>
  <si>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</si>
  <si>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</si>
  <si>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</si>
  <si>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</si>
  <si>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</si>
  <si>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</si>
  <si>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</si>
  <si>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</si>
  <si>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</si>
  <si>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</si>
  <si>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</si>
  <si>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</si>
  <si>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</si>
  <si>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</si>
  <si>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</si>
  <si>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</si>
  <si>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</si>
  <si>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</si>
  <si>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</si>
  <si>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</si>
  <si>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</si>
  <si>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</si>
  <si>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</si>
  <si>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</si>
  <si>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</si>
  <si>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</si>
  <si>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</si>
  <si>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</si>
  <si>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</si>
  <si>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</si>
  <si>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</si>
  <si>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</si>
  <si>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</si>
  <si>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</si>
  <si>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</si>
  <si>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</si>
  <si>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</si>
  <si>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</si>
  <si>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</si>
  <si>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</si>
  <si>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</si>
  <si>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</si>
  <si>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</si>
  <si>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</si>
  <si>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</si>
  <si>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</si>
  <si>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</si>
  <si>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</si>
  <si>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</si>
  <si>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</si>
  <si>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</si>
  <si>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</si>
  <si>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</si>
  <si>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</si>
  <si>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</si>
  <si>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</si>
  <si>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</si>
  <si>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</si>
  <si>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</si>
  <si>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</si>
  <si>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</si>
  <si>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</si>
  <si>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</si>
  <si>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</si>
  <si>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</si>
  <si>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</si>
  <si>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</si>
  <si>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</si>
  <si>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</si>
  <si>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</si>
  <si>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</si>
  <si>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</si>
  <si>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</si>
  <si>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</si>
  <si>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</si>
  <si>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</si>
  <si>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</si>
  <si>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</si>
  <si>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</si>
  <si>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</si>
  <si>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</si>
  <si>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</si>
  <si>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</si>
  <si>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</si>
  <si>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</si>
  <si>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</si>
  <si>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</si>
  <si>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</si>
  <si>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</si>
  <si>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</si>
  <si>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</si>
  <si>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</si>
  <si>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</si>
  <si>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</si>
  <si>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</si>
  <si>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</si>
  <si>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</si>
  <si>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</si>
  <si>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</si>
  <si>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</si>
  <si>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</si>
  <si>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</si>
  <si>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</si>
  <si>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</si>
  <si>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</si>
  <si>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</si>
  <si>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</si>
  <si>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</si>
  <si>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</si>
  <si>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</si>
  <si>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</si>
  <si>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</si>
  <si>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</si>
  <si>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</si>
  <si>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</si>
  <si>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</si>
  <si>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</si>
  <si>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</si>
  <si>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</si>
  <si>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</si>
  <si>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</si>
  <si>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</si>
  <si>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</si>
  <si>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</si>
  <si>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</si>
  <si>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</si>
  <si>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</si>
  <si>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</si>
  <si>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</si>
  <si>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</si>
  <si>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</si>
  <si>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</si>
  <si>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</si>
  <si>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</si>
  <si>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</si>
  <si>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</si>
  <si>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</si>
  <si>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</si>
  <si>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</si>
  <si>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</si>
  <si>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</si>
  <si>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</si>
  <si>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</si>
  <si>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</si>
  <si>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</si>
  <si>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</si>
  <si>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</si>
  <si>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</si>
  <si>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</si>
  <si>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</si>
  <si>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</si>
  <si>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</si>
  <si>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</si>
  <si>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</si>
  <si>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</si>
  <si>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</si>
  <si>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</si>
  <si>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</si>
  <si>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</si>
  <si>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</si>
  <si>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</si>
  <si>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</si>
  <si>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</si>
  <si>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</si>
  <si>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</si>
  <si>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</si>
  <si>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</si>
  <si>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</si>
  <si>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</si>
  <si>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</si>
  <si>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</si>
  <si>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</si>
  <si>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</si>
  <si>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</si>
  <si>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</si>
  <si>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</si>
  <si>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</si>
  <si>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</si>
  <si>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</si>
  <si>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</si>
  <si>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</si>
  <si>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</si>
  <si>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</si>
  <si>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</si>
  <si>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</si>
  <si>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</si>
  <si>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</si>
  <si>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</si>
  <si>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</si>
  <si>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</si>
  <si>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</si>
  <si>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</si>
  <si>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</si>
  <si>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</si>
  <si>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</si>
  <si>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</si>
  <si>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</si>
  <si>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</si>
  <si>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</si>
  <si>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</si>
  <si>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</si>
  <si>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</si>
  <si>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</si>
  <si>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</si>
  <si>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</si>
  <si>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</si>
  <si>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</si>
  <si>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</si>
  <si>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</si>
  <si>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</si>
  <si>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</si>
  <si>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</si>
  <si>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</si>
  <si>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</si>
  <si>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</si>
  <si>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</si>
  <si>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</si>
  <si>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</si>
  <si>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</si>
  <si>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</si>
  <si>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</si>
  <si>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</si>
  <si>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</si>
  <si>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</si>
  <si>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</si>
  <si>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</si>
  <si>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</si>
  <si>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</si>
  <si>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</si>
  <si>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</si>
  <si>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</si>
  <si>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</si>
  <si>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</si>
  <si>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</si>
  <si>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</si>
  <si>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</si>
  <si>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</si>
  <si>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</si>
  <si>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</si>
  <si>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</si>
  <si>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</si>
  <si>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</si>
  <si>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</si>
  <si>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</si>
  <si>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</si>
  <si>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</si>
  <si>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</si>
  <si>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</si>
  <si>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</si>
  <si>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</si>
  <si>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</si>
  <si>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</si>
  <si>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</si>
  <si>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</si>
  <si>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</si>
  <si>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</si>
  <si>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</si>
  <si>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</si>
  <si>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</si>
  <si>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</si>
  <si>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</si>
  <si>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</si>
  <si>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</si>
  <si>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</si>
  <si>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</si>
  <si>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</si>
  <si>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</si>
  <si>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</si>
  <si>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</si>
  <si>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</si>
  <si>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</si>
  <si>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</si>
  <si>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</si>
  <si>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</si>
  <si>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</si>
  <si>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</si>
  <si>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</si>
  <si>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</si>
  <si>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</si>
  <si>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</si>
  <si>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</si>
  <si>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</si>
  <si>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</si>
  <si>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</si>
  <si>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</si>
  <si>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</si>
  <si>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</si>
  <si>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</si>
  <si>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</si>
  <si>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</si>
  <si>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</si>
  <si>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</si>
  <si>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</si>
  <si>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</si>
  <si>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</si>
  <si>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</si>
  <si>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</si>
  <si>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</si>
  <si>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</si>
  <si>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</si>
  <si>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</si>
  <si>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</si>
  <si>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</si>
  <si>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</si>
  <si>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</si>
  <si>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</si>
  <si>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</si>
  <si>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</si>
  <si>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</si>
  <si>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</si>
  <si>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</si>
  <si>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</si>
  <si>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</si>
  <si>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</si>
  <si>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</si>
  <si>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</si>
  <si>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</si>
  <si>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</si>
  <si>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</si>
  <si>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</si>
  <si>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</si>
  <si>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</si>
  <si>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</si>
  <si>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</si>
  <si>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</si>
  <si>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</si>
  <si>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</si>
  <si>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</si>
  <si>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</si>
  <si>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</si>
  <si>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</si>
  <si>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</si>
  <si>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</si>
  <si>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</si>
  <si>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</si>
  <si>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</si>
  <si>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</si>
  <si>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</si>
  <si>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</si>
  <si>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</si>
  <si>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</si>
  <si>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</si>
  <si>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</si>
  <si>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</si>
  <si>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</si>
  <si>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</si>
  <si>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</si>
  <si>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</si>
  <si>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</si>
  <si>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</si>
  <si>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</si>
  <si>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</si>
  <si>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</si>
  <si>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</si>
  <si>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</si>
  <si>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</si>
  <si>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</si>
  <si>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</si>
  <si>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</si>
  <si>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</si>
  <si>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</si>
  <si>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</si>
  <si>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</si>
  <si>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</si>
  <si>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</si>
  <si>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</si>
  <si>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</si>
  <si>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</si>
  <si>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</si>
  <si>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</si>
  <si>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</si>
  <si>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</si>
  <si>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</si>
  <si>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</si>
  <si>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</si>
  <si>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</si>
  <si>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</si>
  <si>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</si>
  <si>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</si>
  <si>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</si>
  <si>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</si>
  <si>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</si>
  <si>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</si>
  <si>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</si>
  <si>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</si>
  <si>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</si>
  <si>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</si>
  <si>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</si>
  <si>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</si>
  <si>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</si>
  <si>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</si>
  <si>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</si>
  <si>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</si>
  <si>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</si>
  <si>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</si>
  <si>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</si>
  <si>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</si>
  <si>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</si>
  <si>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</si>
  <si>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</si>
  <si>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</si>
  <si>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</si>
  <si>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</si>
  <si>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</si>
  <si>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</si>
  <si>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</si>
  <si>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</si>
  <si>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</si>
  <si>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</si>
  <si>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</si>
  <si>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</si>
  <si>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</si>
  <si>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</si>
  <si>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</si>
  <si>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</si>
  <si>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</si>
  <si>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</si>
  <si>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</si>
  <si>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</si>
  <si>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</si>
  <si>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</si>
  <si>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</si>
  <si>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</si>
  <si>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</si>
  <si>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</si>
  <si>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</si>
  <si>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</si>
  <si>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</si>
  <si>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</si>
  <si>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</si>
  <si>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</si>
  <si>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</si>
  <si>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</si>
  <si>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</si>
  <si>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</si>
  <si>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</si>
  <si>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</si>
  <si>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</si>
  <si>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</si>
  <si>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</si>
  <si>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</si>
  <si>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</si>
  <si>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</si>
  <si>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</si>
  <si>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</si>
  <si>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</si>
  <si>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</si>
  <si>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</si>
  <si>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</si>
  <si>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</si>
  <si>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</si>
  <si>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</si>
  <si>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</si>
  <si>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</si>
  <si>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</si>
  <si>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</si>
  <si>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</si>
  <si>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</si>
  <si>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</si>
  <si>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</si>
  <si>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</si>
  <si>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</si>
  <si>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</si>
  <si>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</si>
  <si>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</si>
  <si>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</si>
  <si>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</si>
  <si>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</si>
  <si>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</si>
  <si>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</si>
  <si>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</si>
  <si>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</si>
  <si>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</si>
  <si>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</si>
  <si>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</si>
  <si>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</si>
  <si>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</si>
  <si>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</si>
  <si>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</si>
  <si>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</si>
  <si>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</si>
  <si>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</si>
  <si>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</si>
  <si>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</si>
  <si>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</si>
  <si>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</si>
  <si>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</si>
  <si>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</si>
  <si>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</si>
  <si>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</si>
  <si>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</si>
  <si>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</si>
  <si>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</si>
  <si>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</si>
  <si>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</si>
  <si>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</si>
  <si>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</si>
  <si>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</si>
  <si>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</si>
  <si>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</si>
  <si>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</si>
  <si>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</si>
  <si>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</si>
  <si>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</si>
  <si>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</si>
  <si>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</si>
  <si>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</si>
  <si>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</si>
  <si>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</si>
  <si>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</si>
  <si>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</si>
  <si>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</si>
  <si>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</si>
  <si>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</si>
  <si>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</si>
  <si>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</si>
  <si>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</si>
  <si>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</si>
  <si>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</si>
  <si>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</si>
  <si>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</si>
  <si>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</si>
  <si>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</si>
  <si>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</si>
  <si>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</si>
  <si>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</si>
  <si>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</si>
  <si>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</si>
  <si>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</si>
  <si>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</si>
  <si>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</si>
  <si>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</si>
  <si>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</si>
  <si>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</si>
  <si>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</si>
  <si>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</si>
  <si>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</si>
  <si>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</si>
  <si>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</si>
  <si>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</si>
  <si>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</si>
  <si>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</si>
  <si>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</si>
  <si>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</si>
  <si>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</si>
  <si>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</si>
  <si>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</si>
  <si>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</si>
  <si>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</si>
  <si>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</si>
  <si>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</si>
  <si>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</si>
  <si>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</si>
  <si>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</si>
  <si>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</si>
  <si>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</si>
  <si>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</si>
  <si>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</si>
  <si>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</si>
  <si>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</si>
  <si>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</si>
  <si>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</si>
  <si>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</si>
  <si>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</si>
  <si>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</si>
  <si>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</si>
  <si>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</si>
  <si>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</si>
  <si>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</si>
  <si>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</si>
  <si>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</si>
  <si>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</si>
  <si>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</si>
  <si>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</si>
  <si>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</si>
  <si>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</si>
  <si>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</si>
  <si>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</si>
  <si>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</si>
  <si>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</si>
  <si>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</si>
  <si>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</si>
  <si>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</si>
  <si>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</si>
  <si>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</si>
  <si>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</si>
  <si>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</si>
  <si>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</si>
  <si>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</si>
  <si>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</si>
  <si>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</si>
  <si>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</si>
  <si>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</si>
  <si>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</si>
  <si>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</si>
  <si>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</si>
  <si>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</si>
  <si>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</si>
  <si>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</si>
  <si>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</si>
  <si>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</si>
  <si>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</si>
  <si>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</si>
  <si>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</si>
  <si>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</si>
  <si>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</si>
  <si>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</si>
  <si>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</si>
  <si>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</si>
  <si>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</si>
  <si>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</si>
  <si>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</si>
  <si>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</si>
  <si>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</si>
  <si>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</si>
  <si>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</si>
  <si>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</si>
  <si>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</si>
  <si>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</si>
  <si>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</si>
  <si>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</si>
  <si>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</si>
  <si>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</si>
  <si>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</si>
  <si>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</si>
  <si>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</si>
  <si>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</si>
  <si>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</si>
  <si>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</si>
  <si>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</si>
  <si>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</si>
  <si>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</si>
  <si>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</si>
  <si>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</si>
  <si>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</si>
  <si>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</si>
  <si>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</si>
  <si>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</si>
  <si>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</si>
  <si>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</si>
  <si>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</si>
  <si>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</si>
  <si>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</si>
  <si>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</si>
  <si>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</si>
  <si>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</si>
  <si>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</si>
  <si>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</si>
  <si>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</si>
  <si>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</si>
  <si>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</si>
  <si>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</si>
  <si>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</si>
  <si>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</si>
  <si>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</si>
  <si>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</si>
  <si>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</si>
  <si>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</si>
  <si>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</si>
  <si>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</si>
  <si>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</si>
  <si>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</si>
  <si>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</si>
  <si>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</si>
  <si>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</si>
  <si>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</si>
  <si>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</si>
  <si>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</si>
  <si>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</si>
  <si>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</si>
  <si>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</si>
  <si>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</si>
  <si>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</si>
  <si>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</si>
  <si>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</si>
  <si>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</si>
  <si>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</si>
  <si>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</si>
  <si>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</si>
  <si>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</si>
  <si>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</si>
  <si>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</si>
  <si>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</si>
  <si>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</si>
  <si>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</si>
  <si>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</si>
  <si>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</si>
  <si>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</si>
  <si>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</si>
  <si>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</si>
  <si>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</si>
  <si>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</si>
  <si>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</si>
  <si>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</si>
  <si>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</si>
  <si>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</si>
  <si>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</si>
  <si>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</si>
  <si>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</si>
  <si>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</si>
  <si>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</si>
  <si>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</si>
  <si>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</si>
  <si>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</si>
  <si>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</si>
  <si>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</si>
  <si>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</si>
  <si>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</si>
  <si>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</si>
  <si>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</si>
  <si>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</si>
  <si>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</si>
  <si>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</si>
  <si>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</si>
  <si>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</si>
  <si>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</si>
  <si>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</si>
  <si>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</si>
  <si>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</si>
  <si>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</si>
  <si>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</si>
  <si>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</si>
  <si>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</si>
  <si>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</si>
  <si>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</si>
  <si>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</si>
  <si>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</si>
  <si>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</si>
  <si>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</si>
  <si>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</si>
  <si>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</si>
  <si>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</si>
  <si>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</si>
  <si>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</si>
  <si>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</si>
  <si>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</si>
  <si>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</si>
  <si>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</si>
  <si>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</si>
  <si>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</si>
  <si>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</si>
  <si>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</si>
  <si>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</si>
  <si>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</si>
  <si>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</si>
  <si>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</si>
  <si>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</si>
  <si>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</si>
  <si>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</si>
  <si>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</si>
  <si>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</si>
  <si>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</si>
  <si>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</si>
  <si>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</si>
  <si>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</si>
  <si>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</si>
  <si>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</si>
  <si>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</si>
  <si>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</si>
  <si>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</si>
  <si>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</si>
  <si>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</si>
  <si>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</si>
  <si>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</si>
  <si>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</si>
  <si>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</si>
  <si>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</si>
  <si>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</si>
  <si>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</si>
  <si>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</si>
  <si>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</si>
  <si>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</si>
  <si>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</si>
  <si>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</si>
  <si>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</si>
  <si>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</si>
  <si>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</si>
  <si>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</si>
  <si>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</si>
  <si>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</si>
  <si>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</si>
  <si>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</si>
  <si>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</si>
  <si>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</si>
  <si>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</si>
  <si>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</si>
  <si>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</si>
  <si>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</si>
  <si>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</si>
  <si>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</si>
  <si>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</si>
  <si>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</si>
  <si>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</si>
  <si>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</si>
  <si>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</si>
  <si>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</si>
  <si>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</si>
  <si>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</si>
  <si>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</si>
  <si>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</si>
  <si>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</si>
  <si>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</si>
  <si>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</si>
  <si>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</si>
  <si>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</si>
  <si>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</si>
  <si>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</si>
  <si>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</si>
  <si>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</si>
  <si>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</si>
  <si>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</si>
  <si>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</si>
  <si>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</si>
  <si>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</si>
  <si>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</si>
  <si>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</si>
  <si>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</si>
  <si>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</si>
  <si>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</si>
  <si>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</si>
  <si>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</si>
  <si>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</si>
  <si>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</si>
  <si>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</si>
  <si>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</si>
  <si>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</si>
  <si>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</si>
  <si>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</si>
  <si>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</si>
  <si>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</si>
  <si>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</si>
  <si>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</si>
  <si>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</si>
  <si>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</si>
  <si>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</si>
  <si>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</si>
  <si>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</si>
  <si>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</si>
  <si>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</si>
  <si>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</si>
  <si>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</si>
  <si>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</si>
  <si>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</si>
  <si>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</si>
  <si>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</si>
  <si>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</si>
  <si>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</si>
  <si>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</si>
  <si>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</si>
  <si>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</si>
  <si>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</si>
  <si>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</si>
  <si>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</si>
  <si>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</si>
  <si>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</si>
  <si>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</si>
  <si>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</si>
  <si>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</si>
  <si>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</si>
  <si>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</si>
  <si>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</si>
  <si>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</si>
  <si>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</si>
  <si>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</si>
  <si>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</si>
  <si>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</si>
  <si>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</si>
  <si>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</si>
  <si>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</si>
  <si>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</si>
  <si>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</si>
  <si>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</si>
  <si>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</si>
  <si>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</si>
  <si>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</si>
  <si>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</si>
  <si>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</si>
  <si>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</si>
  <si>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</si>
  <si>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</si>
  <si>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</si>
  <si>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</si>
  <si>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</si>
  <si>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</si>
  <si>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</si>
  <si>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</si>
  <si>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</si>
  <si>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</si>
  <si>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</si>
  <si>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</si>
  <si>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</si>
  <si>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</si>
  <si>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</si>
  <si>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</si>
  <si>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</si>
  <si>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</si>
  <si>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</si>
  <si>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</si>
  <si>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</si>
  <si>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</si>
  <si>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</si>
  <si>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</si>
  <si>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</si>
  <si>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</si>
  <si>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</si>
  <si>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</si>
  <si>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</si>
  <si>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</si>
  <si>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</si>
  <si>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</si>
  <si>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</si>
  <si>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</si>
  <si>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</si>
  <si>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</si>
  <si>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</si>
  <si>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</si>
  <si>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</si>
  <si>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</si>
  <si>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</si>
  <si>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</si>
  <si>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</si>
  <si>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</si>
  <si>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</si>
  <si>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</si>
  <si>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</si>
  <si>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</si>
  <si>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</si>
  <si>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</si>
  <si>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</si>
  <si>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</si>
  <si>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</si>
  <si>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</si>
  <si>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</si>
  <si>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</si>
  <si>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</si>
  <si>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</si>
  <si>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</si>
  <si>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</si>
  <si>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</si>
  <si>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</si>
  <si>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</si>
  <si>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</si>
  <si>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</si>
  <si>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</si>
  <si>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</si>
  <si>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</si>
  <si>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</si>
  <si>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</si>
  <si>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</si>
  <si>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</si>
  <si>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</si>
  <si>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</si>
  <si>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</si>
  <si>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</si>
  <si>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</si>
  <si>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</si>
  <si>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</si>
  <si>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</si>
  <si>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</si>
  <si>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</si>
  <si>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</si>
  <si>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</si>
  <si>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</si>
  <si>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</si>
  <si>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</si>
  <si>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</si>
  <si>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</si>
  <si>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</si>
  <si>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</si>
  <si>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</si>
  <si>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</si>
  <si>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</si>
  <si>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</si>
  <si>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</si>
  <si>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</si>
  <si>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</si>
  <si>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</si>
  <si>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</si>
  <si>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</si>
  <si>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</si>
  <si>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</si>
  <si>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</si>
  <si>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</si>
  <si>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</si>
  <si>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</si>
  <si>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</si>
  <si>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</si>
  <si>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</si>
  <si>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</si>
  <si>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</si>
  <si>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</si>
  <si>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</si>
  <si>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</si>
  <si>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</si>
  <si>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</si>
  <si>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</si>
  <si>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</si>
  <si>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</si>
  <si>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</si>
  <si>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</si>
  <si>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</si>
  <si>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</si>
  <si>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</si>
  <si>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</si>
  <si>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</si>
  <si>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</si>
  <si>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</si>
  <si>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</si>
  <si>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</si>
  <si>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</si>
  <si>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</si>
  <si>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</si>
  <si>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</si>
  <si>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</si>
  <si>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</si>
  <si>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</si>
  <si>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</si>
  <si>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</si>
  <si>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</si>
  <si>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</si>
  <si>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</si>
  <si>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</si>
  <si>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</si>
  <si>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</si>
  <si>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</si>
  <si>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</si>
  <si>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</si>
  <si>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</si>
  <si>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</si>
  <si>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</si>
  <si>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</si>
  <si>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</si>
  <si>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</si>
  <si>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</si>
  <si>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</si>
  <si>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</si>
  <si>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</si>
  <si>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</si>
  <si>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</si>
  <si>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</si>
  <si>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</si>
  <si>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</si>
  <si>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</si>
  <si>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</si>
  <si>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</si>
  <si>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</si>
  <si>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</si>
  <si>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</si>
  <si>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</si>
  <si>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</si>
  <si>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</si>
  <si>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</si>
  <si>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</si>
  <si>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</si>
  <si>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</si>
  <si>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</si>
  <si>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</si>
  <si>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</si>
  <si>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</si>
  <si>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</si>
  <si>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</si>
  <si>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</si>
  <si>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</si>
  <si>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</si>
  <si>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</si>
  <si>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</si>
  <si>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</si>
  <si>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</si>
  <si>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</si>
  <si>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</si>
  <si>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</si>
  <si>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</si>
  <si>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</si>
  <si>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</si>
  <si>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</si>
  <si>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</si>
  <si>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</si>
  <si>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</si>
  <si>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</si>
  <si>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</si>
  <si>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</si>
  <si>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</si>
  <si>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</si>
  <si>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</si>
  <si>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</si>
  <si>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</si>
  <si>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</si>
  <si>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</si>
  <si>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</si>
  <si>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</si>
  <si>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</si>
  <si>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</si>
  <si>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</si>
  <si>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</si>
  <si>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</si>
  <si>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</si>
  <si>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</si>
  <si>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</si>
  <si>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</si>
  <si>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</si>
  <si>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</si>
  <si>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</si>
  <si>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</si>
  <si>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</si>
  <si>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</si>
  <si>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</si>
  <si>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</si>
  <si>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</si>
  <si>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</si>
  <si>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</si>
  <si>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</si>
  <si>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</si>
  <si>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</si>
  <si>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</si>
  <si>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</si>
  <si>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</si>
  <si>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</si>
  <si>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</si>
  <si>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</si>
  <si>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</si>
  <si>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</si>
  <si>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</si>
  <si>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</si>
  <si>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</si>
  <si>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</si>
  <si>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</si>
  <si>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</si>
  <si>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</si>
  <si>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</si>
  <si>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</si>
  <si>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</si>
  <si>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</si>
  <si>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</si>
  <si>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</si>
  <si>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</si>
  <si>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</si>
  <si>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</si>
  <si>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</si>
  <si>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</si>
  <si>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</si>
  <si>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</si>
  <si>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</si>
  <si>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</si>
  <si>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</si>
  <si>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</si>
  <si>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</si>
  <si>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</si>
  <si>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</si>
  <si>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</si>
  <si>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</si>
  <si>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</si>
  <si>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</si>
  <si>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</si>
  <si>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</si>
  <si>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</si>
  <si>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</si>
  <si>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</si>
  <si>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</si>
  <si>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</si>
  <si>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</si>
  <si>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</si>
  <si>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</si>
  <si>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</si>
  <si>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</si>
  <si>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</si>
  <si>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</si>
  <si>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</si>
  <si>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</si>
  <si>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</si>
  <si>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</si>
  <si>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</si>
  <si>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</si>
  <si>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</si>
  <si>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</si>
  <si>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</si>
  <si>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</si>
  <si>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</si>
  <si>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</si>
  <si>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</si>
  <si>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</si>
  <si>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</si>
  <si>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</si>
  <si>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</si>
  <si>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</si>
  <si>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</si>
  <si>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</si>
  <si>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</si>
  <si>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</si>
  <si>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</si>
  <si>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</si>
  <si>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</si>
  <si>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</si>
  <si>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</si>
  <si>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</si>
  <si>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</si>
  <si>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</si>
  <si>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</si>
  <si>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</si>
  <si>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</si>
  <si>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</si>
  <si>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</si>
  <si>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</si>
  <si>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</si>
  <si>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</si>
  <si>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</si>
  <si>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</si>
  <si>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</si>
  <si>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</si>
  <si>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</si>
  <si>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</si>
  <si>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</si>
  <si>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</si>
  <si>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</si>
  <si>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</si>
  <si>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</si>
  <si>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</si>
  <si>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</si>
  <si>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</si>
  <si>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</si>
  <si>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</si>
  <si>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</si>
  <si>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</si>
  <si>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</si>
  <si>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</si>
  <si>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</si>
  <si>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</si>
  <si>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</si>
  <si>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</si>
  <si>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</si>
  <si>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</si>
  <si>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</si>
  <si>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</si>
  <si>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</si>
  <si>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</si>
  <si>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</si>
  <si>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</si>
  <si>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</si>
  <si>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</si>
  <si>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</si>
  <si>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</si>
  <si>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</si>
  <si>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</si>
  <si>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</si>
  <si>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</si>
  <si>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</si>
  <si>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</si>
  <si>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</si>
  <si>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</si>
  <si>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</si>
  <si>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</si>
  <si>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</si>
  <si>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</si>
  <si>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</si>
  <si>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</si>
  <si>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</si>
  <si>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</si>
  <si>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</si>
  <si>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</si>
  <si>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</si>
  <si>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</si>
  <si>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</si>
  <si>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</si>
  <si>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</si>
  <si>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</si>
  <si>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</si>
  <si>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</si>
  <si>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</si>
  <si>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</si>
  <si>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</si>
  <si>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</si>
  <si>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</si>
  <si>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</si>
  <si>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</si>
  <si>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</si>
  <si>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</si>
  <si>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</si>
  <si>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</si>
  <si>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</si>
  <si>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</si>
  <si>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</si>
  <si>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</si>
  <si>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</si>
  <si>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</si>
  <si>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</si>
  <si>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</si>
  <si>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</si>
  <si>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</si>
  <si>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</si>
  <si>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</si>
  <si>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</si>
  <si>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</si>
  <si>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</si>
  <si>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</si>
  <si>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</si>
  <si>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</si>
  <si>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</si>
  <si>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</si>
  <si>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</si>
  <si>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</si>
  <si>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</si>
  <si>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</si>
  <si>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</si>
  <si>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</si>
  <si>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</si>
  <si>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</si>
  <si>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</si>
  <si>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</si>
  <si>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</si>
  <si>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</si>
  <si>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</si>
  <si>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</si>
  <si>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</si>
  <si>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</si>
  <si>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</si>
  <si>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</si>
  <si>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</si>
  <si>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</si>
  <si>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</si>
  <si>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</si>
  <si>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</si>
  <si>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</si>
  <si>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</si>
  <si>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</si>
  <si>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</si>
  <si>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</si>
  <si>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</si>
  <si>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</si>
  <si>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</si>
  <si>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</si>
  <si>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</si>
  <si>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</si>
  <si>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</si>
  <si>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</si>
  <si>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</si>
  <si>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</si>
  <si>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</si>
  <si>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</si>
  <si>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</si>
  <si>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</si>
  <si>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</si>
  <si>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</si>
  <si>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</si>
  <si>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</si>
  <si>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</si>
  <si>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</si>
  <si>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</si>
  <si>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</si>
  <si>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</si>
  <si>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</si>
  <si>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</si>
  <si>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</si>
  <si>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</si>
  <si>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</si>
  <si>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</si>
  <si>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</si>
  <si>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</si>
  <si>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</si>
  <si>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</si>
  <si>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</si>
  <si>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</si>
  <si>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</si>
  <si>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</si>
  <si>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</si>
  <si>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</si>
  <si>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</si>
  <si>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</si>
  <si>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</si>
  <si>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</si>
  <si>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</si>
  <si>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</si>
  <si>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</si>
  <si>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</si>
  <si>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</si>
  <si>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</si>
  <si>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</si>
  <si>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</si>
  <si>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</si>
  <si>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</si>
  <si>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</si>
  <si>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</si>
  <si>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</si>
  <si>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</si>
  <si>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</si>
  <si>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</si>
  <si>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</si>
  <si>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</si>
  <si>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</si>
  <si>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</si>
  <si>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</si>
  <si>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</si>
  <si>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</si>
  <si>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</si>
  <si>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</si>
  <si>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</si>
  <si>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</si>
  <si>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</si>
  <si>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</si>
  <si>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</si>
  <si>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</si>
  <si>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</si>
  <si>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</si>
  <si>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</si>
  <si>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</si>
  <si>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</si>
  <si>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</si>
  <si>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</si>
  <si>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</si>
  <si>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</si>
  <si>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</si>
  <si>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</si>
  <si>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</si>
  <si>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</si>
  <si>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</si>
  <si>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</si>
  <si>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</si>
  <si>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</si>
  <si>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</si>
  <si>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</si>
  <si>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</si>
  <si>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</si>
  <si>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</si>
  <si>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</si>
  <si>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</si>
  <si>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</si>
  <si>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</si>
  <si>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</si>
  <si>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</si>
  <si>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</si>
  <si>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</si>
  <si>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</si>
  <si>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</si>
  <si>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</si>
  <si>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</si>
  <si>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</si>
  <si>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</si>
  <si>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</si>
  <si>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</si>
  <si>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</si>
  <si>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</si>
  <si>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</si>
  <si>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</si>
  <si>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</si>
  <si>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</si>
  <si>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</si>
  <si>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</si>
  <si>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</si>
  <si>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</si>
  <si>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</si>
  <si>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</si>
  <si>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</si>
  <si>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</si>
  <si>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</si>
  <si>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</si>
  <si>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</si>
  <si>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</si>
  <si>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</si>
  <si>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</si>
  <si>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</si>
  <si>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</si>
  <si>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</si>
  <si>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</si>
  <si>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</si>
  <si>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</si>
  <si>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</si>
  <si>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</si>
  <si>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</si>
  <si>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</si>
  <si>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</si>
  <si>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</si>
  <si>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</si>
  <si>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</si>
  <si>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</si>
  <si>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</si>
  <si>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</si>
  <si>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</si>
  <si>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</si>
  <si>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</si>
  <si>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</si>
  <si>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</si>
  <si>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</si>
  <si>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</si>
  <si>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</si>
  <si>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</si>
  <si>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</si>
  <si>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</si>
  <si>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</si>
  <si>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</si>
  <si>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</si>
  <si>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</si>
  <si>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</si>
  <si>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</si>
  <si>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</si>
  <si>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</si>
  <si>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</si>
  <si>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</si>
  <si>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</si>
  <si>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</si>
  <si>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</si>
  <si>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</si>
  <si>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</si>
  <si>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</si>
  <si>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</si>
  <si>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</si>
  <si>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</si>
  <si>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</si>
  <si>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</si>
  <si>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</si>
  <si>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</si>
  <si>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</si>
  <si>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</si>
  <si>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</si>
  <si>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</si>
  <si>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</si>
  <si>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</si>
  <si>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</si>
  <si>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</si>
  <si>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</si>
  <si>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</si>
  <si>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</si>
  <si>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</si>
  <si>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</si>
  <si>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</si>
  <si>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</si>
  <si>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</si>
  <si>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</si>
  <si>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</si>
  <si>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</si>
  <si>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</si>
  <si>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</si>
  <si>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</si>
  <si>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</si>
  <si>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</si>
  <si>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</si>
  <si>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</si>
  <si>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</si>
  <si>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</si>
  <si>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</si>
  <si>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</si>
  <si>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</si>
  <si>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</si>
  <si>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</si>
  <si>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</si>
  <si>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</si>
  <si>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</si>
  <si>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</si>
  <si>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</si>
  <si>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</si>
  <si>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</si>
  <si>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</si>
  <si>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</si>
  <si>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</si>
  <si>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</si>
  <si>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</si>
  <si>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</si>
  <si>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</si>
  <si>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</si>
  <si>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</si>
  <si>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</si>
  <si>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</si>
  <si>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</si>
  <si>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</si>
  <si>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</si>
  <si>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</si>
  <si>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</si>
  <si>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</si>
  <si>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</si>
  <si>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</si>
  <si>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</si>
  <si>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</si>
  <si>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</si>
  <si>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</si>
  <si>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</si>
  <si>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</si>
  <si>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</si>
  <si>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</si>
  <si>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</si>
  <si>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</si>
  <si>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</si>
  <si>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</si>
  <si>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</si>
  <si>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</si>
  <si>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</si>
  <si>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</si>
  <si>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</si>
  <si>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</si>
  <si>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</si>
  <si>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</si>
  <si>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</si>
  <si>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</si>
  <si>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</si>
  <si>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</si>
  <si>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</si>
  <si>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</si>
  <si>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</si>
  <si>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</si>
  <si>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</si>
  <si>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</si>
  <si>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</si>
  <si>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</si>
  <si>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</si>
  <si>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</si>
  <si>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</si>
  <si>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</si>
  <si>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</si>
  <si>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</si>
  <si>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</si>
  <si>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</si>
  <si>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</si>
  <si>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</si>
  <si>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</si>
  <si>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</si>
  <si>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</si>
  <si>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</si>
  <si>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</si>
  <si>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</si>
  <si>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</si>
  <si>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</si>
  <si>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</si>
  <si>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</si>
  <si>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</si>
  <si>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</si>
  <si>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</si>
  <si>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</si>
  <si>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</si>
  <si>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</si>
  <si>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</si>
  <si>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</si>
  <si>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</si>
  <si>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</si>
  <si>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</si>
  <si>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</si>
  <si>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</si>
  <si>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</si>
  <si>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</si>
  <si>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</si>
  <si>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</si>
  <si>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</si>
  <si>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</si>
  <si>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</si>
  <si>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</si>
  <si>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</si>
  <si>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</si>
  <si>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</si>
  <si>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</si>
  <si>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</si>
  <si>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</si>
  <si>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</si>
  <si>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</si>
  <si>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</si>
  <si>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</si>
  <si>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</si>
  <si>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</si>
  <si>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</si>
  <si>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</si>
  <si>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</si>
  <si>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</si>
  <si>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</si>
  <si>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</si>
  <si>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</si>
  <si>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</si>
  <si>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</si>
  <si>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</si>
  <si>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</si>
  <si>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</si>
  <si>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</si>
  <si>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</si>
  <si>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</si>
  <si>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</si>
  <si>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</si>
  <si>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</si>
  <si>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</si>
  <si>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</si>
  <si>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</si>
  <si>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</si>
  <si>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</si>
  <si>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</si>
  <si>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</si>
  <si>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</si>
  <si>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</si>
  <si>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</si>
  <si>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</si>
  <si>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</si>
  <si>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</si>
  <si>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</si>
  <si>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</si>
  <si>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</si>
  <si>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</si>
  <si>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</si>
  <si>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</si>
  <si>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</si>
  <si>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</si>
  <si>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</si>
  <si>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</si>
  <si>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</si>
  <si>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</si>
  <si>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</si>
  <si>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</si>
  <si>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</si>
  <si>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</si>
  <si>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</si>
  <si>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</si>
  <si>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</si>
  <si>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</si>
  <si>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</si>
  <si>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</si>
  <si>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</si>
  <si>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</si>
  <si>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</si>
  <si>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</si>
  <si>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</si>
  <si>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</si>
  <si>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</si>
  <si>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</si>
  <si>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</si>
  <si>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</si>
  <si>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</si>
  <si>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</si>
  <si>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</si>
  <si>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</si>
  <si>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</si>
  <si>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</si>
  <si>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</si>
  <si>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</si>
  <si>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</si>
  <si>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</si>
  <si>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</si>
  <si>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</si>
  <si>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</si>
  <si>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</si>
  <si>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</si>
  <si>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</si>
  <si>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</si>
  <si>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</si>
  <si>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</si>
  <si>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</si>
  <si>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</si>
  <si>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</si>
  <si>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</si>
  <si>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</si>
  <si>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</si>
  <si>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</si>
  <si>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</si>
  <si>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</si>
  <si>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</si>
  <si>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</si>
  <si>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</si>
  <si>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</si>
  <si>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</si>
  <si>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</si>
  <si>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</si>
  <si>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</si>
  <si>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</si>
  <si>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</si>
  <si>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</si>
  <si>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</si>
  <si>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</si>
  <si>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</si>
  <si>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</si>
  <si>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</si>
  <si>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</si>
  <si>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</si>
  <si>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</si>
  <si>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</si>
  <si>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</si>
  <si>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</si>
  <si>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</si>
  <si>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</si>
  <si>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</si>
  <si>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</si>
  <si>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</si>
  <si>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</si>
  <si>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</si>
  <si>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</si>
  <si>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</si>
  <si>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</si>
  <si>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</si>
  <si>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</si>
  <si>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</si>
  <si>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</si>
  <si>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</si>
  <si>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</si>
  <si>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</si>
  <si>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</si>
  <si>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</si>
  <si>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</si>
  <si>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</si>
  <si>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</si>
  <si>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</si>
  <si>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</si>
  <si>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</si>
  <si>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</si>
  <si>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</si>
  <si>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</si>
  <si>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</si>
  <si>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</si>
  <si>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</si>
  <si>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</si>
  <si>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</si>
  <si>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</si>
  <si>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</si>
  <si>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</si>
  <si>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</si>
  <si>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</si>
  <si>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</si>
  <si>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</si>
  <si>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</si>
  <si>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</si>
  <si>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</si>
  <si>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</si>
  <si>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</si>
  <si>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</si>
  <si>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</si>
  <si>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</si>
  <si>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</si>
  <si>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</si>
  <si>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</si>
  <si>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</si>
  <si>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</si>
  <si>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</si>
  <si>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</si>
  <si>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</si>
  <si>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</si>
  <si>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</si>
  <si>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</si>
  <si>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</si>
  <si>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</si>
  <si>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</si>
  <si>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</si>
  <si>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</si>
  <si>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</si>
  <si>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</si>
  <si>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</si>
  <si>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</si>
  <si>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</si>
  <si>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</si>
  <si>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</si>
  <si>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</si>
  <si>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</si>
  <si>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</si>
  <si>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</si>
  <si>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</si>
  <si>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</si>
  <si>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</si>
  <si>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</si>
  <si>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</si>
  <si>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</si>
  <si>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</si>
  <si>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</si>
  <si>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</si>
  <si>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</si>
  <si>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</si>
  <si>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</si>
  <si>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</si>
  <si>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</si>
  <si>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</si>
  <si>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</si>
  <si>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</si>
  <si>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</si>
  <si>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</si>
  <si>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</si>
  <si>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</si>
  <si>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</si>
  <si>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</si>
  <si>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</si>
  <si>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</si>
  <si>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</si>
  <si>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</si>
  <si>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</si>
  <si>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</si>
  <si>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</si>
  <si>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</si>
  <si>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</si>
  <si>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</si>
  <si>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</si>
  <si>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</si>
  <si>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</si>
  <si>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</si>
  <si>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</si>
  <si>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</si>
  <si>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</si>
  <si>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</si>
  <si>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</si>
  <si>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</si>
  <si>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</si>
  <si>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</si>
  <si>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</si>
  <si>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</si>
  <si>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</si>
  <si>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</si>
  <si>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</si>
  <si>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</si>
  <si>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</si>
  <si>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</si>
  <si>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</si>
  <si>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</si>
  <si>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</si>
  <si>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</si>
  <si>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</si>
  <si>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</si>
  <si>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</si>
  <si>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</si>
  <si>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</si>
  <si>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</si>
  <si>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</si>
  <si>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</si>
  <si>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</si>
  <si>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</si>
  <si>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</si>
  <si>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</si>
  <si>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</si>
  <si>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</si>
  <si>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</si>
  <si>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</si>
  <si>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</si>
  <si>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</si>
  <si>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</si>
  <si>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</si>
  <si>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</si>
  <si>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</si>
  <si>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</si>
  <si>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</si>
  <si>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</si>
  <si>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</si>
  <si>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</si>
  <si>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</si>
  <si>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</si>
  <si>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</si>
  <si>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</si>
  <si>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</si>
  <si>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</si>
  <si>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</si>
  <si>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</si>
  <si>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</si>
  <si>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</si>
  <si>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</si>
  <si>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</si>
  <si>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</si>
  <si>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</si>
  <si>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</si>
  <si>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</si>
  <si>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</si>
  <si>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</si>
  <si>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</si>
  <si>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</si>
  <si>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</si>
  <si>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</si>
  <si>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</si>
  <si>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</si>
  <si>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</si>
  <si>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</si>
  <si>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</si>
  <si>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</si>
  <si>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</si>
  <si>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</si>
  <si>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</si>
  <si>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</si>
  <si>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</si>
  <si>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</si>
  <si>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</si>
  <si>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</si>
  <si>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</si>
  <si>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</si>
  <si>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</si>
  <si>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</si>
  <si>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</si>
  <si>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</si>
  <si>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</si>
  <si>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</si>
  <si>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</si>
  <si>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</si>
  <si>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</si>
  <si>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</si>
  <si>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</si>
  <si>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</si>
  <si>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</si>
  <si>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</si>
  <si>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</si>
  <si>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</si>
  <si>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</si>
  <si>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</si>
  <si>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</si>
  <si>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</si>
  <si>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</si>
  <si>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</si>
  <si>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</si>
  <si>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</si>
  <si>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</si>
  <si>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</si>
  <si>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</si>
  <si>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</si>
  <si>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</si>
  <si>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</si>
  <si>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</si>
  <si>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</si>
  <si>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</si>
  <si>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</si>
  <si>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</si>
  <si>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</si>
  <si>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</si>
  <si>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</si>
  <si>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</si>
  <si>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</si>
  <si>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</si>
  <si>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</si>
  <si>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</si>
  <si>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</si>
  <si>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</si>
  <si>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</si>
  <si>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</si>
  <si>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</si>
  <si>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</si>
  <si>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</si>
  <si>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</si>
  <si>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</si>
  <si>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</si>
  <si>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</si>
  <si>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</si>
  <si>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</si>
  <si>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</si>
  <si>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</si>
  <si>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</si>
  <si>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</si>
  <si>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</si>
  <si>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</si>
  <si>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</si>
  <si>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</si>
  <si>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</si>
  <si>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</si>
  <si>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</si>
  <si>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</si>
  <si>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</si>
  <si>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</si>
  <si>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</si>
  <si>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</si>
  <si>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</si>
  <si>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</si>
  <si>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</si>
  <si>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</si>
  <si>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</si>
  <si>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</si>
  <si>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</si>
  <si>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</si>
  <si>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</si>
  <si>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</si>
  <si>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</si>
  <si>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</si>
  <si>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</si>
  <si>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</si>
  <si>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</si>
  <si>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</si>
  <si>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</si>
  <si>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</si>
  <si>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</si>
  <si>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</si>
  <si>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</si>
  <si>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</si>
  <si>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</si>
  <si>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</si>
  <si>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</si>
  <si>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</si>
  <si>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</si>
  <si>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</si>
  <si>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</si>
  <si>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</si>
  <si>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</si>
  <si>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</si>
  <si>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</si>
  <si>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</si>
  <si>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</si>
  <si>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</si>
  <si>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</si>
  <si>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</si>
  <si>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</si>
  <si>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</si>
  <si>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</si>
  <si>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</si>
  <si>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</si>
  <si>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</si>
  <si>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</si>
  <si>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</si>
  <si>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</si>
  <si>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</si>
  <si>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</si>
  <si>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</si>
  <si>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</si>
  <si>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</si>
  <si>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</si>
  <si>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</si>
  <si>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</si>
  <si>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</si>
  <si>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</si>
  <si>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</si>
  <si>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</si>
  <si>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</si>
  <si>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</si>
  <si>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</si>
  <si>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</si>
  <si>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</si>
  <si>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</si>
  <si>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</si>
  <si>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</si>
  <si>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</si>
  <si>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</si>
  <si>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</si>
  <si>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</si>
  <si>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</si>
  <si>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</si>
  <si>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</si>
  <si>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</si>
  <si>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</si>
  <si>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</si>
  <si>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</si>
  <si>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</si>
  <si>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</si>
  <si>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</si>
  <si>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</si>
  <si>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</si>
  <si>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</si>
  <si>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</si>
  <si>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</si>
  <si>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</si>
  <si>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</si>
  <si>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</si>
  <si>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</si>
  <si>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</si>
  <si>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</si>
  <si>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</si>
  <si>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</si>
  <si>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</si>
  <si>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</si>
  <si>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</si>
  <si>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</si>
  <si>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</si>
  <si>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</si>
  <si>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</si>
  <si>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</si>
  <si>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</si>
  <si>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</si>
  <si>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</si>
  <si>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</si>
  <si>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</si>
  <si>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</si>
  <si>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</si>
  <si>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</si>
  <si>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</si>
  <si>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</si>
  <si>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</si>
  <si>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</si>
  <si>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</si>
  <si>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</si>
  <si>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</si>
  <si>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</si>
  <si>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</si>
  <si>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</si>
  <si>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</si>
  <si>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</si>
  <si>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</si>
  <si>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</si>
  <si>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</si>
  <si>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</si>
  <si>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</si>
  <si>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</si>
  <si>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</si>
  <si>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</si>
  <si>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</si>
  <si>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</si>
  <si>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</si>
  <si>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</si>
  <si>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</si>
  <si>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</si>
  <si>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</si>
  <si>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</si>
  <si>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</si>
  <si>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</si>
  <si>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</si>
  <si>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</si>
  <si>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</si>
  <si>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</si>
  <si>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</si>
  <si>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</si>
  <si>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</si>
  <si>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</si>
  <si>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</si>
  <si>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</si>
  <si>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</si>
  <si>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</si>
  <si>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</si>
  <si>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</si>
  <si>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</si>
  <si>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</si>
  <si>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</si>
  <si>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</si>
  <si>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</si>
  <si>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</si>
  <si>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</si>
  <si>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</si>
  <si>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</si>
  <si>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</si>
  <si>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</si>
  <si>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</si>
  <si>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</si>
  <si>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</si>
  <si>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</si>
  <si>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</si>
  <si>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</si>
  <si>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</si>
  <si>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</si>
  <si>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</si>
  <si>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</si>
  <si>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</si>
  <si>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</si>
  <si>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</si>
  <si>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</si>
  <si>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</si>
  <si>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</si>
  <si>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</si>
  <si>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</si>
  <si>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</si>
  <si>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</si>
  <si>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</si>
  <si>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</si>
  <si>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</si>
  <si>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</si>
  <si>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</si>
  <si>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</si>
  <si>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</si>
  <si>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</si>
  <si>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</si>
  <si>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</si>
  <si>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</si>
  <si>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</si>
  <si>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</si>
  <si>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</si>
  <si>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</si>
  <si>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</si>
  <si>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</si>
  <si>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</si>
  <si>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</si>
  <si>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</si>
  <si>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</si>
  <si>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</si>
  <si>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</si>
  <si>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</si>
  <si>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</si>
  <si>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</si>
  <si>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</si>
  <si>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</si>
  <si>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</si>
  <si>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</si>
  <si>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</si>
  <si>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</si>
  <si>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</si>
  <si>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</si>
  <si>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</si>
  <si>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</si>
  <si>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</si>
  <si>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</si>
  <si>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</si>
  <si>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</si>
  <si>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</si>
  <si>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</si>
  <si>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</si>
  <si>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</si>
  <si>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</si>
  <si>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</si>
  <si>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</si>
  <si>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</si>
  <si>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</si>
  <si>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</si>
  <si>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</si>
  <si>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</si>
  <si>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</si>
  <si>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</si>
  <si>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</si>
  <si>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</si>
  <si>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</si>
  <si>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</si>
  <si>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</si>
  <si>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</si>
  <si>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</si>
  <si>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</si>
  <si>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</si>
  <si>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</si>
  <si>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</si>
  <si>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</si>
  <si>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</si>
  <si>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</si>
  <si>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</si>
  <si>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</si>
  <si>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</si>
  <si>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</si>
  <si>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</si>
  <si>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</si>
  <si>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</si>
  <si>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</si>
  <si>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</si>
  <si>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</si>
  <si>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</si>
  <si>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</si>
  <si>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</si>
  <si>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</si>
  <si>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</si>
  <si>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</si>
  <si>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</si>
  <si>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</si>
  <si>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</si>
  <si>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</si>
  <si>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</si>
  <si>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</si>
  <si>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</si>
  <si>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</si>
  <si>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</si>
  <si>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</si>
  <si>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</si>
  <si>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</si>
  <si>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</si>
  <si>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</si>
  <si>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</si>
  <si>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</si>
  <si>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</si>
  <si>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</si>
  <si>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</si>
  <si>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</si>
  <si>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</si>
  <si>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</si>
  <si>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</si>
  <si>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</si>
  <si>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</si>
  <si>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</si>
  <si>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</si>
  <si>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</si>
  <si>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</si>
  <si>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</si>
  <si>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</si>
  <si>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</si>
  <si>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</si>
  <si>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</si>
  <si>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</si>
  <si>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</si>
  <si>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</si>
  <si>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</si>
  <si>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</si>
  <si>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</si>
  <si>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</si>
  <si>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</si>
  <si>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</si>
  <si>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</si>
  <si>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</si>
  <si>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</si>
  <si>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</si>
  <si>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</si>
  <si>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</si>
  <si>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</si>
  <si>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</si>
  <si>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</si>
  <si>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</si>
  <si>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</si>
  <si>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</si>
  <si>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</si>
  <si>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</si>
  <si>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</si>
  <si>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</si>
  <si>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</si>
  <si>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</si>
  <si>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</si>
  <si>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</si>
  <si>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</si>
  <si>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</si>
  <si>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</si>
  <si>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</si>
  <si>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</si>
  <si>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</si>
  <si>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</si>
  <si>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</si>
  <si>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</si>
  <si>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</si>
  <si>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</si>
  <si>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</si>
  <si>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</si>
  <si>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</si>
  <si>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</si>
  <si>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</si>
  <si>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</si>
  <si>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</si>
  <si>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</si>
  <si>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</si>
  <si>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</si>
  <si>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</si>
  <si>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</si>
  <si>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</si>
  <si>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</si>
  <si>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</si>
  <si>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</si>
  <si>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</si>
  <si>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</si>
  <si>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</si>
  <si>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</si>
  <si>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</si>
  <si>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</si>
  <si>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</si>
  <si>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</si>
  <si>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</si>
  <si>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</si>
  <si>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</si>
  <si>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</si>
  <si>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</si>
  <si>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</si>
  <si>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</si>
  <si>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</si>
  <si>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</si>
  <si>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</si>
  <si>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</si>
  <si>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</si>
  <si>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</si>
  <si>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</si>
  <si>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</si>
  <si>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</si>
  <si>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</si>
  <si>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</si>
  <si>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</si>
  <si>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</si>
  <si>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</si>
  <si>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</si>
  <si>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</si>
  <si>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</si>
  <si>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</si>
  <si>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</si>
  <si>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</si>
  <si>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</si>
  <si>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</si>
  <si>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</si>
  <si>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</si>
  <si>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</si>
  <si>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</si>
  <si>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</si>
  <si>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</si>
  <si>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</si>
  <si>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</si>
  <si>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</si>
  <si>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</si>
  <si>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</si>
  <si>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</si>
  <si>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</si>
  <si>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</si>
  <si>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</si>
  <si>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</si>
  <si>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</si>
  <si>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</si>
  <si>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</si>
  <si>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</si>
  <si>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</si>
  <si>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</si>
  <si>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</si>
  <si>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</si>
  <si>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</si>
  <si>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</si>
  <si>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</si>
  <si>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</si>
  <si>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</si>
  <si>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</si>
  <si>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</si>
  <si>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</si>
  <si>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</si>
  <si>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</si>
  <si>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</si>
  <si>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</si>
  <si>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</si>
  <si>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</si>
  <si>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</si>
  <si>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</si>
  <si>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</si>
  <si>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</si>
  <si>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</si>
  <si>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</si>
  <si>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</si>
  <si>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</si>
  <si>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</si>
  <si>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</si>
  <si>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</si>
  <si>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</si>
  <si>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</si>
  <si>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</si>
  <si>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</si>
  <si>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</si>
  <si>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</si>
  <si>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</si>
  <si>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</si>
  <si>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</si>
  <si>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</si>
  <si>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</si>
  <si>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</si>
  <si>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</si>
  <si>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</si>
  <si>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</si>
  <si>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</si>
  <si>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</si>
  <si>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</si>
  <si>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</si>
  <si>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</si>
  <si>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</si>
  <si>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</si>
  <si>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</si>
  <si>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</si>
  <si>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</si>
  <si>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</si>
  <si>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</si>
  <si>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</si>
  <si>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</si>
  <si>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</si>
  <si>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</si>
  <si>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</si>
  <si>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</si>
  <si>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</si>
  <si>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</si>
  <si>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</si>
  <si>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</si>
  <si>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</si>
  <si>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</si>
  <si>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</si>
  <si>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</si>
  <si>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</si>
  <si>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</si>
  <si>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</si>
  <si>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</si>
  <si>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</si>
  <si>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</si>
  <si>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</si>
  <si>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</si>
  <si>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</si>
  <si>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</si>
  <si>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</si>
  <si>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</si>
  <si>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</si>
  <si>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</si>
  <si>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</si>
  <si>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</si>
  <si>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</si>
  <si>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</si>
  <si>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</si>
  <si>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</si>
  <si>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</si>
  <si>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</si>
  <si>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</si>
  <si>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</si>
  <si>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</si>
  <si>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</si>
  <si>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</si>
  <si>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</si>
  <si>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</si>
  <si>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</si>
  <si>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</si>
  <si>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</si>
  <si>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</si>
  <si>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</si>
  <si>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</si>
  <si>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</si>
  <si>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</si>
  <si>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</si>
  <si>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</si>
  <si>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</si>
  <si>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</si>
  <si>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</si>
  <si>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</si>
  <si>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</si>
  <si>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</si>
  <si>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</si>
  <si>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</si>
  <si>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</si>
  <si>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</si>
  <si>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</si>
  <si>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</si>
  <si>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</si>
  <si>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</si>
  <si>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</si>
  <si>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</si>
  <si>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</si>
  <si>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</si>
  <si>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</si>
  <si>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</si>
  <si>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</si>
  <si>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</si>
  <si>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</si>
  <si>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</si>
  <si>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</si>
  <si>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</si>
  <si>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</si>
  <si>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</si>
  <si>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</si>
  <si>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</si>
  <si>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</si>
  <si>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</si>
  <si>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</si>
  <si>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</si>
  <si>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</si>
  <si>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</si>
  <si>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</si>
  <si>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</si>
  <si>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</si>
  <si>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</si>
  <si>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</si>
  <si>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</si>
  <si>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</si>
  <si>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</si>
  <si>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</si>
  <si>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</si>
  <si>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</si>
  <si>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</si>
  <si>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</si>
  <si>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</si>
  <si>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</si>
  <si>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</si>
  <si>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</si>
  <si>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</si>
  <si>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</si>
  <si>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</si>
  <si>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</si>
  <si>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</si>
  <si>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</si>
  <si>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</si>
  <si>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</si>
  <si>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</si>
  <si>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</si>
  <si>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</si>
  <si>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</si>
  <si>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</si>
  <si>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</si>
  <si>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</si>
  <si>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</si>
  <si>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</si>
  <si>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</si>
  <si>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</si>
  <si>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</si>
  <si>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</si>
  <si>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</si>
  <si>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</si>
  <si>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</si>
  <si>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</si>
  <si>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</si>
  <si>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</si>
  <si>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</si>
  <si>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</si>
  <si>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</si>
  <si>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</si>
  <si>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</si>
  <si>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</si>
  <si>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</si>
  <si>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</si>
  <si>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</si>
  <si>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</si>
  <si>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</si>
  <si>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</si>
  <si>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</si>
  <si>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</si>
  <si>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</si>
  <si>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</si>
  <si>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</si>
  <si>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</si>
  <si>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</si>
  <si>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</si>
  <si>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</si>
  <si>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</si>
  <si>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</si>
  <si>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</si>
  <si>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</si>
  <si>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</si>
  <si>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</si>
  <si>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</si>
  <si>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</si>
  <si>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</si>
  <si>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</si>
  <si>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</si>
  <si>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</si>
  <si>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</si>
  <si>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</si>
  <si>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</si>
  <si>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</si>
  <si>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</si>
  <si>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</si>
  <si>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</si>
  <si>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</si>
  <si>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</si>
  <si>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</si>
  <si>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</si>
  <si>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</si>
  <si>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</si>
  <si>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</si>
  <si>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</si>
  <si>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</si>
  <si>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</si>
  <si>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</si>
  <si>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</si>
  <si>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</si>
  <si>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</si>
  <si>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</si>
  <si>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</si>
  <si>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</si>
  <si>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</si>
  <si>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</si>
  <si>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</si>
  <si>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</si>
  <si>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</si>
  <si>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</si>
  <si>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</si>
  <si>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</si>
  <si>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</si>
  <si>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</si>
  <si>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</si>
  <si>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</si>
  <si>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</si>
  <si>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</si>
  <si>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</si>
  <si>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</si>
  <si>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</si>
  <si>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</si>
  <si>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</si>
  <si>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</si>
  <si>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</si>
  <si>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</si>
  <si>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</si>
  <si>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</si>
  <si>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</si>
  <si>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</si>
  <si>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</si>
  <si>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</si>
  <si>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</si>
  <si>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</si>
  <si>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</si>
  <si>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</si>
  <si>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</si>
  <si>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</si>
  <si>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</si>
  <si>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</si>
  <si>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</si>
  <si>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</si>
  <si>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</si>
  <si>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</si>
  <si>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</si>
  <si>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</si>
  <si>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</si>
  <si>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</si>
  <si>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</si>
  <si>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</si>
  <si>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</si>
  <si>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</si>
  <si>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</si>
  <si>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</si>
  <si>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</si>
  <si>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</si>
  <si>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</si>
  <si>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</si>
  <si>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</si>
  <si>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</si>
  <si>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</si>
  <si>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</si>
  <si>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</si>
  <si>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</si>
  <si>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</si>
  <si>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</si>
  <si>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</si>
  <si>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</si>
  <si>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</si>
  <si>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</si>
  <si>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</si>
  <si>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</si>
  <si>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</si>
  <si>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</si>
  <si>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</si>
  <si>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</si>
  <si>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</si>
  <si>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</si>
  <si>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</si>
  <si>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</si>
  <si>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</si>
  <si>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</si>
  <si>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</si>
  <si>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</si>
  <si>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</si>
  <si>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</si>
  <si>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</si>
  <si>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</si>
  <si>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</si>
  <si>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</si>
  <si>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</si>
  <si>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</si>
  <si>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</si>
  <si>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</si>
  <si>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</si>
  <si>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</si>
  <si>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</si>
  <si>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</si>
  <si>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</si>
  <si>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</si>
  <si>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</si>
  <si>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</si>
  <si>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</si>
  <si>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</si>
  <si>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</si>
  <si>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</si>
  <si>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</si>
  <si>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</si>
  <si>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</si>
  <si>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</si>
  <si>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</si>
  <si>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</si>
  <si>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</si>
  <si>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</si>
  <si>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</si>
  <si>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</si>
  <si>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</si>
  <si>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</si>
  <si>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</si>
  <si>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</si>
  <si>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</si>
  <si>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</si>
  <si>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</si>
  <si>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</si>
  <si>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</si>
  <si>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</si>
  <si>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</si>
  <si>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</si>
  <si>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</si>
  <si>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</si>
  <si>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</si>
  <si>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</si>
  <si>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</si>
  <si>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</si>
  <si>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</si>
  <si>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</si>
  <si>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</si>
  <si>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</si>
  <si>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</si>
  <si>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</si>
  <si>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</si>
  <si>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</si>
  <si>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</si>
  <si>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</si>
  <si>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</si>
  <si>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</si>
  <si>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</si>
  <si>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</si>
  <si>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</si>
  <si>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</si>
  <si>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</si>
  <si>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</si>
  <si>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</si>
  <si>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</si>
  <si>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</si>
  <si>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</si>
  <si>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</si>
  <si>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</si>
  <si>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</si>
  <si>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</si>
  <si>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</si>
  <si>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</si>
  <si>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</si>
  <si>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</si>
  <si>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</si>
  <si>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</si>
  <si>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</si>
  <si>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</si>
  <si>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</si>
  <si>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</si>
  <si>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</si>
  <si>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</si>
  <si>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</si>
  <si>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</si>
  <si>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</si>
  <si>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</si>
  <si>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</si>
  <si>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</si>
  <si>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</si>
  <si>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</si>
  <si>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</si>
  <si>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</si>
  <si>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</si>
  <si>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</si>
  <si>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</si>
  <si>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</si>
  <si>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</si>
  <si>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</si>
  <si>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</si>
  <si>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</si>
  <si>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</si>
  <si>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</si>
  <si>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</si>
  <si>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</si>
  <si>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</si>
  <si>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</si>
  <si>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</si>
  <si>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</si>
  <si>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</si>
  <si>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</si>
  <si>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</si>
  <si>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</si>
  <si>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</si>
  <si>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</si>
  <si>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</si>
  <si>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</si>
  <si>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</si>
  <si>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</si>
  <si>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</si>
  <si>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</si>
  <si>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</si>
  <si>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</si>
  <si>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</si>
  <si>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</si>
  <si>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</si>
  <si>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</si>
  <si>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</si>
  <si>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</si>
  <si>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</si>
  <si>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</si>
  <si>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</si>
  <si>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</si>
  <si>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</si>
  <si>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</si>
  <si>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</si>
  <si>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</si>
  <si>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</si>
  <si>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</si>
  <si>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</si>
  <si>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</si>
  <si>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</si>
  <si>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</si>
  <si>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</si>
  <si>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</si>
  <si>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</si>
  <si>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</si>
  <si>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</si>
  <si>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</si>
  <si>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</si>
  <si>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</si>
  <si>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</si>
  <si>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</si>
  <si>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</si>
  <si>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</si>
  <si>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</si>
  <si>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</si>
  <si>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</si>
  <si>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</si>
  <si>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</si>
  <si>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</si>
  <si>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</si>
  <si>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</si>
  <si>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</si>
  <si>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</si>
  <si>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</si>
  <si>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</si>
  <si>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</si>
  <si>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</si>
  <si>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</si>
  <si>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</si>
  <si>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</si>
  <si>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</si>
  <si>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</si>
  <si>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</si>
  <si>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</si>
  <si>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</si>
  <si>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</si>
  <si>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</si>
  <si>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</si>
  <si>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</si>
  <si>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</si>
  <si>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</si>
  <si>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</si>
  <si>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</si>
  <si>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</si>
  <si>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</si>
  <si>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</si>
  <si>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</si>
  <si>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</si>
  <si>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</si>
  <si>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</si>
  <si>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</si>
  <si>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</si>
  <si>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</si>
  <si>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</si>
  <si>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</si>
  <si>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</si>
  <si>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</si>
  <si>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</si>
  <si>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</si>
  <si>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</si>
  <si>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</si>
  <si>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</si>
  <si>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</si>
  <si>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</si>
  <si>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</si>
  <si>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</si>
  <si>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</si>
  <si>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</si>
  <si>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</si>
  <si>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</si>
  <si>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</si>
  <si>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</si>
  <si>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</si>
  <si>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</si>
  <si>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</si>
  <si>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</si>
  <si>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</si>
  <si>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</si>
  <si>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</si>
  <si>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</si>
  <si>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</si>
  <si>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</si>
  <si>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</si>
  <si>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</si>
  <si>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</si>
  <si>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</si>
  <si>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</si>
  <si>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</si>
  <si>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</si>
  <si>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</si>
  <si>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</si>
  <si>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</si>
  <si>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</si>
  <si>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</si>
  <si>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</si>
  <si>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</si>
  <si>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</si>
  <si>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</si>
  <si>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</si>
  <si>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</si>
  <si>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</si>
  <si>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</si>
  <si>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</si>
  <si>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</si>
  <si>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</si>
  <si>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</si>
  <si>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</si>
  <si>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</si>
  <si>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</si>
  <si>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</si>
  <si>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</si>
  <si>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</si>
  <si>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</si>
  <si>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</si>
  <si>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</si>
  <si>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</si>
  <si>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</si>
  <si>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</si>
  <si>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</si>
  <si>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</si>
  <si>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</si>
  <si>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</si>
  <si>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</si>
  <si>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</si>
  <si>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</si>
  <si>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</si>
  <si>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</si>
  <si>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</si>
  <si>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</si>
  <si>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</si>
  <si>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</si>
  <si>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</si>
  <si>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</si>
  <si>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</si>
  <si>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</si>
  <si>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</si>
  <si>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</si>
  <si>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</si>
  <si>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</si>
  <si>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</si>
  <si>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</si>
  <si>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</si>
  <si>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</si>
  <si>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</si>
  <si>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</si>
  <si>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</si>
  <si>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</si>
  <si>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</si>
  <si>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</si>
  <si>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</si>
  <si>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</si>
  <si>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</si>
  <si>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</si>
  <si>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</si>
  <si>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</si>
  <si>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</si>
  <si>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</si>
  <si>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</si>
  <si>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</si>
  <si>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</si>
  <si>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</si>
  <si>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</si>
  <si>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</si>
  <si>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</si>
  <si>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</si>
  <si>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</si>
  <si>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</si>
  <si>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</si>
  <si>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</si>
  <si>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</si>
  <si>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</si>
  <si>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</si>
  <si>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</si>
  <si>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</si>
  <si>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</si>
  <si>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</si>
  <si>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</si>
  <si>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</si>
  <si>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</si>
  <si>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</si>
  <si>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</si>
  <si>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</si>
  <si>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</si>
  <si>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</si>
  <si>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</si>
  <si>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</si>
  <si>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</si>
  <si>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</si>
  <si>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</si>
  <si>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</si>
  <si>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</si>
  <si>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</si>
  <si>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</si>
  <si>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</si>
  <si>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</si>
  <si>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</si>
  <si>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</si>
  <si>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</si>
  <si>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</si>
  <si>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</si>
  <si>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</si>
  <si>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</si>
  <si>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</si>
  <si>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</si>
  <si>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</si>
  <si>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</si>
  <si>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</si>
  <si>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</si>
  <si>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</si>
  <si>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</si>
  <si>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</si>
  <si>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</si>
  <si>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</si>
  <si>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</si>
  <si>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</si>
  <si>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</si>
  <si>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</si>
  <si>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</si>
  <si>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</si>
  <si>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</si>
  <si>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</si>
  <si>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</si>
  <si>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</si>
  <si>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</si>
  <si>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</si>
  <si>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</si>
  <si>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</si>
  <si>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</si>
  <si>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</si>
  <si>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</si>
  <si>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</si>
  <si>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</si>
  <si>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</si>
  <si>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</si>
  <si>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</si>
  <si>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</si>
  <si>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</si>
  <si>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</si>
  <si>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</si>
  <si>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</si>
  <si>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</si>
  <si>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</si>
  <si>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</si>
  <si>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</si>
  <si>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</si>
  <si>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</si>
  <si>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</si>
  <si>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</si>
  <si>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</si>
  <si>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</si>
  <si>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</si>
  <si>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</si>
  <si>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</si>
  <si>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</si>
  <si>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</si>
  <si>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</si>
  <si>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</si>
  <si>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</si>
  <si>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</si>
  <si>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</si>
  <si>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</si>
  <si>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</si>
  <si>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</si>
  <si>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</si>
  <si>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</si>
  <si>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</si>
  <si>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</si>
  <si>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</si>
  <si>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</si>
  <si>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</si>
  <si>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</si>
  <si>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</si>
  <si>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</si>
  <si>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</si>
  <si>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</si>
  <si>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</si>
  <si>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</si>
  <si>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</si>
  <si>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</si>
  <si>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</si>
  <si>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</si>
  <si>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</si>
  <si>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</si>
  <si>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</si>
  <si>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</si>
  <si>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</si>
  <si>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</si>
  <si>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</si>
  <si>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</si>
  <si>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</si>
  <si>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</si>
  <si>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</si>
  <si>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</si>
  <si>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</si>
  <si>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</si>
  <si>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</si>
  <si>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</si>
  <si>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</si>
  <si>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</si>
  <si>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</si>
  <si>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</si>
  <si>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</si>
  <si>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</si>
  <si>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</si>
  <si>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</si>
  <si>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</si>
  <si>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</si>
  <si>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</si>
  <si>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</si>
  <si>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</si>
  <si>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</si>
  <si>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</si>
  <si>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</si>
  <si>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</si>
  <si>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</si>
  <si>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</si>
  <si>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</si>
  <si>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</si>
  <si>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</si>
  <si>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</si>
  <si>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</si>
  <si>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</si>
  <si>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</si>
  <si>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</si>
  <si>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</si>
  <si>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</si>
  <si>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</si>
  <si>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</si>
  <si>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</si>
  <si>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</si>
  <si>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</si>
  <si>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</si>
  <si>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</si>
  <si>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</si>
  <si>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</si>
  <si>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</si>
  <si>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</si>
  <si>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</si>
  <si>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</si>
  <si>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</si>
  <si>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</si>
  <si>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</si>
  <si>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</si>
  <si>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</si>
  <si>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</si>
  <si>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</si>
  <si>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</si>
  <si>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</si>
  <si>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</si>
  <si>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</si>
  <si>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</si>
  <si>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</si>
  <si>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</si>
  <si>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</si>
  <si>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</si>
  <si>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</si>
  <si>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</si>
  <si>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</si>
  <si>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</si>
  <si>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</si>
  <si>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</si>
  <si>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</si>
  <si>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</si>
  <si>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</si>
  <si>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</si>
  <si>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</si>
  <si>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</si>
  <si>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</si>
  <si>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</si>
  <si>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</si>
  <si>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</si>
  <si>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</si>
  <si>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</si>
  <si>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</si>
  <si>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</si>
  <si>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</si>
  <si>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</si>
  <si>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</si>
  <si>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</si>
  <si>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</si>
  <si>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</si>
  <si>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</si>
  <si>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</si>
  <si>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</si>
  <si>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</si>
  <si>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</si>
  <si>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</si>
  <si>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</si>
  <si>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</si>
  <si>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</si>
  <si>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</si>
  <si>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</si>
  <si>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</si>
  <si>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</si>
  <si>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</si>
  <si>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</si>
  <si>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</si>
  <si>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</si>
  <si>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</si>
  <si>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</si>
  <si>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</si>
  <si>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</si>
  <si>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</si>
  <si>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</si>
  <si>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</si>
  <si>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</si>
  <si>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</si>
  <si>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</si>
  <si>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</si>
  <si>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</si>
  <si>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</si>
  <si>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</si>
  <si>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</si>
  <si>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</si>
  <si>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</si>
  <si>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</si>
  <si>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</si>
  <si>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</si>
  <si>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</si>
  <si>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</si>
  <si>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</si>
  <si>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</si>
  <si>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</si>
  <si>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</si>
  <si>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</si>
  <si>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</si>
  <si>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</si>
  <si>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</si>
  <si>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</si>
  <si>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</si>
  <si>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</si>
  <si>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</si>
  <si>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</si>
  <si>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</si>
  <si>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</si>
  <si>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</si>
  <si>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</si>
  <si>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</si>
  <si>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</si>
  <si>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</si>
  <si>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</si>
  <si>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</si>
  <si>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</si>
  <si>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</si>
  <si>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</si>
  <si>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</si>
  <si>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</si>
  <si>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</si>
  <si>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</si>
  <si>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</si>
  <si>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</si>
  <si>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</si>
  <si>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</si>
  <si>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</si>
  <si>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</si>
  <si>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</si>
  <si>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</si>
  <si>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</si>
  <si>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</si>
  <si>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</si>
  <si>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</si>
  <si>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</si>
  <si>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</si>
  <si>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</si>
  <si>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</si>
  <si>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</si>
  <si>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</si>
  <si>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</si>
  <si>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</si>
  <si>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</si>
  <si>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</si>
  <si>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</si>
  <si>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</si>
  <si>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</si>
  <si>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</si>
  <si>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</si>
  <si>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</si>
  <si>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</si>
  <si>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</si>
  <si>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</si>
  <si>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</si>
  <si>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</si>
  <si>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</si>
  <si>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</si>
  <si>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</si>
  <si>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</si>
  <si>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</si>
  <si>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</si>
  <si>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</si>
  <si>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</si>
  <si>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</si>
  <si>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</si>
  <si>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</si>
  <si>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</si>
  <si>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</si>
  <si>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</si>
  <si>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</si>
  <si>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</si>
  <si>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</si>
  <si>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</si>
  <si>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</si>
  <si>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</si>
  <si>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</si>
  <si>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</si>
  <si>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</si>
  <si>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</si>
  <si>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</si>
  <si>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</si>
  <si>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</si>
  <si>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</si>
  <si>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</si>
  <si>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</si>
  <si>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</si>
  <si>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</si>
  <si>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</si>
  <si>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</si>
  <si>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</si>
  <si>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</si>
  <si>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</si>
  <si>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</si>
  <si>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</si>
  <si>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</si>
  <si>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</si>
  <si>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</si>
  <si>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</si>
  <si>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</si>
  <si>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</si>
  <si>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</si>
  <si>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</si>
  <si>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</si>
  <si>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</si>
  <si>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</si>
  <si>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</si>
  <si>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</si>
  <si>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</si>
  <si>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</si>
  <si>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</si>
  <si>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</si>
  <si>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</si>
  <si>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</si>
  <si>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</si>
  <si>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</si>
  <si>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</si>
  <si>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</si>
  <si>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</si>
  <si>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</si>
  <si>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</si>
  <si>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</si>
  <si>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</si>
  <si>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</si>
  <si>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</si>
  <si>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</si>
  <si>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</si>
  <si>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</si>
  <si>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</si>
  <si>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</si>
  <si>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</si>
  <si>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</si>
  <si>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</si>
  <si>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</si>
  <si>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</si>
  <si>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</si>
  <si>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</si>
  <si>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</si>
  <si>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</si>
  <si>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</si>
  <si>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</si>
  <si>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</si>
  <si>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</si>
  <si>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</si>
  <si>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</si>
  <si>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</si>
  <si>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</si>
  <si>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</si>
  <si>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</si>
  <si>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</si>
  <si>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</si>
  <si>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</si>
  <si>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</si>
  <si>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</si>
  <si>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</si>
  <si>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</si>
  <si>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</si>
  <si>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</si>
  <si>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</si>
  <si>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</si>
  <si>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</si>
  <si>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</si>
  <si>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</si>
  <si>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</si>
  <si>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</si>
  <si>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</si>
  <si>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</si>
  <si>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</si>
  <si>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</si>
  <si>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</si>
  <si>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</si>
  <si>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</si>
  <si>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</si>
  <si>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</si>
  <si>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</si>
  <si>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</si>
  <si>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</si>
  <si>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</si>
  <si>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</si>
  <si>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</si>
  <si>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</si>
  <si>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</si>
  <si>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</si>
  <si>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</si>
  <si>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</si>
  <si>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</si>
  <si>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</si>
  <si>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</si>
  <si>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</si>
  <si>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</si>
  <si>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</si>
  <si>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</si>
  <si>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</si>
  <si>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</si>
  <si>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</si>
  <si>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</si>
  <si>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</si>
  <si>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</si>
  <si>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</si>
  <si>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</si>
  <si>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</si>
  <si>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</si>
  <si>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</si>
  <si>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</si>
  <si>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</si>
  <si>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</si>
  <si>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</si>
  <si>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</si>
  <si>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</si>
  <si>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</si>
  <si>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</si>
  <si>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</si>
  <si>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</si>
  <si>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</si>
  <si>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</si>
  <si>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</si>
  <si>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</si>
  <si>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</si>
  <si>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</si>
  <si>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</si>
  <si>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</si>
  <si>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</si>
  <si>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</si>
  <si>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</si>
  <si>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</si>
  <si>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</si>
  <si>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</si>
  <si>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</si>
  <si>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</si>
  <si>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</si>
  <si>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</si>
  <si>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</si>
  <si>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</si>
  <si>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</si>
  <si>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</si>
  <si>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</si>
  <si>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</si>
  <si>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</si>
  <si>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</si>
  <si>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</si>
  <si>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</si>
  <si>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</si>
  <si>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</si>
  <si>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</si>
  <si>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</si>
  <si>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</si>
  <si>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</si>
  <si>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</si>
  <si>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</si>
  <si>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</si>
  <si>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</si>
  <si>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</si>
  <si>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</si>
  <si>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</si>
  <si>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</si>
  <si>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</si>
  <si>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</si>
  <si>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</si>
  <si>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</si>
  <si>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</si>
  <si>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</si>
  <si>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</si>
  <si>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</si>
  <si>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</si>
  <si>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</si>
  <si>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</si>
  <si>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</si>
  <si>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</si>
  <si>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</si>
  <si>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</si>
  <si>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</si>
  <si>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</si>
  <si>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</si>
  <si>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</si>
  <si>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</si>
  <si>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</si>
  <si>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</si>
  <si>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</si>
  <si>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</si>
  <si>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</si>
  <si>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</si>
  <si>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</si>
  <si>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</si>
  <si>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</si>
  <si>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</si>
  <si>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</si>
  <si>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</si>
  <si>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</si>
  <si>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</si>
  <si>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</si>
  <si>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</si>
  <si>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</si>
  <si>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</si>
  <si>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</si>
  <si>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</si>
  <si>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</si>
  <si>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</si>
  <si>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</si>
  <si>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</si>
  <si>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</si>
  <si>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</si>
  <si>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</si>
  <si>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</si>
  <si>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</si>
  <si>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</si>
  <si>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</si>
  <si>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</si>
  <si>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</si>
  <si>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</si>
  <si>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</si>
  <si>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</si>
  <si>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</si>
  <si>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</si>
  <si>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</si>
  <si>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</si>
  <si>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</si>
  <si>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</si>
  <si>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</si>
  <si>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</si>
  <si>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</si>
  <si>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</si>
  <si>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</si>
  <si>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</si>
  <si>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</si>
  <si>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</si>
  <si>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</si>
  <si>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</si>
  <si>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</si>
  <si>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</si>
  <si>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</si>
  <si>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</si>
  <si>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</si>
  <si>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</si>
  <si>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</si>
  <si>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</si>
  <si>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</si>
  <si>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</si>
  <si>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</si>
  <si>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</si>
  <si>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</si>
  <si>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</si>
  <si>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</si>
  <si>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</si>
  <si>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</si>
  <si>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</si>
  <si>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</si>
  <si>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</si>
  <si>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</si>
  <si>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</si>
  <si>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</si>
  <si>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</si>
  <si>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</si>
  <si>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</si>
  <si>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</si>
  <si>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</si>
  <si>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</si>
  <si>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</si>
  <si>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</si>
  <si>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</si>
  <si>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</si>
  <si>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</si>
  <si>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</si>
  <si>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</si>
  <si>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</si>
  <si>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</si>
  <si>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</si>
  <si>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</si>
  <si>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</si>
  <si>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</si>
  <si>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</si>
  <si>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</si>
  <si>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</si>
  <si>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</si>
  <si>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</si>
  <si>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</si>
  <si>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</si>
  <si>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</si>
  <si>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</si>
  <si>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</si>
  <si>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</si>
  <si>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</si>
  <si>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</si>
  <si>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</si>
  <si>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</si>
  <si>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</si>
  <si>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</si>
  <si>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</si>
  <si>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</si>
  <si>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</si>
  <si>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</si>
  <si>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</si>
  <si>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</si>
  <si>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</si>
  <si>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</si>
  <si>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</si>
  <si>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</si>
  <si>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</si>
  <si>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</si>
  <si>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</si>
  <si>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</si>
  <si>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</si>
  <si>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</si>
  <si>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</si>
  <si>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</si>
  <si>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</si>
  <si>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</si>
  <si>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</si>
  <si>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</si>
  <si>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</si>
  <si>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</si>
  <si>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</si>
  <si>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</si>
  <si>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</si>
  <si>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</si>
  <si>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</si>
  <si>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</si>
  <si>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</si>
  <si>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</si>
  <si>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</si>
  <si>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</si>
  <si>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</si>
  <si>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</si>
  <si>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</si>
  <si>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</si>
  <si>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</si>
  <si>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</si>
  <si>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</si>
  <si>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</si>
  <si>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</si>
  <si>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</si>
  <si>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</si>
  <si>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</si>
  <si>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</si>
  <si>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</si>
  <si>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</si>
  <si>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</si>
  <si>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</si>
  <si>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</si>
  <si>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</si>
  <si>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</si>
  <si>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</si>
  <si>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</si>
  <si>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</si>
  <si>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</si>
  <si>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</si>
  <si>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</si>
  <si>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</si>
  <si>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</si>
  <si>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</si>
  <si>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</si>
  <si>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</si>
  <si>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</si>
  <si>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</si>
  <si>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</si>
  <si>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</si>
  <si>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</si>
  <si>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</si>
  <si>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</si>
  <si>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</si>
  <si>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</si>
  <si>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</si>
  <si>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</si>
  <si>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</si>
  <si>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</si>
  <si>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</si>
  <si>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</si>
  <si>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</si>
  <si>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</si>
  <si>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</si>
  <si>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</si>
  <si>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</si>
  <si>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</si>
  <si>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</si>
  <si>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</si>
  <si>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</si>
  <si>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</si>
  <si>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</si>
  <si>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</si>
  <si>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</si>
  <si>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</si>
  <si>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</si>
  <si>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</si>
  <si>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</si>
  <si>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</si>
  <si>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</si>
  <si>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</si>
  <si>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</si>
  <si>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</si>
  <si>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</si>
  <si>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</si>
  <si>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</si>
  <si>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</si>
  <si>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</si>
  <si>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</si>
  <si>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</si>
  <si>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</si>
  <si>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</si>
  <si>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</si>
  <si>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</si>
  <si>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</si>
  <si>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</si>
  <si>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</si>
  <si>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</si>
  <si>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</si>
  <si>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</si>
  <si>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</si>
  <si>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</si>
  <si>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</si>
  <si>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</si>
  <si>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</si>
  <si>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</si>
  <si>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</si>
  <si>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</si>
  <si>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</si>
  <si>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</si>
  <si>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</si>
  <si>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</si>
  <si>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</si>
  <si>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</si>
  <si>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</si>
  <si>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</si>
  <si>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</si>
  <si>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</si>
  <si>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</si>
  <si>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</si>
  <si>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</si>
  <si>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</si>
  <si>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</si>
  <si>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</si>
  <si>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</si>
  <si>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</si>
  <si>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</si>
  <si>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</si>
  <si>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</si>
  <si>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</si>
  <si>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</si>
  <si>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</si>
  <si>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</si>
  <si>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</si>
  <si>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</si>
  <si>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</si>
  <si>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</si>
  <si>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</si>
  <si>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</si>
  <si>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</si>
  <si>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</si>
  <si>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</si>
  <si>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</si>
  <si>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</si>
  <si>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</si>
  <si>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</si>
  <si>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</si>
  <si>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</si>
  <si>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</si>
  <si>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</si>
  <si>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</si>
  <si>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</si>
  <si>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</si>
  <si>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</si>
  <si>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</si>
  <si>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</si>
  <si>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</si>
  <si>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</si>
  <si>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</si>
  <si>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</si>
  <si>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</si>
  <si>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</si>
  <si>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</si>
  <si>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</si>
  <si>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</si>
  <si>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</si>
  <si>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</si>
  <si>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</si>
  <si>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</si>
  <si>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</si>
  <si>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</si>
  <si>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</si>
  <si>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</si>
  <si>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</si>
  <si>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</si>
  <si>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</si>
  <si>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</si>
  <si>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</si>
  <si>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</si>
  <si>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</si>
  <si>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</si>
  <si>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</si>
  <si>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</si>
  <si>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</si>
  <si>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</si>
  <si>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</si>
  <si>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</si>
  <si>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</si>
  <si>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</si>
  <si>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</si>
  <si>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</si>
  <si>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</si>
  <si>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</si>
  <si>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</si>
  <si>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</si>
  <si>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</si>
  <si>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</si>
  <si>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</si>
  <si>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</si>
  <si>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</si>
  <si>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</si>
  <si>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</si>
  <si>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</si>
  <si>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</si>
  <si>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</si>
  <si>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</si>
  <si>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</si>
  <si>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</si>
  <si>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</si>
  <si>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</si>
  <si>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</si>
  <si>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</si>
  <si>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</si>
  <si>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</si>
  <si>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</si>
  <si>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</si>
  <si>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</si>
  <si>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</si>
  <si>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</si>
  <si>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</si>
  <si>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</si>
  <si>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</si>
  <si>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</si>
  <si>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</si>
  <si>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</si>
  <si>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</si>
  <si>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</si>
  <si>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</si>
  <si>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</si>
  <si>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</si>
  <si>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</si>
  <si>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</si>
  <si>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</si>
  <si>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</si>
  <si>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</si>
  <si>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</si>
  <si>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</si>
  <si>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</si>
  <si>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</si>
  <si>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</si>
  <si>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</si>
  <si>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</si>
  <si>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</si>
  <si>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</si>
  <si>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</si>
  <si>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</si>
  <si>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</si>
  <si>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</si>
  <si>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</si>
  <si>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</si>
  <si>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</si>
  <si>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</si>
  <si>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</si>
  <si>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</si>
  <si>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</si>
  <si>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</si>
  <si>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</si>
  <si>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</si>
  <si>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</si>
  <si>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</si>
  <si>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</si>
  <si>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</si>
  <si>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</si>
  <si>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</si>
  <si>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</si>
  <si>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</si>
  <si>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</si>
  <si>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</si>
  <si>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</si>
  <si>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</si>
  <si>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</si>
  <si>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</si>
  <si>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</si>
  <si>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</si>
  <si>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</si>
  <si>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</si>
  <si>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</si>
  <si>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</si>
  <si>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</si>
  <si>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</si>
  <si>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</si>
  <si>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</si>
  <si>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</si>
  <si>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</si>
  <si>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</si>
  <si>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</si>
  <si>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</si>
  <si>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</si>
  <si>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</si>
  <si>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</si>
  <si>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</si>
  <si>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</si>
  <si>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</si>
  <si>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</si>
  <si>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</si>
  <si>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</si>
  <si>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</si>
  <si>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</si>
  <si>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</si>
  <si>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</si>
  <si>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</si>
  <si>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</si>
  <si>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</si>
  <si>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</si>
  <si>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</si>
  <si>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</si>
  <si>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</si>
  <si>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</si>
  <si>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</si>
  <si>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</si>
  <si>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</si>
  <si>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</si>
  <si>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</si>
  <si>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</si>
  <si>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</si>
  <si>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</si>
  <si>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</si>
  <si>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</si>
  <si>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</si>
  <si>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</si>
  <si>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</si>
  <si>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</si>
  <si>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</si>
  <si>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</si>
  <si>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</si>
  <si>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</si>
  <si>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</si>
  <si>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</si>
  <si>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</si>
  <si>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</si>
  <si>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</si>
  <si>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</si>
  <si>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</si>
  <si>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</si>
  <si>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</si>
  <si>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</si>
  <si>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</si>
  <si>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</si>
  <si>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</si>
  <si>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</si>
  <si>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</si>
  <si>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</si>
  <si>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</si>
  <si>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</si>
  <si>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</si>
  <si>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</si>
  <si>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</si>
  <si>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</si>
  <si>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</si>
  <si>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</si>
  <si>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</si>
  <si>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</si>
  <si>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</si>
  <si>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</si>
  <si>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</si>
  <si>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</si>
  <si>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</si>
  <si>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</si>
  <si>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</si>
  <si>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</si>
  <si>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</si>
  <si>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</si>
  <si>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</si>
  <si>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</si>
  <si>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</si>
  <si>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</si>
  <si>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</si>
  <si>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</si>
  <si>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</si>
  <si>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</si>
  <si>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</si>
  <si>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</si>
  <si>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</si>
  <si>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</si>
  <si>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</si>
  <si>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</si>
  <si>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</si>
  <si>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</si>
  <si>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</si>
  <si>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</si>
  <si>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</si>
  <si>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</si>
  <si>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</si>
  <si>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</si>
  <si>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</si>
  <si>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</si>
  <si>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</si>
  <si>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</si>
  <si>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</si>
  <si>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</si>
  <si>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</si>
  <si>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</si>
  <si>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</si>
  <si>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</si>
  <si>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</si>
  <si>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</si>
  <si>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</si>
  <si>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</si>
  <si>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</si>
  <si>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</si>
  <si>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</si>
  <si>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</si>
  <si>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</si>
  <si>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</si>
  <si>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</si>
  <si>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</si>
  <si>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</si>
  <si>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</si>
  <si>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</si>
  <si>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</si>
  <si>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</si>
  <si>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</si>
  <si>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</si>
  <si>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</si>
  <si>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</si>
  <si>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</si>
  <si>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</si>
  <si>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</si>
  <si>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</si>
  <si>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</si>
  <si>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</si>
  <si>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</si>
  <si>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</si>
  <si>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</si>
  <si>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</si>
  <si>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</si>
  <si>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</si>
  <si>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</si>
  <si>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</si>
  <si>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</si>
  <si>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</si>
  <si>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</si>
  <si>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</si>
  <si>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</si>
  <si>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</si>
  <si>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</si>
  <si>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</si>
  <si>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</si>
  <si>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</si>
  <si>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</si>
  <si>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</si>
  <si>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</si>
  <si>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</si>
  <si>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</si>
  <si>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</si>
  <si>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</si>
  <si>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</si>
  <si>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</si>
  <si>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</si>
  <si>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</si>
  <si>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</si>
  <si>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</si>
  <si>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</si>
  <si>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</si>
  <si>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</si>
  <si>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</si>
  <si>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</si>
  <si>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</si>
  <si>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</si>
  <si>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</si>
  <si>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</si>
  <si>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</si>
  <si>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</si>
  <si>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</si>
  <si>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</si>
  <si>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</si>
  <si>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</si>
  <si>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</si>
  <si>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</si>
  <si>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</si>
  <si>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</si>
  <si>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</si>
  <si>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</si>
  <si>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</si>
  <si>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</si>
  <si>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</si>
  <si>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</si>
  <si>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</si>
  <si>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</si>
  <si>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</si>
  <si>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</si>
  <si>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</si>
  <si>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</si>
  <si>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</si>
  <si>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</si>
  <si>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</si>
  <si>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</si>
  <si>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</si>
  <si>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</si>
  <si>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</si>
  <si>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</si>
  <si>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</si>
  <si>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</si>
  <si>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</si>
  <si>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</si>
  <si>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</si>
  <si>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</si>
  <si>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</si>
  <si>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</si>
  <si>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</si>
  <si>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</si>
  <si>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</si>
  <si>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</si>
  <si>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</si>
  <si>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</si>
  <si>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</si>
  <si>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</si>
  <si>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</si>
  <si>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</si>
  <si>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</si>
  <si>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</si>
  <si>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</si>
  <si>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</si>
  <si>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</si>
  <si>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</si>
  <si>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</si>
  <si>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</si>
  <si>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</si>
  <si>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</si>
  <si>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</si>
  <si>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</si>
  <si>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</si>
  <si>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</si>
  <si>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</si>
  <si>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</si>
  <si>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</si>
  <si>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</si>
  <si>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</si>
  <si>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</si>
  <si>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</si>
  <si>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</si>
  <si>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</si>
  <si>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</si>
  <si>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</si>
  <si>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</si>
  <si>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</si>
  <si>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</si>
  <si>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</si>
  <si>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</si>
  <si>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</si>
  <si>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</si>
  <si>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</si>
  <si>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</si>
  <si>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</si>
  <si>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</si>
  <si>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</si>
  <si>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</si>
  <si>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</si>
  <si>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</si>
  <si>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</si>
  <si>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</si>
  <si>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</si>
  <si>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</si>
  <si>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</si>
  <si>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</si>
  <si>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</si>
  <si>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</si>
  <si>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</si>
  <si>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</si>
  <si>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</si>
  <si>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</si>
  <si>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</si>
  <si>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</si>
  <si>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</si>
  <si>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</si>
  <si>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</si>
  <si>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</si>
  <si>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</si>
  <si>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</si>
  <si>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</si>
  <si>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</si>
  <si>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</si>
  <si>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</si>
  <si>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</si>
  <si>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</si>
  <si>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</si>
  <si>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</si>
  <si>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</si>
  <si>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</si>
  <si>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</si>
  <si>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</si>
  <si>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</si>
  <si>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</si>
  <si>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</si>
  <si>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</si>
  <si>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</si>
  <si>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</si>
  <si>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</si>
  <si>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</si>
  <si>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</si>
  <si>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</si>
  <si>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</si>
  <si>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</si>
  <si>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</si>
  <si>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</si>
  <si>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</si>
  <si>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</si>
  <si>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</si>
  <si>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</si>
  <si>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</si>
  <si>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</si>
  <si>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</si>
  <si>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</si>
  <si>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</si>
  <si>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</si>
  <si>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</si>
  <si>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</si>
  <si>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</si>
  <si>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</si>
  <si>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</si>
  <si>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</si>
  <si>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</si>
  <si>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</si>
  <si>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</si>
  <si>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</si>
  <si>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</si>
  <si>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</si>
  <si>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</si>
  <si>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</si>
  <si>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</si>
  <si>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</si>
  <si>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</si>
  <si>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</si>
  <si>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</si>
  <si>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</si>
  <si>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</si>
  <si>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</si>
  <si>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</si>
  <si>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</si>
  <si>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</si>
  <si>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</si>
  <si>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</si>
  <si>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</si>
  <si>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</si>
  <si>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</si>
  <si>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</si>
  <si>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</si>
  <si>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</si>
  <si>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</si>
  <si>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</si>
  <si>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</si>
  <si>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</si>
  <si>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</si>
  <si>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</si>
  <si>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</si>
  <si>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</si>
  <si>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</si>
  <si>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</si>
  <si>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</si>
  <si>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</si>
  <si>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</si>
  <si>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</si>
  <si>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</si>
  <si>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</si>
  <si>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</si>
  <si>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</si>
  <si>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</si>
  <si>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</si>
  <si>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</si>
  <si>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</si>
  <si>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</si>
  <si>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</si>
  <si>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</si>
  <si>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</si>
  <si>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</si>
  <si>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</si>
  <si>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</si>
  <si>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</si>
  <si>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</si>
  <si>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</si>
  <si>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</si>
  <si>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</si>
  <si>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</si>
  <si>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</si>
  <si>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</si>
  <si>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</si>
  <si>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</si>
  <si>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</si>
  <si>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</si>
  <si>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</si>
  <si>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</si>
  <si>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</si>
  <si>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</si>
  <si>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</si>
  <si>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</si>
  <si>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</si>
  <si>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</si>
  <si>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</si>
  <si>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</si>
  <si>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</si>
  <si>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</si>
  <si>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</si>
  <si>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</si>
  <si>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</si>
  <si>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</si>
  <si>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</si>
  <si>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</si>
  <si>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</si>
  <si>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</si>
  <si>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</si>
  <si>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</si>
  <si>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</si>
  <si>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</si>
  <si>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</si>
  <si>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</si>
  <si>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</si>
  <si>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</si>
  <si>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</si>
  <si>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</si>
  <si>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</si>
  <si>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</si>
  <si>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</si>
  <si>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</si>
  <si>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</si>
  <si>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</si>
  <si>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</si>
  <si>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</si>
  <si>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</si>
  <si>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</si>
  <si>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</si>
  <si>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</si>
  <si>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</si>
  <si>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</si>
  <si>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</si>
  <si>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</si>
  <si>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</si>
  <si>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</si>
  <si>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</si>
  <si>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</si>
  <si>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</si>
  <si>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</si>
  <si>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</si>
  <si>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</si>
  <si>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</si>
  <si>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</si>
  <si>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</si>
  <si>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</si>
  <si>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</si>
  <si>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</si>
  <si>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</si>
  <si>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</si>
  <si>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</si>
  <si>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</si>
  <si>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</si>
  <si>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</si>
  <si>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</si>
  <si>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</si>
  <si>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</si>
  <si>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</si>
  <si>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</si>
  <si>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</si>
  <si>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</si>
  <si>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</si>
  <si>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</si>
  <si>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</si>
  <si>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</si>
  <si>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</si>
  <si>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</si>
  <si>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</si>
  <si>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</si>
  <si>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</si>
  <si>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</si>
  <si>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</si>
  <si>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</si>
  <si>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</si>
  <si>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</si>
  <si>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</si>
  <si>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</si>
  <si>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</si>
  <si>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</si>
  <si>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</si>
  <si>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</si>
  <si>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</si>
  <si>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</si>
  <si>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</si>
  <si>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</si>
  <si>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</si>
  <si>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</si>
  <si>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</si>
  <si>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</si>
  <si>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</si>
  <si>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</si>
  <si>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</si>
  <si>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</si>
  <si>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</si>
  <si>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</si>
  <si>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</si>
  <si>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</si>
  <si>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</si>
  <si>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</si>
  <si>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</si>
  <si>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</si>
  <si>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</si>
  <si>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</si>
  <si>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</si>
  <si>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</si>
  <si>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</si>
  <si>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</si>
  <si>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</si>
  <si>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</si>
  <si>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</si>
  <si>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</si>
  <si>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</si>
  <si>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</si>
  <si>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</si>
  <si>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</si>
  <si>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</si>
  <si>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</si>
  <si>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</si>
  <si>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</si>
  <si>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</si>
  <si>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</si>
  <si>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</si>
  <si>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</si>
  <si>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</si>
  <si>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</si>
  <si>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</si>
  <si>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</si>
  <si>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</si>
  <si>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</si>
  <si>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</si>
  <si>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</si>
  <si>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</si>
  <si>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</si>
  <si>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</si>
  <si>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</si>
  <si>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</si>
  <si>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</si>
  <si>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</si>
  <si>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</si>
  <si>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</si>
  <si>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</si>
  <si>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</si>
  <si>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</si>
  <si>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</si>
  <si>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</si>
  <si>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</si>
  <si>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</si>
  <si>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</si>
  <si>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</si>
  <si>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</si>
  <si>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</si>
  <si>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</si>
  <si>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</si>
  <si>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</si>
  <si>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</si>
  <si>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Pleadged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</si>
  <si>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</si>
  <si>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</si>
  <si>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</si>
  <si>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</si>
  <si>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</si>
  <si>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</si>
  <si>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</si>
  <si>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</si>
  <si>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</si>
  <si>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Total Time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</si>
</sst>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3-4F45-8757-E794F02FA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0-8B4E-B0E3-3DA8843A7F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0-8B4E-B0E3-3DA8843A7F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00-8B4E-B0E3-3DA8843A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2143231"/>
        <c:axId val="967834671"/>
      </c:barChart>
      <c:catAx>
        <c:axId val="95214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671"/>
        <c:crosses val="autoZero"/>
        <c:auto val="1"/>
        <c:lblAlgn val="ctr"/>
        <c:lblOffset val="100"/>
        <c:noMultiLvlLbl val="0"/>
      </c:catAx>
      <c:valAx>
        <c:axId val="9678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14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D-0746-B1AE-07D417FFFC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0D-0746-B1AE-07D417FFFC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0D-0746-B1AE-07D417FFF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503695"/>
        <c:axId val="966505327"/>
      </c:barChart>
      <c:catAx>
        <c:axId val="9665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5327"/>
        <c:crosses val="autoZero"/>
        <c:auto val="1"/>
        <c:lblAlgn val="ctr"/>
        <c:lblOffset val="100"/>
        <c:noMultiLvlLbl val="0"/>
      </c:catAx>
      <c:valAx>
        <c:axId val="9665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E-1141-84C7-20A5B5A404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E-1141-84C7-20A5B5A404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0E-1141-84C7-20A5B5A404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0E-1141-84C7-20A5B5A4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300863"/>
        <c:axId val="939302495"/>
      </c:lineChart>
      <c:catAx>
        <c:axId val="9393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2495"/>
        <c:crosses val="autoZero"/>
        <c:auto val="1"/>
        <c:lblAlgn val="ctr"/>
        <c:lblOffset val="100"/>
        <c:noMultiLvlLbl val="0"/>
      </c:catAx>
      <c:valAx>
        <c:axId val="9393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Goals and Pledged for 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Goals and Pledged for Musicals in Great Britian</a:t>
          </a:r>
        </a:p>
      </cx:txPr>
    </cx:title>
    <cx:plotArea>
      <cx:plotAreaRegion>
        <cx:series layoutId="boxWhisker" uniqueId="{C299B78A-ED61-674D-B377-D4611ADC68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029A04-62AF-3540-954C-77D90CECF1B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F6F228-1098-7147-8516-1DDADC21D0E7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4</xdr:row>
      <xdr:rowOff>114300</xdr:rowOff>
    </xdr:from>
    <xdr:to>
      <xdr:col>14</xdr:col>
      <xdr:colOff>101600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442B2-67A8-B24F-8F90-FF0DAEF75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25400</xdr:rowOff>
    </xdr:from>
    <xdr:to>
      <xdr:col>15</xdr:col>
      <xdr:colOff>635000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439F1-ECD9-864B-A6D6-6C1AB818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</xdr:row>
      <xdr:rowOff>152400</xdr:rowOff>
    </xdr:from>
    <xdr:to>
      <xdr:col>13</xdr:col>
      <xdr:colOff>787400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1FECE-D5BF-9E4B-85CA-F211C7DC1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F8CCC2-5929-974C-8268-68D01D5032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07E2BC-DC1F-C84C-9AE7-91F4F4B433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25249537037" createdVersion="6" refreshedVersion="6" minRefreshableVersion="3" recordCount="4115" xr:uid="{BD0F51EA-7910-7643-B594-EA5357F404C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34299421299" createdVersion="6" refreshedVersion="6" minRefreshableVersion="3" recordCount="4115" xr:uid="{308CC2DA-8E18-5F41-A418-E9AEFA3B02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31C37-AE0D-6545-8196-9587E7FF5598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B1EA1-7180-1147-916B-25ED7D27B187}" name="PivotTable5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62E3E-6769-3A48-89B9-FBE17CFB8A06}" name="PivotTable6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120" zoomScaleNormal="120" workbookViewId="0">
      <selection activeCell="V2924" sqref="V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1" max="21" width="13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8400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  <c r="U2924">
        <f>T2924-S2924</f>
        <v>45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  <c r="U2932">
        <f>T2932-S2932</f>
        <v>30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  <c r="U2939">
        <f>T2939-S2939</f>
        <v>30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  <c r="U3190">
        <f>T3190-S3190</f>
        <v>21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T3194-S3194</f>
        <v>44.976168981491355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45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 0)</f>
        <v>1</v>
      </c>
      <c r="P3203">
        <f t="shared" ref="P3203:P3266" si="202">IFERROR(ROUND(E3203/L3203, 2), 0)</f>
        <v>12.5</v>
      </c>
      <c r="Q3203" s="10" t="s">
        <v>8316</v>
      </c>
      <c r="R3203" t="s">
        <v>8358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T3203-S3203</f>
        <v>21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8316</v>
      </c>
      <c r="R3204" t="s">
        <v>8358</v>
      </c>
      <c r="S3204" s="14">
        <f t="shared" si="203"/>
        <v>42293.853541666671</v>
      </c>
      <c r="T3204" s="14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8316</v>
      </c>
      <c r="R3205" t="s">
        <v>8358</v>
      </c>
      <c r="S3205" s="14">
        <f t="shared" si="203"/>
        <v>42242.988680555558</v>
      </c>
      <c r="T3205" s="14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8316</v>
      </c>
      <c r="R3206" t="s">
        <v>8358</v>
      </c>
      <c r="S3206" s="14">
        <f t="shared" si="203"/>
        <v>42172.686099537037</v>
      </c>
      <c r="T3206" s="14">
        <f t="shared" si="204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8316</v>
      </c>
      <c r="R3207" t="s">
        <v>8358</v>
      </c>
      <c r="S3207" s="14">
        <f t="shared" si="203"/>
        <v>42095.374675925923</v>
      </c>
      <c r="T3207" s="14">
        <f t="shared" si="204"/>
        <v>42125.374675925923</v>
      </c>
      <c r="U3207">
        <f>T3207-S3207</f>
        <v>30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8316</v>
      </c>
      <c r="R3208" t="s">
        <v>8358</v>
      </c>
      <c r="S3208" s="14">
        <f t="shared" si="203"/>
        <v>42236.276053240741</v>
      </c>
      <c r="T3208" s="14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8316</v>
      </c>
      <c r="R3209" t="s">
        <v>8358</v>
      </c>
      <c r="S3209" s="14">
        <f t="shared" si="203"/>
        <v>42057.277858796297</v>
      </c>
      <c r="T3209" s="14">
        <f t="shared" si="204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8316</v>
      </c>
      <c r="R3210" t="s">
        <v>8317</v>
      </c>
      <c r="S3210" s="14">
        <f t="shared" si="203"/>
        <v>41827.605057870373</v>
      </c>
      <c r="T3210" s="14">
        <f t="shared" si="20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8316</v>
      </c>
      <c r="R3211" t="s">
        <v>8317</v>
      </c>
      <c r="S3211" s="14">
        <f t="shared" si="203"/>
        <v>41778.637245370373</v>
      </c>
      <c r="T3211" s="14">
        <f t="shared" si="20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8316</v>
      </c>
      <c r="R3212" t="s">
        <v>8317</v>
      </c>
      <c r="S3212" s="14">
        <f t="shared" si="203"/>
        <v>41013.936562499999</v>
      </c>
      <c r="T3212" s="14">
        <f t="shared" si="20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8316</v>
      </c>
      <c r="R3213" t="s">
        <v>8317</v>
      </c>
      <c r="S3213" s="14">
        <f t="shared" si="203"/>
        <v>41834.586574074077</v>
      </c>
      <c r="T3213" s="14">
        <f t="shared" si="20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8316</v>
      </c>
      <c r="R3214" t="s">
        <v>8317</v>
      </c>
      <c r="S3214" s="14">
        <f t="shared" si="203"/>
        <v>41829.795729166668</v>
      </c>
      <c r="T3214" s="14">
        <f t="shared" si="204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8316</v>
      </c>
      <c r="R3215" t="s">
        <v>8317</v>
      </c>
      <c r="S3215" s="14">
        <f t="shared" si="203"/>
        <v>42171.763414351852</v>
      </c>
      <c r="T3215" s="14">
        <f t="shared" si="20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8316</v>
      </c>
      <c r="R3216" t="s">
        <v>8317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8316</v>
      </c>
      <c r="R3217" t="s">
        <v>8317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8316</v>
      </c>
      <c r="R3218" t="s">
        <v>8317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8316</v>
      </c>
      <c r="R3219" t="s">
        <v>8317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8316</v>
      </c>
      <c r="R3220" t="s">
        <v>8317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8316</v>
      </c>
      <c r="R3221" t="s">
        <v>8317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8316</v>
      </c>
      <c r="R3222" t="s">
        <v>8317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8316</v>
      </c>
      <c r="R3223" t="s">
        <v>8317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8316</v>
      </c>
      <c r="R3224" t="s">
        <v>8317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8316</v>
      </c>
      <c r="R3225" t="s">
        <v>8317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8316</v>
      </c>
      <c r="R3226" t="s">
        <v>8317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8316</v>
      </c>
      <c r="R3227" t="s">
        <v>8317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8316</v>
      </c>
      <c r="R3228" t="s">
        <v>8317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8316</v>
      </c>
      <c r="R3229" t="s">
        <v>8317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8316</v>
      </c>
      <c r="R3230" t="s">
        <v>8317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8316</v>
      </c>
      <c r="R3231" t="s">
        <v>8317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8316</v>
      </c>
      <c r="R3232" t="s">
        <v>8317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8316</v>
      </c>
      <c r="R3233" t="s">
        <v>8317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8316</v>
      </c>
      <c r="R3234" t="s">
        <v>8317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8316</v>
      </c>
      <c r="R3235" t="s">
        <v>8317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8316</v>
      </c>
      <c r="R3236" t="s">
        <v>8317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8316</v>
      </c>
      <c r="R3237" t="s">
        <v>8317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8316</v>
      </c>
      <c r="R3238" t="s">
        <v>8317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8316</v>
      </c>
      <c r="R3239" t="s">
        <v>8317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8316</v>
      </c>
      <c r="R3240" t="s">
        <v>8317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8316</v>
      </c>
      <c r="R3241" t="s">
        <v>8317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8316</v>
      </c>
      <c r="R3242" t="s">
        <v>8317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8316</v>
      </c>
      <c r="R3243" t="s">
        <v>8317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8316</v>
      </c>
      <c r="R3244" t="s">
        <v>8317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8316</v>
      </c>
      <c r="R3245" t="s">
        <v>8317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8316</v>
      </c>
      <c r="R3246" t="s">
        <v>8317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8316</v>
      </c>
      <c r="R3247" t="s">
        <v>8317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8316</v>
      </c>
      <c r="R3248" t="s">
        <v>8317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8316</v>
      </c>
      <c r="R3249" t="s">
        <v>8317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8316</v>
      </c>
      <c r="R3250" t="s">
        <v>8317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8316</v>
      </c>
      <c r="R3251" t="s">
        <v>8317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8316</v>
      </c>
      <c r="R3252" t="s">
        <v>8317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8316</v>
      </c>
      <c r="R3253" t="s">
        <v>8317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8316</v>
      </c>
      <c r="R3254" t="s">
        <v>8317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8316</v>
      </c>
      <c r="R3255" t="s">
        <v>8317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8316</v>
      </c>
      <c r="R3256" t="s">
        <v>8317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8316</v>
      </c>
      <c r="R3257" t="s">
        <v>8317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8316</v>
      </c>
      <c r="R3258" t="s">
        <v>8317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8316</v>
      </c>
      <c r="R3259" t="s">
        <v>8317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8316</v>
      </c>
      <c r="R3260" t="s">
        <v>8317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8316</v>
      </c>
      <c r="R3261" t="s">
        <v>8317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8316</v>
      </c>
      <c r="R3262" t="s">
        <v>8317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8316</v>
      </c>
      <c r="R3263" t="s">
        <v>8317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8316</v>
      </c>
      <c r="R3264" t="s">
        <v>8317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8316</v>
      </c>
      <c r="R3265" t="s">
        <v>8317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8316</v>
      </c>
      <c r="R3266" t="s">
        <v>8317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 0)</f>
        <v>164</v>
      </c>
      <c r="P3267">
        <f t="shared" ref="P3267:P3330" si="206">IFERROR(ROUND(E3267/L3267, 2), 0)</f>
        <v>70.290000000000006</v>
      </c>
      <c r="Q3267" s="10" t="s">
        <v>8316</v>
      </c>
      <c r="R3267" t="s">
        <v>8317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8316</v>
      </c>
      <c r="R3268" t="s">
        <v>8317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8316</v>
      </c>
      <c r="R3269" t="s">
        <v>8317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8316</v>
      </c>
      <c r="R3270" t="s">
        <v>8317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8316</v>
      </c>
      <c r="R3271" t="s">
        <v>8317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8316</v>
      </c>
      <c r="R3272" t="s">
        <v>8317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8316</v>
      </c>
      <c r="R3273" t="s">
        <v>8317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8316</v>
      </c>
      <c r="R3274" t="s">
        <v>8317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8316</v>
      </c>
      <c r="R3275" t="s">
        <v>8317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8316</v>
      </c>
      <c r="R3276" t="s">
        <v>8317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8316</v>
      </c>
      <c r="R3277" t="s">
        <v>8317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8316</v>
      </c>
      <c r="R3278" t="s">
        <v>8317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8316</v>
      </c>
      <c r="R3279" t="s">
        <v>8317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8316</v>
      </c>
      <c r="R3280" t="s">
        <v>8317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8316</v>
      </c>
      <c r="R3281" t="s">
        <v>8317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8316</v>
      </c>
      <c r="R3282" t="s">
        <v>8317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8316</v>
      </c>
      <c r="R3283" t="s">
        <v>8317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8316</v>
      </c>
      <c r="R3284" t="s">
        <v>8317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8316</v>
      </c>
      <c r="R3285" t="s">
        <v>8317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8316</v>
      </c>
      <c r="R3286" t="s">
        <v>8317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8316</v>
      </c>
      <c r="R3287" t="s">
        <v>8317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8316</v>
      </c>
      <c r="R3288" t="s">
        <v>8317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8316</v>
      </c>
      <c r="R3289" t="s">
        <v>8317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8316</v>
      </c>
      <c r="R3290" t="s">
        <v>8317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8316</v>
      </c>
      <c r="R3291" t="s">
        <v>8317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8316</v>
      </c>
      <c r="R3292" t="s">
        <v>8317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8316</v>
      </c>
      <c r="R3293" t="s">
        <v>8317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8316</v>
      </c>
      <c r="R3294" t="s">
        <v>8317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8316</v>
      </c>
      <c r="R3295" t="s">
        <v>8317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8316</v>
      </c>
      <c r="R3296" t="s">
        <v>8317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8316</v>
      </c>
      <c r="R3297" t="s">
        <v>8317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8316</v>
      </c>
      <c r="R3298" t="s">
        <v>8317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8316</v>
      </c>
      <c r="R3299" t="s">
        <v>8317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8316</v>
      </c>
      <c r="R3300" t="s">
        <v>8317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8316</v>
      </c>
      <c r="R3301" t="s">
        <v>8317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8316</v>
      </c>
      <c r="R3302" t="s">
        <v>8317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8316</v>
      </c>
      <c r="R3303" t="s">
        <v>8317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8316</v>
      </c>
      <c r="R3304" t="s">
        <v>8317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8316</v>
      </c>
      <c r="R3305" t="s">
        <v>8317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8316</v>
      </c>
      <c r="R3306" t="s">
        <v>8317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8316</v>
      </c>
      <c r="R3307" t="s">
        <v>8317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8316</v>
      </c>
      <c r="R3308" t="s">
        <v>8317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8316</v>
      </c>
      <c r="R3309" t="s">
        <v>8317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8316</v>
      </c>
      <c r="R3310" t="s">
        <v>8317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8316</v>
      </c>
      <c r="R3311" t="s">
        <v>8317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8316</v>
      </c>
      <c r="R3312" t="s">
        <v>8317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8316</v>
      </c>
      <c r="R3313" t="s">
        <v>8317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8316</v>
      </c>
      <c r="R3314" t="s">
        <v>8317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8316</v>
      </c>
      <c r="R3315" t="s">
        <v>8317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8316</v>
      </c>
      <c r="R3316" t="s">
        <v>8317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8316</v>
      </c>
      <c r="R3317" t="s">
        <v>8317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8316</v>
      </c>
      <c r="R3318" t="s">
        <v>8317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8316</v>
      </c>
      <c r="R3319" t="s">
        <v>8317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8316</v>
      </c>
      <c r="R3320" t="s">
        <v>8317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8316</v>
      </c>
      <c r="R3321" t="s">
        <v>8317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8316</v>
      </c>
      <c r="R3322" t="s">
        <v>8317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8316</v>
      </c>
      <c r="R3323" t="s">
        <v>8317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8316</v>
      </c>
      <c r="R3324" t="s">
        <v>8317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8316</v>
      </c>
      <c r="R3325" t="s">
        <v>8317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8316</v>
      </c>
      <c r="R3326" t="s">
        <v>8317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8316</v>
      </c>
      <c r="R3327" t="s">
        <v>8317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8316</v>
      </c>
      <c r="R3328" t="s">
        <v>8317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8316</v>
      </c>
      <c r="R3329" t="s">
        <v>8317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8316</v>
      </c>
      <c r="R3330" t="s">
        <v>8317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 0)</f>
        <v>117</v>
      </c>
      <c r="P3331">
        <f t="shared" ref="P3331:P3394" si="210">IFERROR(ROUND(E3331/L3331, 2), 0)</f>
        <v>44.92</v>
      </c>
      <c r="Q3331" s="10" t="s">
        <v>8316</v>
      </c>
      <c r="R3331" t="s">
        <v>8317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8316</v>
      </c>
      <c r="R3332" t="s">
        <v>8317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8316</v>
      </c>
      <c r="R3333" t="s">
        <v>8317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8316</v>
      </c>
      <c r="R3334" t="s">
        <v>8317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8316</v>
      </c>
      <c r="R3335" t="s">
        <v>8317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8316</v>
      </c>
      <c r="R3336" t="s">
        <v>8317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8316</v>
      </c>
      <c r="R3337" t="s">
        <v>8317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8316</v>
      </c>
      <c r="R3338" t="s">
        <v>8317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8316</v>
      </c>
      <c r="R3339" t="s">
        <v>8317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8316</v>
      </c>
      <c r="R3340" t="s">
        <v>8317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8316</v>
      </c>
      <c r="R3341" t="s">
        <v>8317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8316</v>
      </c>
      <c r="R3342" t="s">
        <v>8317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8316</v>
      </c>
      <c r="R3343" t="s">
        <v>8317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8316</v>
      </c>
      <c r="R3344" t="s">
        <v>8317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8316</v>
      </c>
      <c r="R3345" t="s">
        <v>8317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8316</v>
      </c>
      <c r="R3346" t="s">
        <v>8317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8316</v>
      </c>
      <c r="R3347" t="s">
        <v>8317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8316</v>
      </c>
      <c r="R3348" t="s">
        <v>8317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8316</v>
      </c>
      <c r="R3349" t="s">
        <v>8317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8316</v>
      </c>
      <c r="R3350" t="s">
        <v>8317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8316</v>
      </c>
      <c r="R3351" t="s">
        <v>8317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8316</v>
      </c>
      <c r="R3352" t="s">
        <v>8317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8316</v>
      </c>
      <c r="R3353" t="s">
        <v>8317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8316</v>
      </c>
      <c r="R3354" t="s">
        <v>8317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8316</v>
      </c>
      <c r="R3355" t="s">
        <v>8317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8316</v>
      </c>
      <c r="R3356" t="s">
        <v>8317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8316</v>
      </c>
      <c r="R3357" t="s">
        <v>8317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8316</v>
      </c>
      <c r="R3358" t="s">
        <v>8317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8316</v>
      </c>
      <c r="R3359" t="s">
        <v>8317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8316</v>
      </c>
      <c r="R3360" t="s">
        <v>8317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8316</v>
      </c>
      <c r="R3361" t="s">
        <v>8317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8316</v>
      </c>
      <c r="R3362" t="s">
        <v>8317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8316</v>
      </c>
      <c r="R3363" t="s">
        <v>8317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8316</v>
      </c>
      <c r="R3364" t="s">
        <v>8317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8316</v>
      </c>
      <c r="R3365" t="s">
        <v>8317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8316</v>
      </c>
      <c r="R3366" t="s">
        <v>8317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8316</v>
      </c>
      <c r="R3367" t="s">
        <v>8317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8316</v>
      </c>
      <c r="R3368" t="s">
        <v>8317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8316</v>
      </c>
      <c r="R3369" t="s">
        <v>8317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8316</v>
      </c>
      <c r="R3370" t="s">
        <v>8317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8316</v>
      </c>
      <c r="R3371" t="s">
        <v>8317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8316</v>
      </c>
      <c r="R3372" t="s">
        <v>8317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8316</v>
      </c>
      <c r="R3373" t="s">
        <v>8317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8316</v>
      </c>
      <c r="R3374" t="s">
        <v>8317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8316</v>
      </c>
      <c r="R3375" t="s">
        <v>8317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8316</v>
      </c>
      <c r="R3376" t="s">
        <v>8317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8316</v>
      </c>
      <c r="R3377" t="s">
        <v>8317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8316</v>
      </c>
      <c r="R3378" t="s">
        <v>8317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8316</v>
      </c>
      <c r="R3379" t="s">
        <v>8317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8316</v>
      </c>
      <c r="R3380" t="s">
        <v>8317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8316</v>
      </c>
      <c r="R3381" t="s">
        <v>8317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8316</v>
      </c>
      <c r="R3382" t="s">
        <v>8317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8316</v>
      </c>
      <c r="R3383" t="s">
        <v>8317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8316</v>
      </c>
      <c r="R3384" t="s">
        <v>8317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8316</v>
      </c>
      <c r="R3385" t="s">
        <v>8317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8316</v>
      </c>
      <c r="R3386" t="s">
        <v>8317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8316</v>
      </c>
      <c r="R3387" t="s">
        <v>8317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8316</v>
      </c>
      <c r="R3388" t="s">
        <v>8317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8316</v>
      </c>
      <c r="R3389" t="s">
        <v>8317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8316</v>
      </c>
      <c r="R3390" t="s">
        <v>8317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8316</v>
      </c>
      <c r="R3391" t="s">
        <v>8317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8316</v>
      </c>
      <c r="R3392" t="s">
        <v>8317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8316</v>
      </c>
      <c r="R3393" t="s">
        <v>8317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8316</v>
      </c>
      <c r="R3394" t="s">
        <v>8317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 0)</f>
        <v>106</v>
      </c>
      <c r="P3395">
        <f t="shared" ref="P3395:P3458" si="214">IFERROR(ROUND(E3395/L3395, 2), 0)</f>
        <v>36.07</v>
      </c>
      <c r="Q3395" s="10" t="s">
        <v>8316</v>
      </c>
      <c r="R3395" t="s">
        <v>8317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8316</v>
      </c>
      <c r="R3396" t="s">
        <v>8317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8316</v>
      </c>
      <c r="R3397" t="s">
        <v>8317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8316</v>
      </c>
      <c r="R3398" t="s">
        <v>8317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8316</v>
      </c>
      <c r="R3399" t="s">
        <v>8317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8316</v>
      </c>
      <c r="R3400" t="s">
        <v>8317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8316</v>
      </c>
      <c r="R3401" t="s">
        <v>8317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8316</v>
      </c>
      <c r="R3402" t="s">
        <v>8317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8316</v>
      </c>
      <c r="R3403" t="s">
        <v>8317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8316</v>
      </c>
      <c r="R3404" t="s">
        <v>8317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8316</v>
      </c>
      <c r="R3405" t="s">
        <v>8317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8316</v>
      </c>
      <c r="R3406" t="s">
        <v>8317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8316</v>
      </c>
      <c r="R3407" t="s">
        <v>8317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8316</v>
      </c>
      <c r="R3408" t="s">
        <v>8317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8316</v>
      </c>
      <c r="R3409" t="s">
        <v>8317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8316</v>
      </c>
      <c r="R3410" t="s">
        <v>8317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8316</v>
      </c>
      <c r="R3411" t="s">
        <v>8317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8316</v>
      </c>
      <c r="R3412" t="s">
        <v>8317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8316</v>
      </c>
      <c r="R3413" t="s">
        <v>8317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8316</v>
      </c>
      <c r="R3414" t="s">
        <v>8317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8316</v>
      </c>
      <c r="R3415" t="s">
        <v>8317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8316</v>
      </c>
      <c r="R3416" t="s">
        <v>8317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8316</v>
      </c>
      <c r="R3417" t="s">
        <v>8317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8316</v>
      </c>
      <c r="R3418" t="s">
        <v>8317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8316</v>
      </c>
      <c r="R3419" t="s">
        <v>8317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8316</v>
      </c>
      <c r="R3420" t="s">
        <v>8317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8316</v>
      </c>
      <c r="R3421" t="s">
        <v>8317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8316</v>
      </c>
      <c r="R3422" t="s">
        <v>8317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8316</v>
      </c>
      <c r="R3423" t="s">
        <v>8317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8316</v>
      </c>
      <c r="R3424" t="s">
        <v>8317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8316</v>
      </c>
      <c r="R3425" t="s">
        <v>8317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8316</v>
      </c>
      <c r="R3426" t="s">
        <v>8317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8316</v>
      </c>
      <c r="R3427" t="s">
        <v>8317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8316</v>
      </c>
      <c r="R3428" t="s">
        <v>8317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8316</v>
      </c>
      <c r="R3429" t="s">
        <v>8317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8316</v>
      </c>
      <c r="R3430" t="s">
        <v>8317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8316</v>
      </c>
      <c r="R3431" t="s">
        <v>8317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8316</v>
      </c>
      <c r="R3432" t="s">
        <v>8317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8316</v>
      </c>
      <c r="R3433" t="s">
        <v>8317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8316</v>
      </c>
      <c r="R3434" t="s">
        <v>8317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8316</v>
      </c>
      <c r="R3435" t="s">
        <v>8317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8316</v>
      </c>
      <c r="R3436" t="s">
        <v>8317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8316</v>
      </c>
      <c r="R3437" t="s">
        <v>8317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8316</v>
      </c>
      <c r="R3438" t="s">
        <v>8317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8316</v>
      </c>
      <c r="R3439" t="s">
        <v>8317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8316</v>
      </c>
      <c r="R3440" t="s">
        <v>8317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8316</v>
      </c>
      <c r="R3441" t="s">
        <v>8317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8316</v>
      </c>
      <c r="R3442" t="s">
        <v>8317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8316</v>
      </c>
      <c r="R3443" t="s">
        <v>8317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8316</v>
      </c>
      <c r="R3444" t="s">
        <v>8317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8316</v>
      </c>
      <c r="R3445" t="s">
        <v>8317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8316</v>
      </c>
      <c r="R3446" t="s">
        <v>8317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8316</v>
      </c>
      <c r="R3447" t="s">
        <v>8317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8316</v>
      </c>
      <c r="R3448" t="s">
        <v>8317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8316</v>
      </c>
      <c r="R3449" t="s">
        <v>8317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8316</v>
      </c>
      <c r="R3450" t="s">
        <v>8317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8316</v>
      </c>
      <c r="R3451" t="s">
        <v>8317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8316</v>
      </c>
      <c r="R3452" t="s">
        <v>8317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8316</v>
      </c>
      <c r="R3453" t="s">
        <v>8317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8316</v>
      </c>
      <c r="R3454" t="s">
        <v>8317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8316</v>
      </c>
      <c r="R3455" t="s">
        <v>8317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8316</v>
      </c>
      <c r="R3456" t="s">
        <v>8317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8316</v>
      </c>
      <c r="R3457" t="s">
        <v>8317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8316</v>
      </c>
      <c r="R3458" t="s">
        <v>8317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 0)</f>
        <v>140</v>
      </c>
      <c r="P3459">
        <f t="shared" ref="P3459:P3522" si="218">IFERROR(ROUND(E3459/L3459, 2), 0)</f>
        <v>50.98</v>
      </c>
      <c r="Q3459" s="10" t="s">
        <v>8316</v>
      </c>
      <c r="R3459" t="s">
        <v>8317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8316</v>
      </c>
      <c r="R3460" t="s">
        <v>8317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8316</v>
      </c>
      <c r="R3461" t="s">
        <v>8317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8316</v>
      </c>
      <c r="R3462" t="s">
        <v>8317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8316</v>
      </c>
      <c r="R3463" t="s">
        <v>8317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8316</v>
      </c>
      <c r="R3464" t="s">
        <v>8317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8316</v>
      </c>
      <c r="R3465" t="s">
        <v>8317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8316</v>
      </c>
      <c r="R3466" t="s">
        <v>8317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8316</v>
      </c>
      <c r="R3467" t="s">
        <v>8317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8316</v>
      </c>
      <c r="R3468" t="s">
        <v>8317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8316</v>
      </c>
      <c r="R3469" t="s">
        <v>8317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8316</v>
      </c>
      <c r="R3470" t="s">
        <v>8317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8316</v>
      </c>
      <c r="R3471" t="s">
        <v>8317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8316</v>
      </c>
      <c r="R3472" t="s">
        <v>8317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8316</v>
      </c>
      <c r="R3473" t="s">
        <v>8317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8316</v>
      </c>
      <c r="R3474" t="s">
        <v>8317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8316</v>
      </c>
      <c r="R3475" t="s">
        <v>8317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8316</v>
      </c>
      <c r="R3476" t="s">
        <v>8317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8316</v>
      </c>
      <c r="R3477" t="s">
        <v>8317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8316</v>
      </c>
      <c r="R3478" t="s">
        <v>8317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8316</v>
      </c>
      <c r="R3479" t="s">
        <v>8317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8316</v>
      </c>
      <c r="R3480" t="s">
        <v>8317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8316</v>
      </c>
      <c r="R3481" t="s">
        <v>8317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8316</v>
      </c>
      <c r="R3482" t="s">
        <v>8317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8316</v>
      </c>
      <c r="R3483" t="s">
        <v>8317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8316</v>
      </c>
      <c r="R3484" t="s">
        <v>8317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8316</v>
      </c>
      <c r="R3485" t="s">
        <v>8317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8316</v>
      </c>
      <c r="R3486" t="s">
        <v>8317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8316</v>
      </c>
      <c r="R3487" t="s">
        <v>8317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8316</v>
      </c>
      <c r="R3488" t="s">
        <v>8317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8316</v>
      </c>
      <c r="R3489" t="s">
        <v>8317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8316</v>
      </c>
      <c r="R3490" t="s">
        <v>8317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8316</v>
      </c>
      <c r="R3491" t="s">
        <v>8317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8316</v>
      </c>
      <c r="R3492" t="s">
        <v>8317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8316</v>
      </c>
      <c r="R3493" t="s">
        <v>8317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8316</v>
      </c>
      <c r="R3494" t="s">
        <v>8317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8316</v>
      </c>
      <c r="R3495" t="s">
        <v>8317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8316</v>
      </c>
      <c r="R3496" t="s">
        <v>8317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8316</v>
      </c>
      <c r="R3497" t="s">
        <v>8317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8316</v>
      </c>
      <c r="R3498" t="s">
        <v>8317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8316</v>
      </c>
      <c r="R3499" t="s">
        <v>8317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8316</v>
      </c>
      <c r="R3500" t="s">
        <v>8317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8316</v>
      </c>
      <c r="R3501" t="s">
        <v>8317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8316</v>
      </c>
      <c r="R3502" t="s">
        <v>8317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8316</v>
      </c>
      <c r="R3503" t="s">
        <v>8317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8316</v>
      </c>
      <c r="R3504" t="s">
        <v>8317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8316</v>
      </c>
      <c r="R3505" t="s">
        <v>8317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8316</v>
      </c>
      <c r="R3506" t="s">
        <v>8317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8316</v>
      </c>
      <c r="R3507" t="s">
        <v>8317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8316</v>
      </c>
      <c r="R3508" t="s">
        <v>8317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8316</v>
      </c>
      <c r="R3509" t="s">
        <v>8317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8316</v>
      </c>
      <c r="R3510" t="s">
        <v>8317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8316</v>
      </c>
      <c r="R3511" t="s">
        <v>8317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8316</v>
      </c>
      <c r="R3512" t="s">
        <v>8317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8316</v>
      </c>
      <c r="R3513" t="s">
        <v>8317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8316</v>
      </c>
      <c r="R3514" t="s">
        <v>8317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8316</v>
      </c>
      <c r="R3515" t="s">
        <v>8317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8316</v>
      </c>
      <c r="R3516" t="s">
        <v>8317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8316</v>
      </c>
      <c r="R3517" t="s">
        <v>8317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8316</v>
      </c>
      <c r="R3518" t="s">
        <v>8317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8316</v>
      </c>
      <c r="R3519" t="s">
        <v>8317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8316</v>
      </c>
      <c r="R3520" t="s">
        <v>8317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8316</v>
      </c>
      <c r="R3521" t="s">
        <v>8317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8316</v>
      </c>
      <c r="R3522" t="s">
        <v>8317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 0)</f>
        <v>169</v>
      </c>
      <c r="P3523">
        <f t="shared" ref="P3523:P3586" si="222">IFERROR(ROUND(E3523/L3523, 2), 0)</f>
        <v>45.62</v>
      </c>
      <c r="Q3523" s="10" t="s">
        <v>8316</v>
      </c>
      <c r="R3523" t="s">
        <v>8317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8316</v>
      </c>
      <c r="R3524" t="s">
        <v>8317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8316</v>
      </c>
      <c r="R3525" t="s">
        <v>8317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8316</v>
      </c>
      <c r="R3526" t="s">
        <v>8317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8316</v>
      </c>
      <c r="R3527" t="s">
        <v>8317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8316</v>
      </c>
      <c r="R3528" t="s">
        <v>8317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8316</v>
      </c>
      <c r="R3529" t="s">
        <v>8317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8316</v>
      </c>
      <c r="R3530" t="s">
        <v>8317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8316</v>
      </c>
      <c r="R3531" t="s">
        <v>8317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8316</v>
      </c>
      <c r="R3532" t="s">
        <v>8317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8316</v>
      </c>
      <c r="R3533" t="s">
        <v>8317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8316</v>
      </c>
      <c r="R3534" t="s">
        <v>8317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8316</v>
      </c>
      <c r="R3535" t="s">
        <v>8317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8316</v>
      </c>
      <c r="R3536" t="s">
        <v>8317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8316</v>
      </c>
      <c r="R3537" t="s">
        <v>8317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8316</v>
      </c>
      <c r="R3538" t="s">
        <v>8317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8316</v>
      </c>
      <c r="R3539" t="s">
        <v>8317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8316</v>
      </c>
      <c r="R3540" t="s">
        <v>8317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8316</v>
      </c>
      <c r="R3541" t="s">
        <v>8317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8316</v>
      </c>
      <c r="R3542" t="s">
        <v>8317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8316</v>
      </c>
      <c r="R3543" t="s">
        <v>8317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8316</v>
      </c>
      <c r="R3544" t="s">
        <v>8317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8316</v>
      </c>
      <c r="R3545" t="s">
        <v>8317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8316</v>
      </c>
      <c r="R3546" t="s">
        <v>8317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8316</v>
      </c>
      <c r="R3547" t="s">
        <v>8317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8316</v>
      </c>
      <c r="R3548" t="s">
        <v>8317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8316</v>
      </c>
      <c r="R3549" t="s">
        <v>8317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8316</v>
      </c>
      <c r="R3550" t="s">
        <v>8317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8316</v>
      </c>
      <c r="R3551" t="s">
        <v>8317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8316</v>
      </c>
      <c r="R3552" t="s">
        <v>8317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8316</v>
      </c>
      <c r="R3553" t="s">
        <v>8317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8316</v>
      </c>
      <c r="R3554" t="s">
        <v>8317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8316</v>
      </c>
      <c r="R3555" t="s">
        <v>8317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8316</v>
      </c>
      <c r="R3556" t="s">
        <v>8317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8316</v>
      </c>
      <c r="R3557" t="s">
        <v>8317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8316</v>
      </c>
      <c r="R3558" t="s">
        <v>8317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8316</v>
      </c>
      <c r="R3559" t="s">
        <v>8317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8316</v>
      </c>
      <c r="R3560" t="s">
        <v>8317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8316</v>
      </c>
      <c r="R3561" t="s">
        <v>8317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8316</v>
      </c>
      <c r="R3562" t="s">
        <v>8317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8316</v>
      </c>
      <c r="R3563" t="s">
        <v>8317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8316</v>
      </c>
      <c r="R3564" t="s">
        <v>8317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8316</v>
      </c>
      <c r="R3565" t="s">
        <v>8317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8316</v>
      </c>
      <c r="R3566" t="s">
        <v>8317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8316</v>
      </c>
      <c r="R3567" t="s">
        <v>8317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8316</v>
      </c>
      <c r="R3568" t="s">
        <v>8317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8316</v>
      </c>
      <c r="R3569" t="s">
        <v>8317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8316</v>
      </c>
      <c r="R3570" t="s">
        <v>8317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8316</v>
      </c>
      <c r="R3571" t="s">
        <v>8317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8316</v>
      </c>
      <c r="R3572" t="s">
        <v>8317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8316</v>
      </c>
      <c r="R3573" t="s">
        <v>8317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8316</v>
      </c>
      <c r="R3574" t="s">
        <v>8317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8316</v>
      </c>
      <c r="R3575" t="s">
        <v>8317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8316</v>
      </c>
      <c r="R3576" t="s">
        <v>8317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8316</v>
      </c>
      <c r="R3577" t="s">
        <v>8317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8316</v>
      </c>
      <c r="R3578" t="s">
        <v>8317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8316</v>
      </c>
      <c r="R3579" t="s">
        <v>8317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8316</v>
      </c>
      <c r="R3580" t="s">
        <v>8317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8316</v>
      </c>
      <c r="R3581" t="s">
        <v>8317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8316</v>
      </c>
      <c r="R3582" t="s">
        <v>8317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8316</v>
      </c>
      <c r="R3583" t="s">
        <v>8317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8316</v>
      </c>
      <c r="R3584" t="s">
        <v>8317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8316</v>
      </c>
      <c r="R3585" t="s">
        <v>8317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8316</v>
      </c>
      <c r="R3586" t="s">
        <v>8317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 0)</f>
        <v>119</v>
      </c>
      <c r="P3587">
        <f t="shared" ref="P3587:P3650" si="226">IFERROR(ROUND(E3587/L3587, 2), 0)</f>
        <v>176.09</v>
      </c>
      <c r="Q3587" s="10" t="s">
        <v>8316</v>
      </c>
      <c r="R3587" t="s">
        <v>8317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8316</v>
      </c>
      <c r="R3588" t="s">
        <v>8317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8316</v>
      </c>
      <c r="R3589" t="s">
        <v>8317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8316</v>
      </c>
      <c r="R3590" t="s">
        <v>8317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8316</v>
      </c>
      <c r="R3591" t="s">
        <v>8317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8316</v>
      </c>
      <c r="R3592" t="s">
        <v>8317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8316</v>
      </c>
      <c r="R3593" t="s">
        <v>8317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8316</v>
      </c>
      <c r="R3594" t="s">
        <v>8317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8316</v>
      </c>
      <c r="R3595" t="s">
        <v>8317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8316</v>
      </c>
      <c r="R3596" t="s">
        <v>8317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8316</v>
      </c>
      <c r="R3597" t="s">
        <v>8317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8316</v>
      </c>
      <c r="R3598" t="s">
        <v>8317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8316</v>
      </c>
      <c r="R3599" t="s">
        <v>8317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8316</v>
      </c>
      <c r="R3600" t="s">
        <v>8317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8316</v>
      </c>
      <c r="R3601" t="s">
        <v>8317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8316</v>
      </c>
      <c r="R3602" t="s">
        <v>8317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8316</v>
      </c>
      <c r="R3603" t="s">
        <v>8317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8316</v>
      </c>
      <c r="R3604" t="s">
        <v>8317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8316</v>
      </c>
      <c r="R3605" t="s">
        <v>8317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8316</v>
      </c>
      <c r="R3606" t="s">
        <v>8317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8316</v>
      </c>
      <c r="R3607" t="s">
        <v>8317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8316</v>
      </c>
      <c r="R3608" t="s">
        <v>8317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8316</v>
      </c>
      <c r="R3609" t="s">
        <v>8317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8316</v>
      </c>
      <c r="R3610" t="s">
        <v>8317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8316</v>
      </c>
      <c r="R3611" t="s">
        <v>8317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8316</v>
      </c>
      <c r="R3612" t="s">
        <v>8317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8316</v>
      </c>
      <c r="R3613" t="s">
        <v>8317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8316</v>
      </c>
      <c r="R3614" t="s">
        <v>8317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8316</v>
      </c>
      <c r="R3615" t="s">
        <v>8317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8316</v>
      </c>
      <c r="R3616" t="s">
        <v>8317</v>
      </c>
      <c r="S3616" s="14">
        <f t="shared" si="227"/>
        <v>42144.041851851856</v>
      </c>
      <c r="T3616" s="14">
        <f t="shared" si="228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8316</v>
      </c>
      <c r="R3617" t="s">
        <v>8317</v>
      </c>
      <c r="S3617" s="14">
        <f t="shared" si="227"/>
        <v>42318.593703703707</v>
      </c>
      <c r="T3617" s="14">
        <f t="shared" si="228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8316</v>
      </c>
      <c r="R3618" t="s">
        <v>8317</v>
      </c>
      <c r="S3618" s="14">
        <f t="shared" si="227"/>
        <v>42052.949814814812</v>
      </c>
      <c r="T3618" s="14">
        <f t="shared" si="228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8316</v>
      </c>
      <c r="R3619" t="s">
        <v>8317</v>
      </c>
      <c r="S3619" s="14">
        <f t="shared" si="227"/>
        <v>42779.610289351855</v>
      </c>
      <c r="T3619" s="14">
        <f t="shared" si="228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8316</v>
      </c>
      <c r="R3620" t="s">
        <v>8317</v>
      </c>
      <c r="S3620" s="14">
        <f t="shared" si="227"/>
        <v>42128.627893518518</v>
      </c>
      <c r="T3620" s="14">
        <f t="shared" si="228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8316</v>
      </c>
      <c r="R3621" t="s">
        <v>8317</v>
      </c>
      <c r="S3621" s="14">
        <f t="shared" si="227"/>
        <v>42661.132245370376</v>
      </c>
      <c r="T3621" s="14">
        <f t="shared" si="228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8316</v>
      </c>
      <c r="R3622" t="s">
        <v>8317</v>
      </c>
      <c r="S3622" s="14">
        <f t="shared" si="227"/>
        <v>42037.938206018516</v>
      </c>
      <c r="T3622" s="14">
        <f t="shared" si="228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8316</v>
      </c>
      <c r="R3623" t="s">
        <v>8317</v>
      </c>
      <c r="S3623" s="14">
        <f t="shared" si="227"/>
        <v>42619.935694444444</v>
      </c>
      <c r="T3623" s="14">
        <f t="shared" si="228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8316</v>
      </c>
      <c r="R3624" t="s">
        <v>8317</v>
      </c>
      <c r="S3624" s="14">
        <f t="shared" si="227"/>
        <v>41877.221886574072</v>
      </c>
      <c r="T3624" s="14">
        <f t="shared" si="228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8316</v>
      </c>
      <c r="R3625" t="s">
        <v>8317</v>
      </c>
      <c r="S3625" s="14">
        <f t="shared" si="227"/>
        <v>41828.736921296295</v>
      </c>
      <c r="T3625" s="14">
        <f t="shared" si="228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8316</v>
      </c>
      <c r="R3626" t="s">
        <v>8317</v>
      </c>
      <c r="S3626" s="14">
        <f t="shared" si="227"/>
        <v>42545.774189814809</v>
      </c>
      <c r="T3626" s="14">
        <f t="shared" si="228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8316</v>
      </c>
      <c r="R3627" t="s">
        <v>8317</v>
      </c>
      <c r="S3627" s="14">
        <f t="shared" si="227"/>
        <v>42157.652511574073</v>
      </c>
      <c r="T3627" s="14">
        <f t="shared" si="228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8316</v>
      </c>
      <c r="R3628" t="s">
        <v>8317</v>
      </c>
      <c r="S3628" s="14">
        <f t="shared" si="227"/>
        <v>41846.667326388888</v>
      </c>
      <c r="T3628" s="14">
        <f t="shared" si="228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8316</v>
      </c>
      <c r="R3629" t="s">
        <v>8317</v>
      </c>
      <c r="S3629" s="14">
        <f t="shared" si="227"/>
        <v>42460.741747685184</v>
      </c>
      <c r="T3629" s="14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8316</v>
      </c>
      <c r="R3630" t="s">
        <v>8358</v>
      </c>
      <c r="S3630" s="14">
        <f t="shared" si="227"/>
        <v>42291.833287037036</v>
      </c>
      <c r="T3630" s="14">
        <f t="shared" si="228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8316</v>
      </c>
      <c r="R3631" t="s">
        <v>8358</v>
      </c>
      <c r="S3631" s="14">
        <f t="shared" si="227"/>
        <v>42437.094490740739</v>
      </c>
      <c r="T3631" s="14">
        <f t="shared" si="228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8316</v>
      </c>
      <c r="R3632" t="s">
        <v>8358</v>
      </c>
      <c r="S3632" s="14">
        <f t="shared" si="227"/>
        <v>41942.84710648148</v>
      </c>
      <c r="T3632" s="14">
        <f t="shared" si="228"/>
        <v>41972.888773148152</v>
      </c>
      <c r="U3632">
        <f>T3632-S3632</f>
        <v>30.041666666671517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8316</v>
      </c>
      <c r="R3633" t="s">
        <v>8358</v>
      </c>
      <c r="S3633" s="14">
        <f t="shared" si="227"/>
        <v>41880.753437499996</v>
      </c>
      <c r="T3633" s="14">
        <f t="shared" si="228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8316</v>
      </c>
      <c r="R3634" t="s">
        <v>8358</v>
      </c>
      <c r="S3634" s="14">
        <f t="shared" si="227"/>
        <v>41946.936909722222</v>
      </c>
      <c r="T3634" s="14">
        <f t="shared" si="228"/>
        <v>41966.936909722222</v>
      </c>
      <c r="U3634">
        <f>T3634-S3634</f>
        <v>20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8316</v>
      </c>
      <c r="R3635" t="s">
        <v>8358</v>
      </c>
      <c r="S3635" s="14">
        <f t="shared" si="227"/>
        <v>42649.623460648145</v>
      </c>
      <c r="T3635" s="14">
        <f t="shared" si="228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8316</v>
      </c>
      <c r="R3636" t="s">
        <v>8358</v>
      </c>
      <c r="S3636" s="14">
        <f t="shared" si="227"/>
        <v>42701.166365740741</v>
      </c>
      <c r="T3636" s="14">
        <f t="shared" si="228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8316</v>
      </c>
      <c r="R3637" t="s">
        <v>8358</v>
      </c>
      <c r="S3637" s="14">
        <f t="shared" si="227"/>
        <v>42450.88282407407</v>
      </c>
      <c r="T3637" s="14">
        <f t="shared" si="228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8316</v>
      </c>
      <c r="R3638" t="s">
        <v>8358</v>
      </c>
      <c r="S3638" s="14">
        <f t="shared" si="227"/>
        <v>42226.694780092599</v>
      </c>
      <c r="T3638" s="14">
        <f t="shared" si="228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8316</v>
      </c>
      <c r="R3639" t="s">
        <v>8358</v>
      </c>
      <c r="S3639" s="14">
        <f t="shared" si="227"/>
        <v>41975.700636574074</v>
      </c>
      <c r="T3639" s="14">
        <f t="shared" si="228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8316</v>
      </c>
      <c r="R3640" t="s">
        <v>8358</v>
      </c>
      <c r="S3640" s="14">
        <f t="shared" si="227"/>
        <v>42053.672824074078</v>
      </c>
      <c r="T3640" s="14">
        <f t="shared" si="228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8316</v>
      </c>
      <c r="R3641" t="s">
        <v>8358</v>
      </c>
      <c r="S3641" s="14">
        <f t="shared" si="227"/>
        <v>42590.677152777775</v>
      </c>
      <c r="T3641" s="14">
        <f t="shared" si="228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8316</v>
      </c>
      <c r="R3642" t="s">
        <v>8358</v>
      </c>
      <c r="S3642" s="14">
        <f t="shared" si="227"/>
        <v>42104.781597222223</v>
      </c>
      <c r="T3642" s="14">
        <f t="shared" si="228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8316</v>
      </c>
      <c r="R3643" t="s">
        <v>8358</v>
      </c>
      <c r="S3643" s="14">
        <f t="shared" si="227"/>
        <v>41899.627071759263</v>
      </c>
      <c r="T3643" s="14">
        <f t="shared" si="228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8316</v>
      </c>
      <c r="R3644" t="s">
        <v>8358</v>
      </c>
      <c r="S3644" s="14">
        <f t="shared" si="227"/>
        <v>42297.816284722227</v>
      </c>
      <c r="T3644" s="14">
        <f t="shared" si="228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8316</v>
      </c>
      <c r="R3645" t="s">
        <v>8358</v>
      </c>
      <c r="S3645" s="14">
        <f t="shared" si="227"/>
        <v>42285.143969907411</v>
      </c>
      <c r="T3645" s="14">
        <f t="shared" si="228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8316</v>
      </c>
      <c r="R3646" t="s">
        <v>8358</v>
      </c>
      <c r="S3646" s="14">
        <f t="shared" si="227"/>
        <v>42409.241747685184</v>
      </c>
      <c r="T3646" s="14">
        <f t="shared" si="228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8316</v>
      </c>
      <c r="R3647" t="s">
        <v>8358</v>
      </c>
      <c r="S3647" s="14">
        <f t="shared" si="227"/>
        <v>42665.970347222217</v>
      </c>
      <c r="T3647" s="14">
        <f t="shared" si="228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8316</v>
      </c>
      <c r="R3648" t="s">
        <v>8358</v>
      </c>
      <c r="S3648" s="14">
        <f t="shared" si="227"/>
        <v>42140.421319444446</v>
      </c>
      <c r="T3648" s="14">
        <f t="shared" si="228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8316</v>
      </c>
      <c r="R3649" t="s">
        <v>8358</v>
      </c>
      <c r="S3649" s="14">
        <f t="shared" si="227"/>
        <v>42598.749155092592</v>
      </c>
      <c r="T3649" s="14">
        <f t="shared" si="228"/>
        <v>42643.749155092592</v>
      </c>
      <c r="U3649">
        <f>T3649-S3649</f>
        <v>45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8316</v>
      </c>
      <c r="R3650" t="s">
        <v>8317</v>
      </c>
      <c r="S3650" s="14">
        <f t="shared" si="227"/>
        <v>41887.292187500003</v>
      </c>
      <c r="T3650" s="14">
        <f t="shared" si="228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 0)</f>
        <v>104</v>
      </c>
      <c r="P3651">
        <f t="shared" ref="P3651:P3714" si="230">IFERROR(ROUND(E3651/L3651, 2), 0)</f>
        <v>97.5</v>
      </c>
      <c r="Q3651" s="10" t="s">
        <v>8316</v>
      </c>
      <c r="R3651" t="s">
        <v>8317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8316</v>
      </c>
      <c r="R3652" t="s">
        <v>8317</v>
      </c>
      <c r="S3652" s="14">
        <f t="shared" si="231"/>
        <v>42381.478981481487</v>
      </c>
      <c r="T3652" s="14">
        <f t="shared" si="232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8316</v>
      </c>
      <c r="R3653" t="s">
        <v>8317</v>
      </c>
      <c r="S3653" s="14">
        <f t="shared" si="231"/>
        <v>41828.646319444444</v>
      </c>
      <c r="T3653" s="14">
        <f t="shared" si="232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8316</v>
      </c>
      <c r="R3654" t="s">
        <v>8317</v>
      </c>
      <c r="S3654" s="14">
        <f t="shared" si="231"/>
        <v>42596.644699074073</v>
      </c>
      <c r="T3654" s="14">
        <f t="shared" si="232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8316</v>
      </c>
      <c r="R3655" t="s">
        <v>8317</v>
      </c>
      <c r="S3655" s="14">
        <f t="shared" si="231"/>
        <v>42191.363506944443</v>
      </c>
      <c r="T3655" s="14">
        <f t="shared" si="232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8316</v>
      </c>
      <c r="R3656" t="s">
        <v>8317</v>
      </c>
      <c r="S3656" s="14">
        <f t="shared" si="231"/>
        <v>42440.416504629626</v>
      </c>
      <c r="T3656" s="14">
        <f t="shared" si="232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8316</v>
      </c>
      <c r="R3657" t="s">
        <v>8317</v>
      </c>
      <c r="S3657" s="14">
        <f t="shared" si="231"/>
        <v>42173.803217592591</v>
      </c>
      <c r="T3657" s="14">
        <f t="shared" si="232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8316</v>
      </c>
      <c r="R3658" t="s">
        <v>8317</v>
      </c>
      <c r="S3658" s="14">
        <f t="shared" si="231"/>
        <v>42737.910138888896</v>
      </c>
      <c r="T3658" s="14">
        <f t="shared" si="232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8316</v>
      </c>
      <c r="R3659" t="s">
        <v>8317</v>
      </c>
      <c r="S3659" s="14">
        <f t="shared" si="231"/>
        <v>42499.629849537043</v>
      </c>
      <c r="T3659" s="14">
        <f t="shared" si="232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8316</v>
      </c>
      <c r="R3660" t="s">
        <v>8317</v>
      </c>
      <c r="S3660" s="14">
        <f t="shared" si="231"/>
        <v>41775.858564814815</v>
      </c>
      <c r="T3660" s="14">
        <f t="shared" si="232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8316</v>
      </c>
      <c r="R3661" t="s">
        <v>8317</v>
      </c>
      <c r="S3661" s="14">
        <f t="shared" si="231"/>
        <v>42055.277199074073</v>
      </c>
      <c r="T3661" s="14">
        <f t="shared" si="232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8316</v>
      </c>
      <c r="R3662" t="s">
        <v>8317</v>
      </c>
      <c r="S3662" s="14">
        <f t="shared" si="231"/>
        <v>41971.881076388891</v>
      </c>
      <c r="T3662" s="14">
        <f t="shared" si="232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8316</v>
      </c>
      <c r="R3663" t="s">
        <v>8317</v>
      </c>
      <c r="S3663" s="14">
        <f t="shared" si="231"/>
        <v>42447.896666666667</v>
      </c>
      <c r="T3663" s="14">
        <f t="shared" si="232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8316</v>
      </c>
      <c r="R3664" t="s">
        <v>8317</v>
      </c>
      <c r="S3664" s="14">
        <f t="shared" si="231"/>
        <v>42064.220069444447</v>
      </c>
      <c r="T3664" s="1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8316</v>
      </c>
      <c r="R3665" t="s">
        <v>8317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8316</v>
      </c>
      <c r="R3666" t="s">
        <v>8317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8316</v>
      </c>
      <c r="R3667" t="s">
        <v>8317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8316</v>
      </c>
      <c r="R3668" t="s">
        <v>8317</v>
      </c>
      <c r="S3668" s="14">
        <f t="shared" si="231"/>
        <v>41822.90488425926</v>
      </c>
      <c r="T3668" s="1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8316</v>
      </c>
      <c r="R3669" t="s">
        <v>8317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8316</v>
      </c>
      <c r="R3670" t="s">
        <v>8317</v>
      </c>
      <c r="S3670" s="14">
        <f t="shared" si="231"/>
        <v>42185.556157407409</v>
      </c>
      <c r="T3670" s="1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8316</v>
      </c>
      <c r="R3671" t="s">
        <v>8317</v>
      </c>
      <c r="S3671" s="14">
        <f t="shared" si="231"/>
        <v>42136.675196759257</v>
      </c>
      <c r="T3671" s="1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8316</v>
      </c>
      <c r="R3672" t="s">
        <v>8317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8316</v>
      </c>
      <c r="R3673" t="s">
        <v>8317</v>
      </c>
      <c r="S3673" s="14">
        <f t="shared" si="231"/>
        <v>41820.62809027778</v>
      </c>
      <c r="T3673" s="1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8316</v>
      </c>
      <c r="R3674" t="s">
        <v>8317</v>
      </c>
      <c r="S3674" s="14">
        <f t="shared" si="231"/>
        <v>41878.946574074071</v>
      </c>
      <c r="T3674" s="1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8316</v>
      </c>
      <c r="R3675" t="s">
        <v>8317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8316</v>
      </c>
      <c r="R3676" t="s">
        <v>8317</v>
      </c>
      <c r="S3676" s="14">
        <f t="shared" si="231"/>
        <v>42556.873020833329</v>
      </c>
      <c r="T3676" s="1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8316</v>
      </c>
      <c r="R3677" t="s">
        <v>8317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8316</v>
      </c>
      <c r="R3678" t="s">
        <v>8317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8316</v>
      </c>
      <c r="R3679" t="s">
        <v>8317</v>
      </c>
      <c r="S3679" s="14">
        <f t="shared" si="231"/>
        <v>41802.574282407404</v>
      </c>
      <c r="T3679" s="1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8316</v>
      </c>
      <c r="R3680" t="s">
        <v>8317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8316</v>
      </c>
      <c r="R3681" t="s">
        <v>8317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8316</v>
      </c>
      <c r="R3682" t="s">
        <v>8317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8316</v>
      </c>
      <c r="R3683" t="s">
        <v>8317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8316</v>
      </c>
      <c r="R3684" t="s">
        <v>8317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8316</v>
      </c>
      <c r="R3685" t="s">
        <v>8317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8316</v>
      </c>
      <c r="R3686" t="s">
        <v>8317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8316</v>
      </c>
      <c r="R3687" t="s">
        <v>8317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8316</v>
      </c>
      <c r="R3688" t="s">
        <v>8317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8316</v>
      </c>
      <c r="R3689" t="s">
        <v>8317</v>
      </c>
      <c r="S3689" s="14">
        <f t="shared" si="231"/>
        <v>41787.218229166669</v>
      </c>
      <c r="T3689" s="1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8316</v>
      </c>
      <c r="R3690" t="s">
        <v>8317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8316</v>
      </c>
      <c r="R3691" t="s">
        <v>8317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8316</v>
      </c>
      <c r="R3692" t="s">
        <v>8317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8316</v>
      </c>
      <c r="R3693" t="s">
        <v>8317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8316</v>
      </c>
      <c r="R3694" t="s">
        <v>8317</v>
      </c>
      <c r="S3694" s="14">
        <f t="shared" si="231"/>
        <v>41891.96503472222</v>
      </c>
      <c r="T3694" s="1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8316</v>
      </c>
      <c r="R3695" t="s">
        <v>8317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8316</v>
      </c>
      <c r="R3696" t="s">
        <v>8317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8316</v>
      </c>
      <c r="R3697" t="s">
        <v>8317</v>
      </c>
      <c r="S3697" s="14">
        <f t="shared" si="231"/>
        <v>41995.870486111111</v>
      </c>
      <c r="T3697" s="1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8316</v>
      </c>
      <c r="R3698" t="s">
        <v>8317</v>
      </c>
      <c r="S3698" s="14">
        <f t="shared" si="231"/>
        <v>41988.617083333331</v>
      </c>
      <c r="T3698" s="1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8316</v>
      </c>
      <c r="R3699" t="s">
        <v>8317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8316</v>
      </c>
      <c r="R3700" t="s">
        <v>8317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8316</v>
      </c>
      <c r="R3701" t="s">
        <v>8317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8316</v>
      </c>
      <c r="R3702" t="s">
        <v>8317</v>
      </c>
      <c r="S3702" s="14">
        <f t="shared" si="231"/>
        <v>41882.585648148146</v>
      </c>
      <c r="T3702" s="1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8316</v>
      </c>
      <c r="R3703" t="s">
        <v>8317</v>
      </c>
      <c r="S3703" s="14">
        <f t="shared" si="231"/>
        <v>42129.541585648149</v>
      </c>
      <c r="T3703" s="1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8316</v>
      </c>
      <c r="R3704" t="s">
        <v>8317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8316</v>
      </c>
      <c r="R3705" t="s">
        <v>8317</v>
      </c>
      <c r="S3705" s="14">
        <f t="shared" si="231"/>
        <v>42556.504490740743</v>
      </c>
      <c r="T3705" s="1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8316</v>
      </c>
      <c r="R3706" t="s">
        <v>8317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8316</v>
      </c>
      <c r="R3707" t="s">
        <v>8317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8316</v>
      </c>
      <c r="R3708" t="s">
        <v>8317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8316</v>
      </c>
      <c r="R3709" t="s">
        <v>8317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8316</v>
      </c>
      <c r="R3710" t="s">
        <v>8317</v>
      </c>
      <c r="S3710" s="14">
        <f t="shared" si="231"/>
        <v>41810.142199074071</v>
      </c>
      <c r="T3710" s="1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8316</v>
      </c>
      <c r="R3711" t="s">
        <v>8317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8316</v>
      </c>
      <c r="R3712" t="s">
        <v>8317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8316</v>
      </c>
      <c r="R3713" t="s">
        <v>8317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8316</v>
      </c>
      <c r="R3714" t="s">
        <v>8317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 0)</f>
        <v>102</v>
      </c>
      <c r="P3715">
        <f t="shared" ref="P3715:P3778" si="234">IFERROR(ROUND(E3715/L3715, 2), 0)</f>
        <v>106.84</v>
      </c>
      <c r="Q3715" s="10" t="s">
        <v>8316</v>
      </c>
      <c r="R3715" t="s">
        <v>8317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8316</v>
      </c>
      <c r="R3716" t="s">
        <v>8317</v>
      </c>
      <c r="S3716" s="14">
        <f t="shared" si="235"/>
        <v>42118.556331018524</v>
      </c>
      <c r="T3716" s="1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8316</v>
      </c>
      <c r="R3717" t="s">
        <v>8317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8316</v>
      </c>
      <c r="R3718" t="s">
        <v>8317</v>
      </c>
      <c r="S3718" s="14">
        <f t="shared" si="235"/>
        <v>42360.887835648144</v>
      </c>
      <c r="T3718" s="1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8316</v>
      </c>
      <c r="R3719" t="s">
        <v>8317</v>
      </c>
      <c r="S3719" s="14">
        <f t="shared" si="235"/>
        <v>42102.866307870368</v>
      </c>
      <c r="T3719" s="1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8316</v>
      </c>
      <c r="R3720" t="s">
        <v>8317</v>
      </c>
      <c r="S3720" s="14">
        <f t="shared" si="235"/>
        <v>42032.716145833328</v>
      </c>
      <c r="T3720" s="1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8316</v>
      </c>
      <c r="R3721" t="s">
        <v>8317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8316</v>
      </c>
      <c r="R3722" t="s">
        <v>8317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8316</v>
      </c>
      <c r="R3723" t="s">
        <v>8317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8316</v>
      </c>
      <c r="R3724" t="s">
        <v>8317</v>
      </c>
      <c r="S3724" s="14">
        <f t="shared" si="235"/>
        <v>42381.671840277777</v>
      </c>
      <c r="T3724" s="1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8316</v>
      </c>
      <c r="R3725" t="s">
        <v>8317</v>
      </c>
      <c r="S3725" s="14">
        <f t="shared" si="235"/>
        <v>41943.753032407411</v>
      </c>
      <c r="T3725" s="1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8316</v>
      </c>
      <c r="R3726" t="s">
        <v>8317</v>
      </c>
      <c r="S3726" s="14">
        <f t="shared" si="235"/>
        <v>42465.491435185191</v>
      </c>
      <c r="T3726" s="1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8316</v>
      </c>
      <c r="R3727" t="s">
        <v>8317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8316</v>
      </c>
      <c r="R3728" t="s">
        <v>8317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8316</v>
      </c>
      <c r="R3729" t="s">
        <v>8317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8316</v>
      </c>
      <c r="R3730" t="s">
        <v>8317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8316</v>
      </c>
      <c r="R3731" t="s">
        <v>8317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8316</v>
      </c>
      <c r="R3732" t="s">
        <v>8317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8316</v>
      </c>
      <c r="R3733" t="s">
        <v>8317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8316</v>
      </c>
      <c r="R3734" t="s">
        <v>8317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8316</v>
      </c>
      <c r="R3735" t="s">
        <v>8317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8316</v>
      </c>
      <c r="R3736" t="s">
        <v>8317</v>
      </c>
      <c r="S3736" s="14">
        <f t="shared" si="235"/>
        <v>42089.901574074072</v>
      </c>
      <c r="T3736" s="1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8316</v>
      </c>
      <c r="R3737" t="s">
        <v>8317</v>
      </c>
      <c r="S3737" s="14">
        <f t="shared" si="235"/>
        <v>42122.693159722221</v>
      </c>
      <c r="T3737" s="1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8316</v>
      </c>
      <c r="R3738" t="s">
        <v>8317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8316</v>
      </c>
      <c r="R3739" t="s">
        <v>8317</v>
      </c>
      <c r="S3739" s="14">
        <f t="shared" si="235"/>
        <v>42297.691006944442</v>
      </c>
      <c r="T3739" s="1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8316</v>
      </c>
      <c r="R3740" t="s">
        <v>8317</v>
      </c>
      <c r="S3740" s="14">
        <f t="shared" si="235"/>
        <v>41813.938715277778</v>
      </c>
      <c r="T3740" s="1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8316</v>
      </c>
      <c r="R3741" t="s">
        <v>8317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8316</v>
      </c>
      <c r="R3742" t="s">
        <v>8317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8316</v>
      </c>
      <c r="R3743" t="s">
        <v>8317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8316</v>
      </c>
      <c r="R3744" t="s">
        <v>8317</v>
      </c>
      <c r="S3744" s="14">
        <f t="shared" si="235"/>
        <v>41858.214629629627</v>
      </c>
      <c r="T3744" s="14">
        <f t="shared" si="236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8316</v>
      </c>
      <c r="R3745" t="s">
        <v>8317</v>
      </c>
      <c r="S3745" s="14">
        <f t="shared" si="235"/>
        <v>41793.710231481484</v>
      </c>
      <c r="T3745" s="14">
        <f t="shared" si="236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8316</v>
      </c>
      <c r="R3746" t="s">
        <v>8317</v>
      </c>
      <c r="S3746" s="14">
        <f t="shared" si="235"/>
        <v>41793.814259259263</v>
      </c>
      <c r="T3746" s="14">
        <f t="shared" si="236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8316</v>
      </c>
      <c r="R3747" t="s">
        <v>8317</v>
      </c>
      <c r="S3747" s="14">
        <f t="shared" si="235"/>
        <v>41831.697939814818</v>
      </c>
      <c r="T3747" s="14">
        <f t="shared" si="236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8316</v>
      </c>
      <c r="R3748" t="s">
        <v>8317</v>
      </c>
      <c r="S3748" s="14">
        <f t="shared" si="235"/>
        <v>42621.389340277776</v>
      </c>
      <c r="T3748" s="14">
        <f t="shared" si="236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8316</v>
      </c>
      <c r="R3749" t="s">
        <v>8317</v>
      </c>
      <c r="S3749" s="14">
        <f t="shared" si="235"/>
        <v>42164.299722222218</v>
      </c>
      <c r="T3749" s="14">
        <f t="shared" si="236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8316</v>
      </c>
      <c r="R3750" t="s">
        <v>8358</v>
      </c>
      <c r="S3750" s="14">
        <f t="shared" si="235"/>
        <v>42395.706435185188</v>
      </c>
      <c r="T3750" s="14">
        <f t="shared" si="236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8316</v>
      </c>
      <c r="R3751" t="s">
        <v>8358</v>
      </c>
      <c r="S3751" s="14">
        <f t="shared" si="235"/>
        <v>42458.127175925925</v>
      </c>
      <c r="T3751" s="14">
        <f t="shared" si="236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8316</v>
      </c>
      <c r="R3752" t="s">
        <v>8358</v>
      </c>
      <c r="S3752" s="14">
        <f t="shared" si="235"/>
        <v>42016.981574074074</v>
      </c>
      <c r="T3752" s="14">
        <f t="shared" si="236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8316</v>
      </c>
      <c r="R3753" t="s">
        <v>8358</v>
      </c>
      <c r="S3753" s="14">
        <f t="shared" si="235"/>
        <v>42403.035567129627</v>
      </c>
      <c r="T3753" s="14">
        <f t="shared" si="236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8316</v>
      </c>
      <c r="R3754" t="s">
        <v>8358</v>
      </c>
      <c r="S3754" s="14">
        <f t="shared" si="235"/>
        <v>42619.802488425921</v>
      </c>
      <c r="T3754" s="14">
        <f t="shared" si="236"/>
        <v>42659.875</v>
      </c>
      <c r="U3754">
        <f>T3754-S3754</f>
        <v>40.072511574078817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8316</v>
      </c>
      <c r="R3755" t="s">
        <v>8358</v>
      </c>
      <c r="S3755" s="14">
        <f t="shared" si="235"/>
        <v>42128.824074074073</v>
      </c>
      <c r="T3755" s="14">
        <f t="shared" si="236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8316</v>
      </c>
      <c r="R3756" t="s">
        <v>8358</v>
      </c>
      <c r="S3756" s="14">
        <f t="shared" si="235"/>
        <v>41808.881215277775</v>
      </c>
      <c r="T3756" s="14">
        <f t="shared" si="236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8316</v>
      </c>
      <c r="R3757" t="s">
        <v>8358</v>
      </c>
      <c r="S3757" s="14">
        <f t="shared" si="235"/>
        <v>42445.866979166662</v>
      </c>
      <c r="T3757" s="14">
        <f t="shared" si="236"/>
        <v>42475.866979166662</v>
      </c>
      <c r="U3757">
        <f>T3757-S3757</f>
        <v>30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8316</v>
      </c>
      <c r="R3758" t="s">
        <v>8358</v>
      </c>
      <c r="S3758" s="14">
        <f t="shared" si="235"/>
        <v>41771.814791666664</v>
      </c>
      <c r="T3758" s="14">
        <f t="shared" si="236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8316</v>
      </c>
      <c r="R3759" t="s">
        <v>8358</v>
      </c>
      <c r="S3759" s="14">
        <f t="shared" si="235"/>
        <v>41954.850868055553</v>
      </c>
      <c r="T3759" s="14">
        <f t="shared" si="236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8316</v>
      </c>
      <c r="R3760" t="s">
        <v>8358</v>
      </c>
      <c r="S3760" s="14">
        <f t="shared" si="235"/>
        <v>41747.471504629626</v>
      </c>
      <c r="T3760" s="14">
        <f t="shared" si="236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8316</v>
      </c>
      <c r="R3761" t="s">
        <v>8358</v>
      </c>
      <c r="S3761" s="14">
        <f t="shared" si="235"/>
        <v>42182.108252314814</v>
      </c>
      <c r="T3761" s="14">
        <f t="shared" si="236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8316</v>
      </c>
      <c r="R3762" t="s">
        <v>8358</v>
      </c>
      <c r="S3762" s="14">
        <f t="shared" si="235"/>
        <v>41739.525300925925</v>
      </c>
      <c r="T3762" s="14">
        <f t="shared" si="236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8316</v>
      </c>
      <c r="R3763" t="s">
        <v>8358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T3763-S3763</f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8316</v>
      </c>
      <c r="R3764" t="s">
        <v>8358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8316</v>
      </c>
      <c r="R3765" t="s">
        <v>8358</v>
      </c>
      <c r="S3765" s="14">
        <f t="shared" si="235"/>
        <v>42065.750300925924</v>
      </c>
      <c r="T3765" s="14">
        <f t="shared" si="236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8316</v>
      </c>
      <c r="R3766" t="s">
        <v>8358</v>
      </c>
      <c r="S3766" s="14">
        <f t="shared" si="235"/>
        <v>42499.842962962968</v>
      </c>
      <c r="T3766" s="14">
        <f t="shared" si="236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8316</v>
      </c>
      <c r="R3767" t="s">
        <v>8358</v>
      </c>
      <c r="S3767" s="14">
        <f t="shared" si="235"/>
        <v>41820.776412037041</v>
      </c>
      <c r="T3767" s="14">
        <f t="shared" si="236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8316</v>
      </c>
      <c r="R3768" t="s">
        <v>8358</v>
      </c>
      <c r="S3768" s="14">
        <f t="shared" si="235"/>
        <v>41788.167187500003</v>
      </c>
      <c r="T3768" s="14">
        <f t="shared" si="236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8316</v>
      </c>
      <c r="R3769" t="s">
        <v>8358</v>
      </c>
      <c r="S3769" s="14">
        <f t="shared" si="235"/>
        <v>42050.019641203704</v>
      </c>
      <c r="T3769" s="14">
        <f t="shared" si="236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8316</v>
      </c>
      <c r="R3770" t="s">
        <v>8358</v>
      </c>
      <c r="S3770" s="14">
        <f t="shared" si="235"/>
        <v>41772.727893518517</v>
      </c>
      <c r="T3770" s="14">
        <f t="shared" si="236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8316</v>
      </c>
      <c r="R3771" t="s">
        <v>8358</v>
      </c>
      <c r="S3771" s="14">
        <f t="shared" si="235"/>
        <v>42445.598136574074</v>
      </c>
      <c r="T3771" s="14">
        <f t="shared" si="236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8316</v>
      </c>
      <c r="R3772" t="s">
        <v>8358</v>
      </c>
      <c r="S3772" s="14">
        <f t="shared" si="235"/>
        <v>42138.930671296301</v>
      </c>
      <c r="T3772" s="14">
        <f t="shared" si="236"/>
        <v>42168.930671296301</v>
      </c>
      <c r="U3772">
        <f>T3772-S3772</f>
        <v>30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8316</v>
      </c>
      <c r="R3773" t="s">
        <v>8358</v>
      </c>
      <c r="S3773" s="14">
        <f t="shared" si="235"/>
        <v>42493.857083333336</v>
      </c>
      <c r="T3773" s="14">
        <f t="shared" si="236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8316</v>
      </c>
      <c r="R3774" t="s">
        <v>8358</v>
      </c>
      <c r="S3774" s="14">
        <f t="shared" si="235"/>
        <v>42682.616967592592</v>
      </c>
      <c r="T3774" s="14">
        <f t="shared" si="236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8316</v>
      </c>
      <c r="R3775" t="s">
        <v>8358</v>
      </c>
      <c r="S3775" s="14">
        <f t="shared" si="235"/>
        <v>42656.005173611105</v>
      </c>
      <c r="T3775" s="14">
        <f t="shared" si="236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8316</v>
      </c>
      <c r="R3776" t="s">
        <v>8358</v>
      </c>
      <c r="S3776" s="14">
        <f t="shared" si="235"/>
        <v>42087.792303240742</v>
      </c>
      <c r="T3776" s="14">
        <f t="shared" si="236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8316</v>
      </c>
      <c r="R3777" t="s">
        <v>8358</v>
      </c>
      <c r="S3777" s="14">
        <f t="shared" si="235"/>
        <v>42075.942627314813</v>
      </c>
      <c r="T3777" s="14">
        <f t="shared" si="236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8316</v>
      </c>
      <c r="R3778" t="s">
        <v>8358</v>
      </c>
      <c r="S3778" s="14">
        <f t="shared" si="235"/>
        <v>41814.367800925924</v>
      </c>
      <c r="T3778" s="14">
        <f t="shared" si="236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 0)</f>
        <v>143</v>
      </c>
      <c r="P3779">
        <f t="shared" ref="P3779:P3842" si="239">IFERROR(ROUND(E3779/L3779, 2), 0)</f>
        <v>48.54</v>
      </c>
      <c r="Q3779" s="10" t="s">
        <v>8316</v>
      </c>
      <c r="R3779" t="s">
        <v>8358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8316</v>
      </c>
      <c r="R3780" t="s">
        <v>8358</v>
      </c>
      <c r="S3780" s="14">
        <f t="shared" si="240"/>
        <v>41989.819212962961</v>
      </c>
      <c r="T3780" s="1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8316</v>
      </c>
      <c r="R3781" t="s">
        <v>8358</v>
      </c>
      <c r="S3781" s="14">
        <f t="shared" si="240"/>
        <v>42425.735416666663</v>
      </c>
      <c r="T3781" s="1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8316</v>
      </c>
      <c r="R3782" t="s">
        <v>8358</v>
      </c>
      <c r="S3782" s="14">
        <f t="shared" si="240"/>
        <v>42166.219733796301</v>
      </c>
      <c r="T3782" s="1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8316</v>
      </c>
      <c r="R3783" t="s">
        <v>8358</v>
      </c>
      <c r="S3783" s="14">
        <f t="shared" si="240"/>
        <v>41865.882928240739</v>
      </c>
      <c r="T3783" s="14">
        <f t="shared" si="241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8316</v>
      </c>
      <c r="R3784" t="s">
        <v>8358</v>
      </c>
      <c r="S3784" s="14">
        <f t="shared" si="240"/>
        <v>42546.862233796302</v>
      </c>
      <c r="T3784" s="14">
        <f t="shared" si="241"/>
        <v>42575.958333333328</v>
      </c>
      <c r="U3784">
        <f>T3784-S3784</f>
        <v>29.096099537026021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8316</v>
      </c>
      <c r="R3785" t="s">
        <v>8358</v>
      </c>
      <c r="S3785" s="14">
        <f t="shared" si="240"/>
        <v>42420.140277777777</v>
      </c>
      <c r="T3785" s="1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8316</v>
      </c>
      <c r="R3786" t="s">
        <v>8358</v>
      </c>
      <c r="S3786" s="14">
        <f t="shared" si="240"/>
        <v>42531.980694444443</v>
      </c>
      <c r="T3786" s="14">
        <f t="shared" si="241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8316</v>
      </c>
      <c r="R3787" t="s">
        <v>8358</v>
      </c>
      <c r="S3787" s="14">
        <f t="shared" si="240"/>
        <v>42548.63853009259</v>
      </c>
      <c r="T3787" s="14">
        <f t="shared" si="241"/>
        <v>42584.418749999997</v>
      </c>
      <c r="U3787">
        <f>T3787-S3787</f>
        <v>35.780219907406718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8316</v>
      </c>
      <c r="R3788" t="s">
        <v>8358</v>
      </c>
      <c r="S3788" s="14">
        <f t="shared" si="240"/>
        <v>42487.037905092591</v>
      </c>
      <c r="T3788" s="1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8316</v>
      </c>
      <c r="R3789" t="s">
        <v>8358</v>
      </c>
      <c r="S3789" s="14">
        <f t="shared" si="240"/>
        <v>42167.534791666665</v>
      </c>
      <c r="T3789" s="1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8316</v>
      </c>
      <c r="R3790" t="s">
        <v>8358</v>
      </c>
      <c r="S3790" s="14">
        <f t="shared" si="240"/>
        <v>42333.695821759262</v>
      </c>
      <c r="T3790" s="14">
        <f t="shared" si="241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8316</v>
      </c>
      <c r="R3791" t="s">
        <v>8358</v>
      </c>
      <c r="S3791" s="14">
        <f t="shared" si="240"/>
        <v>42138.798819444448</v>
      </c>
      <c r="T3791" s="14">
        <f t="shared" si="241"/>
        <v>42170.798819444448</v>
      </c>
      <c r="U3791">
        <f>T3791-S3791</f>
        <v>32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8316</v>
      </c>
      <c r="R3792" t="s">
        <v>8358</v>
      </c>
      <c r="S3792" s="14">
        <f t="shared" si="240"/>
        <v>42666.666932870372</v>
      </c>
      <c r="T3792" s="14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8316</v>
      </c>
      <c r="R3793" t="s">
        <v>8358</v>
      </c>
      <c r="S3793" s="14">
        <f t="shared" si="240"/>
        <v>41766.692037037035</v>
      </c>
      <c r="T3793" s="14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8316</v>
      </c>
      <c r="R3794" t="s">
        <v>8358</v>
      </c>
      <c r="S3794" s="14">
        <f t="shared" si="240"/>
        <v>42170.447013888886</v>
      </c>
      <c r="T3794" s="14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8316</v>
      </c>
      <c r="R3795" t="s">
        <v>8358</v>
      </c>
      <c r="S3795" s="14">
        <f t="shared" si="240"/>
        <v>41968.938993055555</v>
      </c>
      <c r="T3795" s="14">
        <f t="shared" si="241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8316</v>
      </c>
      <c r="R3796" t="s">
        <v>8358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T3796-S3796</f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8316</v>
      </c>
      <c r="R3797" t="s">
        <v>8358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43.501273148147448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8316</v>
      </c>
      <c r="R3798" t="s">
        <v>8358</v>
      </c>
      <c r="S3798" s="14">
        <f t="shared" si="240"/>
        <v>42689.029583333337</v>
      </c>
      <c r="T3798" s="14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8316</v>
      </c>
      <c r="R3799" t="s">
        <v>8358</v>
      </c>
      <c r="S3799" s="14">
        <f t="shared" si="240"/>
        <v>42084.881539351853</v>
      </c>
      <c r="T3799" s="14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8316</v>
      </c>
      <c r="R3800" t="s">
        <v>8358</v>
      </c>
      <c r="S3800" s="14">
        <f t="shared" si="240"/>
        <v>41831.722777777781</v>
      </c>
      <c r="T3800" s="14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8316</v>
      </c>
      <c r="R3801" t="s">
        <v>8358</v>
      </c>
      <c r="S3801" s="14">
        <f t="shared" si="240"/>
        <v>42410.93105324074</v>
      </c>
      <c r="T3801" s="14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8316</v>
      </c>
      <c r="R3802" t="s">
        <v>8358</v>
      </c>
      <c r="S3802" s="14">
        <f t="shared" si="240"/>
        <v>41982.737071759257</v>
      </c>
      <c r="T3802" s="14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8316</v>
      </c>
      <c r="R3803" t="s">
        <v>8358</v>
      </c>
      <c r="S3803" s="14">
        <f t="shared" si="240"/>
        <v>41975.676111111112</v>
      </c>
      <c r="T3803" s="14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8316</v>
      </c>
      <c r="R3804" t="s">
        <v>8358</v>
      </c>
      <c r="S3804" s="14">
        <f t="shared" si="240"/>
        <v>42269.126226851848</v>
      </c>
      <c r="T3804" s="14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8316</v>
      </c>
      <c r="R3805" t="s">
        <v>8358</v>
      </c>
      <c r="S3805" s="14">
        <f t="shared" si="240"/>
        <v>42403.971851851849</v>
      </c>
      <c r="T3805" s="14">
        <f t="shared" si="241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8316</v>
      </c>
      <c r="R3806" t="s">
        <v>8358</v>
      </c>
      <c r="S3806" s="14">
        <f t="shared" si="240"/>
        <v>42527.00953703704</v>
      </c>
      <c r="T3806" s="14">
        <f t="shared" si="241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8316</v>
      </c>
      <c r="R3807" t="s">
        <v>8358</v>
      </c>
      <c r="S3807" s="14">
        <f t="shared" si="240"/>
        <v>41849.887037037035</v>
      </c>
      <c r="T3807" s="14">
        <f t="shared" si="241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8316</v>
      </c>
      <c r="R3808" t="s">
        <v>8358</v>
      </c>
      <c r="S3808" s="14">
        <f t="shared" si="240"/>
        <v>41799.259039351848</v>
      </c>
      <c r="T3808" s="14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8316</v>
      </c>
      <c r="R3809" t="s">
        <v>8358</v>
      </c>
      <c r="S3809" s="14">
        <f t="shared" si="240"/>
        <v>42090.909016203703</v>
      </c>
      <c r="T3809" s="14">
        <f t="shared" si="24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8316</v>
      </c>
      <c r="R3810" t="s">
        <v>8317</v>
      </c>
      <c r="S3810" s="14">
        <f t="shared" si="240"/>
        <v>42059.453923611116</v>
      </c>
      <c r="T3810" s="14">
        <f t="shared" si="24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8316</v>
      </c>
      <c r="R3811" t="s">
        <v>8317</v>
      </c>
      <c r="S3811" s="14">
        <f t="shared" si="240"/>
        <v>41800.526701388888</v>
      </c>
      <c r="T3811" s="14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8316</v>
      </c>
      <c r="R3812" t="s">
        <v>8317</v>
      </c>
      <c r="S3812" s="14">
        <f t="shared" si="240"/>
        <v>42054.849050925928</v>
      </c>
      <c r="T3812" s="14">
        <f t="shared" si="24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8316</v>
      </c>
      <c r="R3813" t="s">
        <v>8317</v>
      </c>
      <c r="S3813" s="14">
        <f t="shared" si="240"/>
        <v>42487.62700231481</v>
      </c>
      <c r="T3813" s="14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8316</v>
      </c>
      <c r="R3814" t="s">
        <v>8317</v>
      </c>
      <c r="S3814" s="14">
        <f t="shared" si="240"/>
        <v>42109.751250000001</v>
      </c>
      <c r="T3814" s="14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8316</v>
      </c>
      <c r="R3815" t="s">
        <v>8317</v>
      </c>
      <c r="S3815" s="14">
        <f t="shared" si="240"/>
        <v>42497.275706018518</v>
      </c>
      <c r="T3815" s="14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8316</v>
      </c>
      <c r="R3816" t="s">
        <v>8317</v>
      </c>
      <c r="S3816" s="14">
        <f t="shared" si="240"/>
        <v>42058.904074074075</v>
      </c>
      <c r="T3816" s="14">
        <f t="shared" si="24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8316</v>
      </c>
      <c r="R3817" t="s">
        <v>8317</v>
      </c>
      <c r="S3817" s="14">
        <f t="shared" si="240"/>
        <v>42207.259918981479</v>
      </c>
      <c r="T3817" s="14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8316</v>
      </c>
      <c r="R3818" t="s">
        <v>8317</v>
      </c>
      <c r="S3818" s="14">
        <f t="shared" si="240"/>
        <v>41807.690081018518</v>
      </c>
      <c r="T3818" s="14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8316</v>
      </c>
      <c r="R3819" t="s">
        <v>8317</v>
      </c>
      <c r="S3819" s="14">
        <f t="shared" si="240"/>
        <v>42284.69694444444</v>
      </c>
      <c r="T3819" s="14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8316</v>
      </c>
      <c r="R3820" t="s">
        <v>8317</v>
      </c>
      <c r="S3820" s="14">
        <f t="shared" si="240"/>
        <v>42045.84238425926</v>
      </c>
      <c r="T3820" s="14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8316</v>
      </c>
      <c r="R3821" t="s">
        <v>8317</v>
      </c>
      <c r="S3821" s="14">
        <f t="shared" si="240"/>
        <v>42184.209537037037</v>
      </c>
      <c r="T3821" s="14">
        <f t="shared" si="24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8316</v>
      </c>
      <c r="R3822" t="s">
        <v>8317</v>
      </c>
      <c r="S3822" s="14">
        <f t="shared" si="240"/>
        <v>42160.651817129634</v>
      </c>
      <c r="T3822" s="14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8316</v>
      </c>
      <c r="R3823" t="s">
        <v>8317</v>
      </c>
      <c r="S3823" s="14">
        <f t="shared" si="240"/>
        <v>42341.180636574078</v>
      </c>
      <c r="T3823" s="14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8316</v>
      </c>
      <c r="R3824" t="s">
        <v>8317</v>
      </c>
      <c r="S3824" s="14">
        <f t="shared" si="240"/>
        <v>42329.838159722218</v>
      </c>
      <c r="T3824" s="14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8316</v>
      </c>
      <c r="R3825" t="s">
        <v>8317</v>
      </c>
      <c r="S3825" s="14">
        <f t="shared" si="240"/>
        <v>42170.910231481481</v>
      </c>
      <c r="T3825" s="14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8316</v>
      </c>
      <c r="R3826" t="s">
        <v>8317</v>
      </c>
      <c r="S3826" s="14">
        <f t="shared" si="240"/>
        <v>42571.626192129625</v>
      </c>
      <c r="T3826" s="14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8316</v>
      </c>
      <c r="R3827" t="s">
        <v>8317</v>
      </c>
      <c r="S3827" s="14">
        <f t="shared" si="240"/>
        <v>42151.069606481484</v>
      </c>
      <c r="T3827" s="14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8316</v>
      </c>
      <c r="R3828" t="s">
        <v>8317</v>
      </c>
      <c r="S3828" s="14">
        <f t="shared" si="240"/>
        <v>42101.423541666663</v>
      </c>
      <c r="T3828" s="14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8316</v>
      </c>
      <c r="R3829" t="s">
        <v>8317</v>
      </c>
      <c r="S3829" s="14">
        <f t="shared" si="240"/>
        <v>42034.928252314814</v>
      </c>
      <c r="T3829" s="14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8316</v>
      </c>
      <c r="R3830" t="s">
        <v>8317</v>
      </c>
      <c r="S3830" s="14">
        <f t="shared" si="240"/>
        <v>41944.527627314819</v>
      </c>
      <c r="T3830" s="14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8316</v>
      </c>
      <c r="R3831" t="s">
        <v>8317</v>
      </c>
      <c r="S3831" s="14">
        <f t="shared" si="240"/>
        <v>42593.865405092598</v>
      </c>
      <c r="T3831" s="14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8316</v>
      </c>
      <c r="R3832" t="s">
        <v>8317</v>
      </c>
      <c r="S3832" s="14">
        <f t="shared" si="240"/>
        <v>42503.740868055553</v>
      </c>
      <c r="T3832" s="14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8316</v>
      </c>
      <c r="R3833" t="s">
        <v>8317</v>
      </c>
      <c r="S3833" s="14">
        <f t="shared" si="240"/>
        <v>41927.848900462966</v>
      </c>
      <c r="T3833" s="14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8316</v>
      </c>
      <c r="R3834" t="s">
        <v>8317</v>
      </c>
      <c r="S3834" s="14">
        <f t="shared" si="240"/>
        <v>42375.114988425921</v>
      </c>
      <c r="T3834" s="14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8316</v>
      </c>
      <c r="R3835" t="s">
        <v>8317</v>
      </c>
      <c r="S3835" s="14">
        <f t="shared" si="240"/>
        <v>41963.872361111105</v>
      </c>
      <c r="T3835" s="14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8316</v>
      </c>
      <c r="R3836" t="s">
        <v>8317</v>
      </c>
      <c r="S3836" s="14">
        <f t="shared" si="240"/>
        <v>42143.445219907408</v>
      </c>
      <c r="T3836" s="14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8316</v>
      </c>
      <c r="R3837" t="s">
        <v>8317</v>
      </c>
      <c r="S3837" s="14">
        <f t="shared" si="240"/>
        <v>42460.94222222222</v>
      </c>
      <c r="T3837" s="14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8316</v>
      </c>
      <c r="R3838" t="s">
        <v>8317</v>
      </c>
      <c r="S3838" s="14">
        <f t="shared" si="240"/>
        <v>42553.926527777774</v>
      </c>
      <c r="T3838" s="14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8316</v>
      </c>
      <c r="R3839" t="s">
        <v>8317</v>
      </c>
      <c r="S3839" s="14">
        <f t="shared" si="240"/>
        <v>42152.765717592592</v>
      </c>
      <c r="T3839" s="14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8316</v>
      </c>
      <c r="R3840" t="s">
        <v>8317</v>
      </c>
      <c r="S3840" s="14">
        <f t="shared" si="240"/>
        <v>42116.710752314815</v>
      </c>
      <c r="T3840" s="14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8316</v>
      </c>
      <c r="R3841" t="s">
        <v>8317</v>
      </c>
      <c r="S3841" s="14">
        <f t="shared" si="240"/>
        <v>42155.142638888887</v>
      </c>
      <c r="T3841" s="14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8316</v>
      </c>
      <c r="R3842" t="s">
        <v>8317</v>
      </c>
      <c r="S3842" s="14">
        <f t="shared" si="240"/>
        <v>42432.701724537037</v>
      </c>
      <c r="T3842" s="14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 0)</f>
        <v>9</v>
      </c>
      <c r="P3843">
        <f t="shared" ref="P3843:P3906" si="244">IFERROR(ROUND(E3843/L3843, 2), 0)</f>
        <v>25.65</v>
      </c>
      <c r="Q3843" s="10" t="s">
        <v>8316</v>
      </c>
      <c r="R3843" t="s">
        <v>8317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8316</v>
      </c>
      <c r="R3844" t="s">
        <v>8317</v>
      </c>
      <c r="S3844" s="14">
        <f t="shared" si="245"/>
        <v>41740.493657407409</v>
      </c>
      <c r="T3844" s="1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8316</v>
      </c>
      <c r="R3845" t="s">
        <v>8317</v>
      </c>
      <c r="S3845" s="14">
        <f t="shared" si="245"/>
        <v>41766.072500000002</v>
      </c>
      <c r="T3845" s="1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8316</v>
      </c>
      <c r="R3846" t="s">
        <v>8317</v>
      </c>
      <c r="S3846" s="14">
        <f t="shared" si="245"/>
        <v>41766.617291666669</v>
      </c>
      <c r="T3846" s="1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8316</v>
      </c>
      <c r="R3847" t="s">
        <v>8317</v>
      </c>
      <c r="S3847" s="14">
        <f t="shared" si="245"/>
        <v>42248.627013888887</v>
      </c>
      <c r="T3847" s="1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8316</v>
      </c>
      <c r="R3848" t="s">
        <v>8317</v>
      </c>
      <c r="S3848" s="14">
        <f t="shared" si="245"/>
        <v>41885.221550925926</v>
      </c>
      <c r="T3848" s="1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8316</v>
      </c>
      <c r="R3849" t="s">
        <v>8317</v>
      </c>
      <c r="S3849" s="14">
        <f t="shared" si="245"/>
        <v>42159.224432870367</v>
      </c>
      <c r="T3849" s="1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8316</v>
      </c>
      <c r="R3850" t="s">
        <v>8317</v>
      </c>
      <c r="S3850" s="14">
        <f t="shared" si="245"/>
        <v>42265.817002314812</v>
      </c>
      <c r="T3850" s="1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8316</v>
      </c>
      <c r="R3851" t="s">
        <v>8317</v>
      </c>
      <c r="S3851" s="14">
        <f t="shared" si="245"/>
        <v>42136.767175925925</v>
      </c>
      <c r="T3851" s="1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8316</v>
      </c>
      <c r="R3852" t="s">
        <v>8317</v>
      </c>
      <c r="S3852" s="14">
        <f t="shared" si="245"/>
        <v>41975.124340277776</v>
      </c>
      <c r="T3852" s="14">
        <f t="shared" si="246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8316</v>
      </c>
      <c r="R3853" t="s">
        <v>8317</v>
      </c>
      <c r="S3853" s="14">
        <f t="shared" si="245"/>
        <v>42172.439571759256</v>
      </c>
      <c r="T3853" s="1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8316</v>
      </c>
      <c r="R3854" t="s">
        <v>8317</v>
      </c>
      <c r="S3854" s="14">
        <f t="shared" si="245"/>
        <v>42065.190694444449</v>
      </c>
      <c r="T3854" s="1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8316</v>
      </c>
      <c r="R3855" t="s">
        <v>8317</v>
      </c>
      <c r="S3855" s="14">
        <f t="shared" si="245"/>
        <v>41848.84002314815</v>
      </c>
      <c r="T3855" s="1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8316</v>
      </c>
      <c r="R3856" t="s">
        <v>8317</v>
      </c>
      <c r="S3856" s="14">
        <f t="shared" si="245"/>
        <v>42103.884930555556</v>
      </c>
      <c r="T3856" s="14">
        <f t="shared" si="246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8316</v>
      </c>
      <c r="R3857" t="s">
        <v>8317</v>
      </c>
      <c r="S3857" s="14">
        <f t="shared" si="245"/>
        <v>42059.970729166671</v>
      </c>
      <c r="T3857" s="14">
        <f t="shared" si="246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8316</v>
      </c>
      <c r="R3858" t="s">
        <v>8317</v>
      </c>
      <c r="S3858" s="14">
        <f t="shared" si="245"/>
        <v>42041.743090277778</v>
      </c>
      <c r="T3858" s="14">
        <f t="shared" si="246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8316</v>
      </c>
      <c r="R3859" t="s">
        <v>8317</v>
      </c>
      <c r="S3859" s="14">
        <f t="shared" si="245"/>
        <v>41829.73715277778</v>
      </c>
      <c r="T3859" s="14">
        <f t="shared" si="246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8316</v>
      </c>
      <c r="R3860" t="s">
        <v>8317</v>
      </c>
      <c r="S3860" s="14">
        <f t="shared" si="245"/>
        <v>42128.431064814817</v>
      </c>
      <c r="T3860" s="14">
        <f t="shared" si="246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8316</v>
      </c>
      <c r="R3861" t="s">
        <v>8317</v>
      </c>
      <c r="S3861" s="14">
        <f t="shared" si="245"/>
        <v>41789.893599537041</v>
      </c>
      <c r="T3861" s="14">
        <f t="shared" si="246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8316</v>
      </c>
      <c r="R3862" t="s">
        <v>8317</v>
      </c>
      <c r="S3862" s="14">
        <f t="shared" si="245"/>
        <v>41833.660995370366</v>
      </c>
      <c r="T3862" s="14">
        <f t="shared" si="246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8316</v>
      </c>
      <c r="R3863" t="s">
        <v>8317</v>
      </c>
      <c r="S3863" s="14">
        <f t="shared" si="245"/>
        <v>41914.590011574073</v>
      </c>
      <c r="T3863" s="14">
        <f t="shared" si="246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8316</v>
      </c>
      <c r="R3864" t="s">
        <v>8317</v>
      </c>
      <c r="S3864" s="14">
        <f t="shared" si="245"/>
        <v>42611.261064814811</v>
      </c>
      <c r="T3864" s="14">
        <f t="shared" si="246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8316</v>
      </c>
      <c r="R3865" t="s">
        <v>8317</v>
      </c>
      <c r="S3865" s="14">
        <f t="shared" si="245"/>
        <v>42253.633159722223</v>
      </c>
      <c r="T3865" s="14">
        <f t="shared" si="246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8316</v>
      </c>
      <c r="R3866" t="s">
        <v>8317</v>
      </c>
      <c r="S3866" s="14">
        <f t="shared" si="245"/>
        <v>42295.891828703709</v>
      </c>
      <c r="T3866" s="14">
        <f t="shared" si="246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8316</v>
      </c>
      <c r="R3867" t="s">
        <v>8317</v>
      </c>
      <c r="S3867" s="14">
        <f t="shared" si="245"/>
        <v>41841.651597222226</v>
      </c>
      <c r="T3867" s="14">
        <f t="shared" si="246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8316</v>
      </c>
      <c r="R3868" t="s">
        <v>8317</v>
      </c>
      <c r="S3868" s="14">
        <f t="shared" si="245"/>
        <v>42402.947002314817</v>
      </c>
      <c r="T3868" s="14">
        <f t="shared" si="246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8316</v>
      </c>
      <c r="R3869" t="s">
        <v>8317</v>
      </c>
      <c r="S3869" s="14">
        <f t="shared" si="245"/>
        <v>42509.814108796301</v>
      </c>
      <c r="T3869" s="14">
        <f t="shared" si="246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8316</v>
      </c>
      <c r="R3870" t="s">
        <v>8358</v>
      </c>
      <c r="S3870" s="14">
        <f t="shared" si="245"/>
        <v>41865.659780092588</v>
      </c>
      <c r="T3870" s="14">
        <f t="shared" si="246"/>
        <v>41890.659780092588</v>
      </c>
      <c r="U3870">
        <f>T3870-S3870</f>
        <v>25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8316</v>
      </c>
      <c r="R3871" t="s">
        <v>8358</v>
      </c>
      <c r="S3871" s="14">
        <f t="shared" si="245"/>
        <v>42047.724444444444</v>
      </c>
      <c r="T3871" s="14">
        <f t="shared" si="246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8316</v>
      </c>
      <c r="R3872" t="s">
        <v>8358</v>
      </c>
      <c r="S3872" s="14">
        <f t="shared" si="245"/>
        <v>41793.17219907407</v>
      </c>
      <c r="T3872" s="14">
        <f t="shared" si="246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8316</v>
      </c>
      <c r="R3873" t="s">
        <v>8358</v>
      </c>
      <c r="S3873" s="14">
        <f t="shared" si="245"/>
        <v>42763.780671296292</v>
      </c>
      <c r="T3873" s="14">
        <f t="shared" si="246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8316</v>
      </c>
      <c r="R3874" t="s">
        <v>8358</v>
      </c>
      <c r="S3874" s="14">
        <f t="shared" si="245"/>
        <v>42180.145787037036</v>
      </c>
      <c r="T3874" s="14">
        <f t="shared" si="246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8316</v>
      </c>
      <c r="R3875" t="s">
        <v>8358</v>
      </c>
      <c r="S3875" s="14">
        <f t="shared" si="245"/>
        <v>42255.696006944447</v>
      </c>
      <c r="T3875" s="14">
        <f t="shared" si="246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8316</v>
      </c>
      <c r="R3876" t="s">
        <v>8358</v>
      </c>
      <c r="S3876" s="14">
        <f t="shared" si="245"/>
        <v>42007.016458333332</v>
      </c>
      <c r="T3876" s="14">
        <f t="shared" si="246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8316</v>
      </c>
      <c r="R3877" t="s">
        <v>8358</v>
      </c>
      <c r="S3877" s="14">
        <f t="shared" si="245"/>
        <v>42615.346817129626</v>
      </c>
      <c r="T3877" s="14">
        <f t="shared" si="246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8316</v>
      </c>
      <c r="R3878" t="s">
        <v>8358</v>
      </c>
      <c r="S3878" s="14">
        <f t="shared" si="245"/>
        <v>42372.624166666668</v>
      </c>
      <c r="T3878" s="14">
        <f t="shared" si="246"/>
        <v>42402.624166666668</v>
      </c>
      <c r="U3878">
        <f>T3878-S3878</f>
        <v>30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8316</v>
      </c>
      <c r="R3879" t="s">
        <v>8358</v>
      </c>
      <c r="S3879" s="14">
        <f t="shared" si="245"/>
        <v>42682.67768518519</v>
      </c>
      <c r="T3879" s="14">
        <f t="shared" si="246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8316</v>
      </c>
      <c r="R3880" t="s">
        <v>8358</v>
      </c>
      <c r="S3880" s="14">
        <f t="shared" si="245"/>
        <v>42154.818819444445</v>
      </c>
      <c r="T3880" s="14">
        <f t="shared" si="246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8316</v>
      </c>
      <c r="R3881" t="s">
        <v>8358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T3881-S3881</f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8316</v>
      </c>
      <c r="R3882" t="s">
        <v>8358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35.143287037040864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8316</v>
      </c>
      <c r="R3883" t="s">
        <v>8358</v>
      </c>
      <c r="S3883" s="14">
        <f t="shared" si="245"/>
        <v>42756.018506944441</v>
      </c>
      <c r="T3883" s="14">
        <f t="shared" si="246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8316</v>
      </c>
      <c r="R3884" t="s">
        <v>8358</v>
      </c>
      <c r="S3884" s="14">
        <f t="shared" si="245"/>
        <v>42373.983449074076</v>
      </c>
      <c r="T3884" s="14">
        <f t="shared" si="246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8316</v>
      </c>
      <c r="R3885" t="s">
        <v>8358</v>
      </c>
      <c r="S3885" s="14">
        <f t="shared" si="245"/>
        <v>41854.602650462963</v>
      </c>
      <c r="T3885" s="14">
        <f t="shared" si="246"/>
        <v>41884.602650462963</v>
      </c>
      <c r="U3885">
        <f>T3885-S3885</f>
        <v>30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8316</v>
      </c>
      <c r="R3886" t="s">
        <v>8358</v>
      </c>
      <c r="S3886" s="14">
        <f t="shared" si="245"/>
        <v>42065.791574074072</v>
      </c>
      <c r="T3886" s="14">
        <f t="shared" si="246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8316</v>
      </c>
      <c r="R3887" t="s">
        <v>8358</v>
      </c>
      <c r="S3887" s="14">
        <f t="shared" si="245"/>
        <v>42469.951284722221</v>
      </c>
      <c r="T3887" s="14">
        <f t="shared" si="246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8316</v>
      </c>
      <c r="R3888" t="s">
        <v>8358</v>
      </c>
      <c r="S3888" s="14">
        <f t="shared" si="245"/>
        <v>41954.228032407409</v>
      </c>
      <c r="T3888" s="14">
        <f t="shared" si="246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8316</v>
      </c>
      <c r="R3889" t="s">
        <v>8358</v>
      </c>
      <c r="S3889" s="14">
        <f t="shared" si="245"/>
        <v>42079.857974537037</v>
      </c>
      <c r="T3889" s="14">
        <f t="shared" si="246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8316</v>
      </c>
      <c r="R3890" t="s">
        <v>8317</v>
      </c>
      <c r="S3890" s="14">
        <f t="shared" si="245"/>
        <v>42762.545810185184</v>
      </c>
      <c r="T3890" s="1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8316</v>
      </c>
      <c r="R3891" t="s">
        <v>8317</v>
      </c>
      <c r="S3891" s="14">
        <f t="shared" si="245"/>
        <v>41977.004976851851</v>
      </c>
      <c r="T3891" s="1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8316</v>
      </c>
      <c r="R3892" t="s">
        <v>8317</v>
      </c>
      <c r="S3892" s="14">
        <f t="shared" si="245"/>
        <v>42171.758611111116</v>
      </c>
      <c r="T3892" s="1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8316</v>
      </c>
      <c r="R3893" t="s">
        <v>8317</v>
      </c>
      <c r="S3893" s="14">
        <f t="shared" si="245"/>
        <v>42056.1324537037</v>
      </c>
      <c r="T3893" s="1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8316</v>
      </c>
      <c r="R3894" t="s">
        <v>8317</v>
      </c>
      <c r="S3894" s="14">
        <f t="shared" si="245"/>
        <v>41867.652280092596</v>
      </c>
      <c r="T3894" s="1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8316</v>
      </c>
      <c r="R3895" t="s">
        <v>8317</v>
      </c>
      <c r="S3895" s="14">
        <f t="shared" si="245"/>
        <v>41779.657870370371</v>
      </c>
      <c r="T3895" s="1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8316</v>
      </c>
      <c r="R3896" t="s">
        <v>8317</v>
      </c>
      <c r="S3896" s="14">
        <f t="shared" si="245"/>
        <v>42679.958472222221</v>
      </c>
      <c r="T3896" s="1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8316</v>
      </c>
      <c r="R3897" t="s">
        <v>8317</v>
      </c>
      <c r="S3897" s="14">
        <f t="shared" si="245"/>
        <v>42032.250208333338</v>
      </c>
      <c r="T3897" s="1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8316</v>
      </c>
      <c r="R3898" t="s">
        <v>8317</v>
      </c>
      <c r="S3898" s="14">
        <f t="shared" si="245"/>
        <v>41793.191875000004</v>
      </c>
      <c r="T3898" s="1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8316</v>
      </c>
      <c r="R3899" t="s">
        <v>8317</v>
      </c>
      <c r="S3899" s="14">
        <f t="shared" si="245"/>
        <v>41982.87364583333</v>
      </c>
      <c r="T3899" s="14">
        <f t="shared" si="246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8316</v>
      </c>
      <c r="R3900" t="s">
        <v>8317</v>
      </c>
      <c r="S3900" s="14">
        <f t="shared" si="245"/>
        <v>42193.482291666667</v>
      </c>
      <c r="T3900" s="1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8316</v>
      </c>
      <c r="R3901" t="s">
        <v>8317</v>
      </c>
      <c r="S3901" s="14">
        <f t="shared" si="245"/>
        <v>41843.775011574071</v>
      </c>
      <c r="T3901" s="1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8316</v>
      </c>
      <c r="R3902" t="s">
        <v>8317</v>
      </c>
      <c r="S3902" s="14">
        <f t="shared" si="245"/>
        <v>42136.092488425929</v>
      </c>
      <c r="T3902" s="1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8316</v>
      </c>
      <c r="R3903" t="s">
        <v>8317</v>
      </c>
      <c r="S3903" s="14">
        <f t="shared" si="245"/>
        <v>42317.826377314821</v>
      </c>
      <c r="T3903" s="14">
        <f t="shared" si="246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8316</v>
      </c>
      <c r="R3904" t="s">
        <v>8317</v>
      </c>
      <c r="S3904" s="14">
        <f t="shared" si="245"/>
        <v>42663.468078703707</v>
      </c>
      <c r="T3904" s="1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8316</v>
      </c>
      <c r="R3905" t="s">
        <v>8317</v>
      </c>
      <c r="S3905" s="14">
        <f t="shared" si="245"/>
        <v>42186.01116898148</v>
      </c>
      <c r="T3905" s="1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8316</v>
      </c>
      <c r="R3906" t="s">
        <v>8317</v>
      </c>
      <c r="S3906" s="14">
        <f t="shared" si="245"/>
        <v>42095.229166666672</v>
      </c>
      <c r="T3906" s="14">
        <f t="shared" si="246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 0)</f>
        <v>12</v>
      </c>
      <c r="P3907">
        <f t="shared" ref="P3907:P3970" si="249">IFERROR(ROUND(E3907/L3907, 2), 0)</f>
        <v>24.71</v>
      </c>
      <c r="Q3907" s="10" t="s">
        <v>8316</v>
      </c>
      <c r="R3907" t="s">
        <v>8317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8316</v>
      </c>
      <c r="R3908" t="s">
        <v>8317</v>
      </c>
      <c r="S3908" s="14">
        <f t="shared" si="250"/>
        <v>42143.917743055557</v>
      </c>
      <c r="T3908" s="14">
        <f t="shared" si="25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8316</v>
      </c>
      <c r="R3909" t="s">
        <v>8317</v>
      </c>
      <c r="S3909" s="14">
        <f t="shared" si="250"/>
        <v>41906.819513888891</v>
      </c>
      <c r="T3909" s="14">
        <f t="shared" si="25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8316</v>
      </c>
      <c r="R3910" t="s">
        <v>8317</v>
      </c>
      <c r="S3910" s="14">
        <f t="shared" si="250"/>
        <v>41834.135370370372</v>
      </c>
      <c r="T3910" s="14">
        <f t="shared" si="25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8316</v>
      </c>
      <c r="R3911" t="s">
        <v>8317</v>
      </c>
      <c r="S3911" s="14">
        <f t="shared" si="250"/>
        <v>41863.359282407408</v>
      </c>
      <c r="T3911" s="14">
        <f t="shared" si="25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8316</v>
      </c>
      <c r="R3912" t="s">
        <v>8317</v>
      </c>
      <c r="S3912" s="14">
        <f t="shared" si="250"/>
        <v>42224.756909722222</v>
      </c>
      <c r="T3912" s="14">
        <f t="shared" si="25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8316</v>
      </c>
      <c r="R3913" t="s">
        <v>8317</v>
      </c>
      <c r="S3913" s="14">
        <f t="shared" si="250"/>
        <v>41939.8122337963</v>
      </c>
      <c r="T3913" s="14">
        <f t="shared" si="25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8316</v>
      </c>
      <c r="R3914" t="s">
        <v>8317</v>
      </c>
      <c r="S3914" s="14">
        <f t="shared" si="250"/>
        <v>42059.270023148143</v>
      </c>
      <c r="T3914" s="14">
        <f t="shared" si="25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8316</v>
      </c>
      <c r="R3915" t="s">
        <v>8317</v>
      </c>
      <c r="S3915" s="14">
        <f t="shared" si="250"/>
        <v>42308.211215277777</v>
      </c>
      <c r="T3915" s="14">
        <f t="shared" si="25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8316</v>
      </c>
      <c r="R3916" t="s">
        <v>8317</v>
      </c>
      <c r="S3916" s="14">
        <f t="shared" si="250"/>
        <v>42114.818935185183</v>
      </c>
      <c r="T3916" s="14">
        <f t="shared" si="25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8316</v>
      </c>
      <c r="R3917" t="s">
        <v>8317</v>
      </c>
      <c r="S3917" s="14">
        <f t="shared" si="250"/>
        <v>42492.98505787037</v>
      </c>
      <c r="T3917" s="14">
        <f t="shared" si="25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8316</v>
      </c>
      <c r="R3918" t="s">
        <v>8317</v>
      </c>
      <c r="S3918" s="14">
        <f t="shared" si="250"/>
        <v>42494.471666666665</v>
      </c>
      <c r="T3918" s="14">
        <f t="shared" si="25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8316</v>
      </c>
      <c r="R3919" t="s">
        <v>8317</v>
      </c>
      <c r="S3919" s="14">
        <f t="shared" si="250"/>
        <v>41863.527326388888</v>
      </c>
      <c r="T3919" s="14">
        <f t="shared" si="25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8316</v>
      </c>
      <c r="R3920" t="s">
        <v>8317</v>
      </c>
      <c r="S3920" s="14">
        <f t="shared" si="250"/>
        <v>41843.664618055554</v>
      </c>
      <c r="T3920" s="14">
        <f t="shared" si="25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8316</v>
      </c>
      <c r="R3921" t="s">
        <v>8317</v>
      </c>
      <c r="S3921" s="14">
        <f t="shared" si="250"/>
        <v>42358.684872685189</v>
      </c>
      <c r="T3921" s="14">
        <f t="shared" si="25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8316</v>
      </c>
      <c r="R3922" t="s">
        <v>8317</v>
      </c>
      <c r="S3922" s="14">
        <f t="shared" si="250"/>
        <v>42657.38726851852</v>
      </c>
      <c r="T3922" s="14">
        <f t="shared" si="25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8316</v>
      </c>
      <c r="R3923" t="s">
        <v>8317</v>
      </c>
      <c r="S3923" s="14">
        <f t="shared" si="250"/>
        <v>41926.542303240742</v>
      </c>
      <c r="T3923" s="14">
        <f t="shared" si="25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8316</v>
      </c>
      <c r="R3924" t="s">
        <v>8317</v>
      </c>
      <c r="S3924" s="14">
        <f t="shared" si="250"/>
        <v>42020.768634259264</v>
      </c>
      <c r="T3924" s="14">
        <f t="shared" si="25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8316</v>
      </c>
      <c r="R3925" t="s">
        <v>8317</v>
      </c>
      <c r="S3925" s="14">
        <f t="shared" si="250"/>
        <v>42075.979988425926</v>
      </c>
      <c r="T3925" s="14">
        <f t="shared" si="25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8316</v>
      </c>
      <c r="R3926" t="s">
        <v>8317</v>
      </c>
      <c r="S3926" s="14">
        <f t="shared" si="250"/>
        <v>41786.959745370368</v>
      </c>
      <c r="T3926" s="14">
        <f t="shared" si="25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8316</v>
      </c>
      <c r="R3927" t="s">
        <v>8317</v>
      </c>
      <c r="S3927" s="14">
        <f t="shared" si="250"/>
        <v>41820.870821759258</v>
      </c>
      <c r="T3927" s="14">
        <f t="shared" si="25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8316</v>
      </c>
      <c r="R3928" t="s">
        <v>8317</v>
      </c>
      <c r="S3928" s="14">
        <f t="shared" si="250"/>
        <v>41970.085046296299</v>
      </c>
      <c r="T3928" s="14">
        <f t="shared" si="25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8316</v>
      </c>
      <c r="R3929" t="s">
        <v>8317</v>
      </c>
      <c r="S3929" s="14">
        <f t="shared" si="250"/>
        <v>41830.267407407409</v>
      </c>
      <c r="T3929" s="14">
        <f t="shared" si="25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8316</v>
      </c>
      <c r="R3930" t="s">
        <v>8317</v>
      </c>
      <c r="S3930" s="14">
        <f t="shared" si="250"/>
        <v>42265.683182870373</v>
      </c>
      <c r="T3930" s="14">
        <f t="shared" si="25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8316</v>
      </c>
      <c r="R3931" t="s">
        <v>8317</v>
      </c>
      <c r="S3931" s="14">
        <f t="shared" si="250"/>
        <v>42601.827141203699</v>
      </c>
      <c r="T3931" s="14">
        <f t="shared" si="25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8316</v>
      </c>
      <c r="R3932" t="s">
        <v>8317</v>
      </c>
      <c r="S3932" s="14">
        <f t="shared" si="250"/>
        <v>42433.338749999995</v>
      </c>
      <c r="T3932" s="14">
        <f t="shared" si="25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8316</v>
      </c>
      <c r="R3933" t="s">
        <v>8317</v>
      </c>
      <c r="S3933" s="14">
        <f t="shared" si="250"/>
        <v>42228.151701388888</v>
      </c>
      <c r="T3933" s="14">
        <f t="shared" si="25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8316</v>
      </c>
      <c r="R3934" t="s">
        <v>8317</v>
      </c>
      <c r="S3934" s="14">
        <f t="shared" si="250"/>
        <v>42415.168564814812</v>
      </c>
      <c r="T3934" s="14">
        <f t="shared" si="25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8316</v>
      </c>
      <c r="R3935" t="s">
        <v>8317</v>
      </c>
      <c r="S3935" s="14">
        <f t="shared" si="250"/>
        <v>42538.968310185184</v>
      </c>
      <c r="T3935" s="14">
        <f t="shared" si="25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8316</v>
      </c>
      <c r="R3936" t="s">
        <v>8317</v>
      </c>
      <c r="S3936" s="14">
        <f t="shared" si="250"/>
        <v>42233.671747685185</v>
      </c>
      <c r="T3936" s="14">
        <f t="shared" si="25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8316</v>
      </c>
      <c r="R3937" t="s">
        <v>8317</v>
      </c>
      <c r="S3937" s="14">
        <f t="shared" si="250"/>
        <v>42221.656782407401</v>
      </c>
      <c r="T3937" s="14">
        <f t="shared" si="25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8316</v>
      </c>
      <c r="R3938" t="s">
        <v>8317</v>
      </c>
      <c r="S3938" s="14">
        <f t="shared" si="250"/>
        <v>42675.262962962966</v>
      </c>
      <c r="T3938" s="14">
        <f t="shared" si="25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8316</v>
      </c>
      <c r="R3939" t="s">
        <v>8317</v>
      </c>
      <c r="S3939" s="14">
        <f t="shared" si="250"/>
        <v>42534.631481481483</v>
      </c>
      <c r="T3939" s="14">
        <f t="shared" si="25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8316</v>
      </c>
      <c r="R3940" t="s">
        <v>8317</v>
      </c>
      <c r="S3940" s="14">
        <f t="shared" si="250"/>
        <v>42151.905717592599</v>
      </c>
      <c r="T3940" s="14">
        <f t="shared" si="25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8316</v>
      </c>
      <c r="R3941" t="s">
        <v>8317</v>
      </c>
      <c r="S3941" s="14">
        <f t="shared" si="250"/>
        <v>41915.400219907409</v>
      </c>
      <c r="T3941" s="14">
        <f t="shared" si="25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8316</v>
      </c>
      <c r="R3942" t="s">
        <v>8317</v>
      </c>
      <c r="S3942" s="14">
        <f t="shared" si="250"/>
        <v>41961.492488425924</v>
      </c>
      <c r="T3942" s="14">
        <f t="shared" si="25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8316</v>
      </c>
      <c r="R3943" t="s">
        <v>8317</v>
      </c>
      <c r="S3943" s="14">
        <f t="shared" si="250"/>
        <v>41940.587233796294</v>
      </c>
      <c r="T3943" s="14">
        <f t="shared" si="25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8316</v>
      </c>
      <c r="R3944" t="s">
        <v>8317</v>
      </c>
      <c r="S3944" s="14">
        <f t="shared" si="250"/>
        <v>42111.904097222221</v>
      </c>
      <c r="T3944" s="14">
        <f t="shared" si="25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8316</v>
      </c>
      <c r="R3945" t="s">
        <v>8317</v>
      </c>
      <c r="S3945" s="14">
        <f t="shared" si="250"/>
        <v>42279.778564814813</v>
      </c>
      <c r="T3945" s="14">
        <f t="shared" si="25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8316</v>
      </c>
      <c r="R3946" t="s">
        <v>8317</v>
      </c>
      <c r="S3946" s="14">
        <f t="shared" si="250"/>
        <v>42213.662905092591</v>
      </c>
      <c r="T3946" s="14">
        <f t="shared" si="25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8316</v>
      </c>
      <c r="R3947" t="s">
        <v>8317</v>
      </c>
      <c r="S3947" s="14">
        <f t="shared" si="250"/>
        <v>42109.801712962959</v>
      </c>
      <c r="T3947" s="14">
        <f t="shared" si="25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8316</v>
      </c>
      <c r="R3948" t="s">
        <v>8317</v>
      </c>
      <c r="S3948" s="14">
        <f t="shared" si="250"/>
        <v>42031.833587962959</v>
      </c>
      <c r="T3948" s="14">
        <f t="shared" si="25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8316</v>
      </c>
      <c r="R3949" t="s">
        <v>8317</v>
      </c>
      <c r="S3949" s="14">
        <f t="shared" si="250"/>
        <v>42615.142870370371</v>
      </c>
      <c r="T3949" s="14">
        <f t="shared" si="25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8316</v>
      </c>
      <c r="R3950" t="s">
        <v>8317</v>
      </c>
      <c r="S3950" s="14">
        <f t="shared" si="250"/>
        <v>41829.325497685182</v>
      </c>
      <c r="T3950" s="14">
        <f t="shared" si="25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8316</v>
      </c>
      <c r="R3951" t="s">
        <v>8317</v>
      </c>
      <c r="S3951" s="14">
        <f t="shared" si="250"/>
        <v>42016.120613425926</v>
      </c>
      <c r="T3951" s="14">
        <f t="shared" si="25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8316</v>
      </c>
      <c r="R3952" t="s">
        <v>8317</v>
      </c>
      <c r="S3952" s="14">
        <f t="shared" si="250"/>
        <v>42439.702314814815</v>
      </c>
      <c r="T3952" s="14">
        <f t="shared" si="25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8316</v>
      </c>
      <c r="R3953" t="s">
        <v>8317</v>
      </c>
      <c r="S3953" s="14">
        <f t="shared" si="250"/>
        <v>42433.825717592597</v>
      </c>
      <c r="T3953" s="14">
        <f t="shared" si="25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8316</v>
      </c>
      <c r="R3954" t="s">
        <v>8317</v>
      </c>
      <c r="S3954" s="14">
        <f t="shared" si="250"/>
        <v>42243.790393518517</v>
      </c>
      <c r="T3954" s="14">
        <f t="shared" si="25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8316</v>
      </c>
      <c r="R3955" t="s">
        <v>8317</v>
      </c>
      <c r="S3955" s="14">
        <f t="shared" si="250"/>
        <v>42550.048449074078</v>
      </c>
      <c r="T3955" s="14">
        <f t="shared" si="25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8316</v>
      </c>
      <c r="R3956" t="s">
        <v>8317</v>
      </c>
      <c r="S3956" s="14">
        <f t="shared" si="250"/>
        <v>41774.651203703703</v>
      </c>
      <c r="T3956" s="14">
        <f t="shared" si="25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8316</v>
      </c>
      <c r="R3957" t="s">
        <v>8317</v>
      </c>
      <c r="S3957" s="14">
        <f t="shared" si="250"/>
        <v>42306.848854166667</v>
      </c>
      <c r="T3957" s="14">
        <f t="shared" si="25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8316</v>
      </c>
      <c r="R3958" t="s">
        <v>8317</v>
      </c>
      <c r="S3958" s="14">
        <f t="shared" si="250"/>
        <v>42457.932025462964</v>
      </c>
      <c r="T3958" s="14">
        <f t="shared" si="25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8316</v>
      </c>
      <c r="R3959" t="s">
        <v>8317</v>
      </c>
      <c r="S3959" s="14">
        <f t="shared" si="250"/>
        <v>42513.976319444439</v>
      </c>
      <c r="T3959" s="14">
        <f t="shared" si="25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8316</v>
      </c>
      <c r="R3960" t="s">
        <v>8317</v>
      </c>
      <c r="S3960" s="14">
        <f t="shared" si="250"/>
        <v>41816.950370370374</v>
      </c>
      <c r="T3960" s="14">
        <f t="shared" si="25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8316</v>
      </c>
      <c r="R3961" t="s">
        <v>8317</v>
      </c>
      <c r="S3961" s="14">
        <f t="shared" si="250"/>
        <v>41880.788842592592</v>
      </c>
      <c r="T3961" s="14">
        <f t="shared" si="25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8316</v>
      </c>
      <c r="R3962" t="s">
        <v>8317</v>
      </c>
      <c r="S3962" s="14">
        <f t="shared" si="250"/>
        <v>42342.845555555556</v>
      </c>
      <c r="T3962" s="14">
        <f t="shared" si="25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8316</v>
      </c>
      <c r="R3963" t="s">
        <v>8317</v>
      </c>
      <c r="S3963" s="14">
        <f t="shared" si="250"/>
        <v>41745.891319444447</v>
      </c>
      <c r="T3963" s="14">
        <f t="shared" si="25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8316</v>
      </c>
      <c r="R3964" t="s">
        <v>8317</v>
      </c>
      <c r="S3964" s="14">
        <f t="shared" si="250"/>
        <v>42311.621458333335</v>
      </c>
      <c r="T3964" s="14">
        <f t="shared" si="25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8316</v>
      </c>
      <c r="R3965" t="s">
        <v>8317</v>
      </c>
      <c r="S3965" s="14">
        <f t="shared" si="250"/>
        <v>42296.154131944444</v>
      </c>
      <c r="T3965" s="14">
        <f t="shared" si="25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8316</v>
      </c>
      <c r="R3966" t="s">
        <v>8317</v>
      </c>
      <c r="S3966" s="14">
        <f t="shared" si="250"/>
        <v>42053.722060185188</v>
      </c>
      <c r="T3966" s="14">
        <f t="shared" si="25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8316</v>
      </c>
      <c r="R3967" t="s">
        <v>8317</v>
      </c>
      <c r="S3967" s="14">
        <f t="shared" si="250"/>
        <v>42414.235879629632</v>
      </c>
      <c r="T3967" s="14">
        <f t="shared" si="25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8316</v>
      </c>
      <c r="R3968" t="s">
        <v>8317</v>
      </c>
      <c r="S3968" s="14">
        <f t="shared" si="250"/>
        <v>41801.711550925924</v>
      </c>
      <c r="T3968" s="14">
        <f t="shared" si="25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8316</v>
      </c>
      <c r="R3969" t="s">
        <v>8317</v>
      </c>
      <c r="S3969" s="14">
        <f t="shared" si="250"/>
        <v>42770.290590277778</v>
      </c>
      <c r="T3969" s="14">
        <f t="shared" si="25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8316</v>
      </c>
      <c r="R3970" t="s">
        <v>8317</v>
      </c>
      <c r="S3970" s="14">
        <f t="shared" si="250"/>
        <v>42452.815659722226</v>
      </c>
      <c r="T3970" s="14">
        <f t="shared" si="25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 0)</f>
        <v>7</v>
      </c>
      <c r="P3971">
        <f t="shared" ref="P3971:P4034" si="253">IFERROR(ROUND(E3971/L3971, 2), 0)</f>
        <v>35.17</v>
      </c>
      <c r="Q3971" s="10" t="s">
        <v>8316</v>
      </c>
      <c r="R3971" t="s">
        <v>8317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8316</v>
      </c>
      <c r="R3972" t="s">
        <v>8317</v>
      </c>
      <c r="S3972" s="14">
        <f t="shared" si="254"/>
        <v>42447.863553240735</v>
      </c>
      <c r="T3972" s="14">
        <f t="shared" si="25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8316</v>
      </c>
      <c r="R3973" t="s">
        <v>8317</v>
      </c>
      <c r="S3973" s="14">
        <f t="shared" si="254"/>
        <v>41811.536180555559</v>
      </c>
      <c r="T3973" s="14">
        <f t="shared" si="25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8316</v>
      </c>
      <c r="R3974" t="s">
        <v>8317</v>
      </c>
      <c r="S3974" s="14">
        <f t="shared" si="254"/>
        <v>41981.067523148144</v>
      </c>
      <c r="T3974" s="14">
        <f t="shared" si="25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8316</v>
      </c>
      <c r="R3975" t="s">
        <v>8317</v>
      </c>
      <c r="S3975" s="14">
        <f t="shared" si="254"/>
        <v>42469.68414351852</v>
      </c>
      <c r="T3975" s="14">
        <f t="shared" si="25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8316</v>
      </c>
      <c r="R3976" t="s">
        <v>8317</v>
      </c>
      <c r="S3976" s="14">
        <f t="shared" si="254"/>
        <v>42493.546851851846</v>
      </c>
      <c r="T3976" s="14">
        <f t="shared" si="25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8316</v>
      </c>
      <c r="R3977" t="s">
        <v>8317</v>
      </c>
      <c r="S3977" s="14">
        <f t="shared" si="254"/>
        <v>42534.866875</v>
      </c>
      <c r="T3977" s="14">
        <f t="shared" si="25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8316</v>
      </c>
      <c r="R3978" t="s">
        <v>8317</v>
      </c>
      <c r="S3978" s="14">
        <f t="shared" si="254"/>
        <v>41830.858344907407</v>
      </c>
      <c r="T3978" s="14">
        <f t="shared" si="25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8316</v>
      </c>
      <c r="R3979" t="s">
        <v>8317</v>
      </c>
      <c r="S3979" s="14">
        <f t="shared" si="254"/>
        <v>42543.788564814815</v>
      </c>
      <c r="T3979" s="14">
        <f t="shared" si="25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8316</v>
      </c>
      <c r="R3980" t="s">
        <v>8317</v>
      </c>
      <c r="S3980" s="14">
        <f t="shared" si="254"/>
        <v>41975.642974537041</v>
      </c>
      <c r="T3980" s="14">
        <f t="shared" si="25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8316</v>
      </c>
      <c r="R3981" t="s">
        <v>8317</v>
      </c>
      <c r="S3981" s="14">
        <f t="shared" si="254"/>
        <v>42069.903437500005</v>
      </c>
      <c r="T3981" s="14">
        <f t="shared" si="25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8316</v>
      </c>
      <c r="R3982" t="s">
        <v>8317</v>
      </c>
      <c r="S3982" s="14">
        <f t="shared" si="254"/>
        <v>41795.598923611113</v>
      </c>
      <c r="T3982" s="14">
        <f t="shared" si="25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8316</v>
      </c>
      <c r="R3983" t="s">
        <v>8317</v>
      </c>
      <c r="S3983" s="14">
        <f t="shared" si="254"/>
        <v>42508.179965277777</v>
      </c>
      <c r="T3983" s="14">
        <f t="shared" si="25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8316</v>
      </c>
      <c r="R3984" t="s">
        <v>8317</v>
      </c>
      <c r="S3984" s="14">
        <f t="shared" si="254"/>
        <v>42132.809953703705</v>
      </c>
      <c r="T3984" s="14">
        <f t="shared" si="25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8316</v>
      </c>
      <c r="R3985" t="s">
        <v>8317</v>
      </c>
      <c r="S3985" s="14">
        <f t="shared" si="254"/>
        <v>41747.86986111111</v>
      </c>
      <c r="T3985" s="14">
        <f t="shared" si="25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8316</v>
      </c>
      <c r="R3986" t="s">
        <v>8317</v>
      </c>
      <c r="S3986" s="14">
        <f t="shared" si="254"/>
        <v>41920.963472222218</v>
      </c>
      <c r="T3986" s="14">
        <f t="shared" si="25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8316</v>
      </c>
      <c r="R3987" t="s">
        <v>8317</v>
      </c>
      <c r="S3987" s="14">
        <f t="shared" si="254"/>
        <v>42399.707407407404</v>
      </c>
      <c r="T3987" s="14">
        <f t="shared" si="25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8316</v>
      </c>
      <c r="R3988" t="s">
        <v>8317</v>
      </c>
      <c r="S3988" s="14">
        <f t="shared" si="254"/>
        <v>42467.548541666663</v>
      </c>
      <c r="T3988" s="14">
        <f t="shared" si="25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8316</v>
      </c>
      <c r="R3989" t="s">
        <v>8317</v>
      </c>
      <c r="S3989" s="14">
        <f t="shared" si="254"/>
        <v>41765.92465277778</v>
      </c>
      <c r="T3989" s="14">
        <f t="shared" si="25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8316</v>
      </c>
      <c r="R3990" t="s">
        <v>8317</v>
      </c>
      <c r="S3990" s="14">
        <f t="shared" si="254"/>
        <v>42230.08116898148</v>
      </c>
      <c r="T3990" s="14">
        <f t="shared" si="25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8316</v>
      </c>
      <c r="R3991" t="s">
        <v>8317</v>
      </c>
      <c r="S3991" s="14">
        <f t="shared" si="254"/>
        <v>42286.749780092592</v>
      </c>
      <c r="T3991" s="14">
        <f t="shared" si="25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8316</v>
      </c>
      <c r="R3992" t="s">
        <v>8317</v>
      </c>
      <c r="S3992" s="14">
        <f t="shared" si="254"/>
        <v>42401.672372685185</v>
      </c>
      <c r="T3992" s="14">
        <f t="shared" si="25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8316</v>
      </c>
      <c r="R3993" t="s">
        <v>8317</v>
      </c>
      <c r="S3993" s="14">
        <f t="shared" si="254"/>
        <v>42125.644467592589</v>
      </c>
      <c r="T3993" s="14">
        <f t="shared" si="25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8316</v>
      </c>
      <c r="R3994" t="s">
        <v>8317</v>
      </c>
      <c r="S3994" s="14">
        <f t="shared" si="254"/>
        <v>42289.94049768518</v>
      </c>
      <c r="T3994" s="14">
        <f t="shared" si="25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8316</v>
      </c>
      <c r="R3995" t="s">
        <v>8317</v>
      </c>
      <c r="S3995" s="14">
        <f t="shared" si="254"/>
        <v>42107.864722222221</v>
      </c>
      <c r="T3995" s="14">
        <f t="shared" si="25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8316</v>
      </c>
      <c r="R3996" t="s">
        <v>8317</v>
      </c>
      <c r="S3996" s="14">
        <f t="shared" si="254"/>
        <v>41809.389930555553</v>
      </c>
      <c r="T3996" s="14">
        <f t="shared" si="25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8316</v>
      </c>
      <c r="R3997" t="s">
        <v>8317</v>
      </c>
      <c r="S3997" s="14">
        <f t="shared" si="254"/>
        <v>42019.683761574073</v>
      </c>
      <c r="T3997" s="14">
        <f t="shared" si="25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8316</v>
      </c>
      <c r="R3998" t="s">
        <v>8317</v>
      </c>
      <c r="S3998" s="14">
        <f t="shared" si="254"/>
        <v>41950.26694444444</v>
      </c>
      <c r="T3998" s="14">
        <f t="shared" si="25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8316</v>
      </c>
      <c r="R3999" t="s">
        <v>8317</v>
      </c>
      <c r="S3999" s="14">
        <f t="shared" si="254"/>
        <v>42069.391446759255</v>
      </c>
      <c r="T3999" s="14">
        <f t="shared" si="25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8316</v>
      </c>
      <c r="R4000" t="s">
        <v>8317</v>
      </c>
      <c r="S4000" s="14">
        <f t="shared" si="254"/>
        <v>42061.963263888887</v>
      </c>
      <c r="T4000" s="14">
        <f t="shared" si="25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8316</v>
      </c>
      <c r="R4001" t="s">
        <v>8317</v>
      </c>
      <c r="S4001" s="14">
        <f t="shared" si="254"/>
        <v>41842.828680555554</v>
      </c>
      <c r="T4001" s="14">
        <f t="shared" si="25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8316</v>
      </c>
      <c r="R4002" t="s">
        <v>8317</v>
      </c>
      <c r="S4002" s="14">
        <f t="shared" si="254"/>
        <v>42437.64534722222</v>
      </c>
      <c r="T4002" s="14">
        <f t="shared" si="25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8316</v>
      </c>
      <c r="R4003" t="s">
        <v>8317</v>
      </c>
      <c r="S4003" s="14">
        <f t="shared" si="254"/>
        <v>42775.964212962965</v>
      </c>
      <c r="T4003" s="14">
        <f t="shared" si="25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8316</v>
      </c>
      <c r="R4004" t="s">
        <v>8317</v>
      </c>
      <c r="S4004" s="14">
        <f t="shared" si="254"/>
        <v>41879.043530092589</v>
      </c>
      <c r="T4004" s="14">
        <f t="shared" si="25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8316</v>
      </c>
      <c r="R4005" t="s">
        <v>8317</v>
      </c>
      <c r="S4005" s="14">
        <f t="shared" si="254"/>
        <v>42020.587349537032</v>
      </c>
      <c r="T4005" s="14">
        <f t="shared" si="25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8316</v>
      </c>
      <c r="R4006" t="s">
        <v>8317</v>
      </c>
      <c r="S4006" s="14">
        <f t="shared" si="254"/>
        <v>41890.16269675926</v>
      </c>
      <c r="T4006" s="14">
        <f t="shared" si="25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8316</v>
      </c>
      <c r="R4007" t="s">
        <v>8317</v>
      </c>
      <c r="S4007" s="14">
        <f t="shared" si="254"/>
        <v>41872.807696759257</v>
      </c>
      <c r="T4007" s="14">
        <f t="shared" si="25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8316</v>
      </c>
      <c r="R4008" t="s">
        <v>8317</v>
      </c>
      <c r="S4008" s="14">
        <f t="shared" si="254"/>
        <v>42391.772997685184</v>
      </c>
      <c r="T4008" s="14">
        <f t="shared" si="25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8316</v>
      </c>
      <c r="R4009" t="s">
        <v>8317</v>
      </c>
      <c r="S4009" s="14">
        <f t="shared" si="254"/>
        <v>41848.772928240738</v>
      </c>
      <c r="T4009" s="14">
        <f t="shared" si="25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8316</v>
      </c>
      <c r="R4010" t="s">
        <v>8317</v>
      </c>
      <c r="S4010" s="14">
        <f t="shared" si="254"/>
        <v>42177.964201388888</v>
      </c>
      <c r="T4010" s="14">
        <f t="shared" si="25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8316</v>
      </c>
      <c r="R4011" t="s">
        <v>8317</v>
      </c>
      <c r="S4011" s="14">
        <f t="shared" si="254"/>
        <v>41851.700925925928</v>
      </c>
      <c r="T4011" s="14">
        <f t="shared" si="25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8316</v>
      </c>
      <c r="R4012" t="s">
        <v>8317</v>
      </c>
      <c r="S4012" s="14">
        <f t="shared" si="254"/>
        <v>41921.770439814813</v>
      </c>
      <c r="T4012" s="14">
        <f t="shared" si="25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8316</v>
      </c>
      <c r="R4013" t="s">
        <v>8317</v>
      </c>
      <c r="S4013" s="14">
        <f t="shared" si="254"/>
        <v>42002.54488425926</v>
      </c>
      <c r="T4013" s="14">
        <f t="shared" si="25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8316</v>
      </c>
      <c r="R4014" t="s">
        <v>8317</v>
      </c>
      <c r="S4014" s="14">
        <f t="shared" si="254"/>
        <v>42096.544548611113</v>
      </c>
      <c r="T4014" s="14">
        <f t="shared" si="25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8316</v>
      </c>
      <c r="R4015" t="s">
        <v>8317</v>
      </c>
      <c r="S4015" s="14">
        <f t="shared" si="254"/>
        <v>42021.301192129627</v>
      </c>
      <c r="T4015" s="14">
        <f t="shared" si="25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8316</v>
      </c>
      <c r="R4016" t="s">
        <v>8317</v>
      </c>
      <c r="S4016" s="14">
        <f t="shared" si="254"/>
        <v>42419.246168981481</v>
      </c>
      <c r="T4016" s="14">
        <f t="shared" si="25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8316</v>
      </c>
      <c r="R4017" t="s">
        <v>8317</v>
      </c>
      <c r="S4017" s="14">
        <f t="shared" si="254"/>
        <v>42174.780821759254</v>
      </c>
      <c r="T4017" s="14">
        <f t="shared" si="25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8316</v>
      </c>
      <c r="R4018" t="s">
        <v>8317</v>
      </c>
      <c r="S4018" s="14">
        <f t="shared" si="254"/>
        <v>41869.872685185182</v>
      </c>
      <c r="T4018" s="14">
        <f t="shared" si="25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8316</v>
      </c>
      <c r="R4019" t="s">
        <v>8317</v>
      </c>
      <c r="S4019" s="14">
        <f t="shared" si="254"/>
        <v>41856.672152777777</v>
      </c>
      <c r="T4019" s="14">
        <f t="shared" si="25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8316</v>
      </c>
      <c r="R4020" t="s">
        <v>8317</v>
      </c>
      <c r="S4020" s="14">
        <f t="shared" si="254"/>
        <v>42620.91097222222</v>
      </c>
      <c r="T4020" s="14">
        <f t="shared" si="25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8316</v>
      </c>
      <c r="R4021" t="s">
        <v>8317</v>
      </c>
      <c r="S4021" s="14">
        <f t="shared" si="254"/>
        <v>42417.675879629634</v>
      </c>
      <c r="T4021" s="14">
        <f t="shared" si="25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8316</v>
      </c>
      <c r="R4022" t="s">
        <v>8317</v>
      </c>
      <c r="S4022" s="14">
        <f t="shared" si="254"/>
        <v>42057.190960648149</v>
      </c>
      <c r="T4022" s="14">
        <f t="shared" si="25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8316</v>
      </c>
      <c r="R4023" t="s">
        <v>8317</v>
      </c>
      <c r="S4023" s="14">
        <f t="shared" si="254"/>
        <v>41878.911550925928</v>
      </c>
      <c r="T4023" s="14">
        <f t="shared" si="25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8316</v>
      </c>
      <c r="R4024" t="s">
        <v>8317</v>
      </c>
      <c r="S4024" s="14">
        <f t="shared" si="254"/>
        <v>41990.584108796291</v>
      </c>
      <c r="T4024" s="14">
        <f t="shared" si="25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8316</v>
      </c>
      <c r="R4025" t="s">
        <v>8317</v>
      </c>
      <c r="S4025" s="14">
        <f t="shared" si="254"/>
        <v>42408.999571759254</v>
      </c>
      <c r="T4025" s="14">
        <f t="shared" si="25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8316</v>
      </c>
      <c r="R4026" t="s">
        <v>8317</v>
      </c>
      <c r="S4026" s="14">
        <f t="shared" si="254"/>
        <v>42217.670104166667</v>
      </c>
      <c r="T4026" s="14">
        <f t="shared" si="25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8316</v>
      </c>
      <c r="R4027" t="s">
        <v>8317</v>
      </c>
      <c r="S4027" s="14">
        <f t="shared" si="254"/>
        <v>42151.237685185188</v>
      </c>
      <c r="T4027" s="14">
        <f t="shared" si="25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8316</v>
      </c>
      <c r="R4028" t="s">
        <v>8317</v>
      </c>
      <c r="S4028" s="14">
        <f t="shared" si="254"/>
        <v>42282.655543981484</v>
      </c>
      <c r="T4028" s="14">
        <f t="shared" si="25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8316</v>
      </c>
      <c r="R4029" t="s">
        <v>8317</v>
      </c>
      <c r="S4029" s="14">
        <f t="shared" si="254"/>
        <v>42768.97084490741</v>
      </c>
      <c r="T4029" s="14">
        <f t="shared" si="25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8316</v>
      </c>
      <c r="R4030" t="s">
        <v>8317</v>
      </c>
      <c r="S4030" s="14">
        <f t="shared" si="254"/>
        <v>41765.938657407409</v>
      </c>
      <c r="T4030" s="14">
        <f t="shared" si="25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8316</v>
      </c>
      <c r="R4031" t="s">
        <v>8317</v>
      </c>
      <c r="S4031" s="14">
        <f t="shared" si="254"/>
        <v>42322.025115740747</v>
      </c>
      <c r="T4031" s="14">
        <f t="shared" si="25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8316</v>
      </c>
      <c r="R4032" t="s">
        <v>8317</v>
      </c>
      <c r="S4032" s="14">
        <f t="shared" si="254"/>
        <v>42374.655081018514</v>
      </c>
      <c r="T4032" s="14">
        <f t="shared" si="25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8316</v>
      </c>
      <c r="R4033" t="s">
        <v>8317</v>
      </c>
      <c r="S4033" s="14">
        <f t="shared" si="254"/>
        <v>41941.585231481484</v>
      </c>
      <c r="T4033" s="14">
        <f t="shared" si="25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8316</v>
      </c>
      <c r="R4034" t="s">
        <v>8317</v>
      </c>
      <c r="S4034" s="14">
        <f t="shared" si="254"/>
        <v>42293.809212962966</v>
      </c>
      <c r="T4034" s="14">
        <f t="shared" si="25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 0)</f>
        <v>26</v>
      </c>
      <c r="P4035">
        <f t="shared" ref="P4035:P4098" si="257">IFERROR(ROUND(E4035/L4035, 2), 0)</f>
        <v>65.34</v>
      </c>
      <c r="Q4035" s="10" t="s">
        <v>8316</v>
      </c>
      <c r="R4035" t="s">
        <v>8317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8316</v>
      </c>
      <c r="R4036" t="s">
        <v>8317</v>
      </c>
      <c r="S4036" s="14">
        <f t="shared" si="258"/>
        <v>42067.947337962964</v>
      </c>
      <c r="T4036" s="14">
        <f t="shared" si="259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8316</v>
      </c>
      <c r="R4037" t="s">
        <v>8317</v>
      </c>
      <c r="S4037" s="14">
        <f t="shared" si="258"/>
        <v>41903.882951388885</v>
      </c>
      <c r="T4037" s="14">
        <f t="shared" si="259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8316</v>
      </c>
      <c r="R4038" t="s">
        <v>8317</v>
      </c>
      <c r="S4038" s="14">
        <f t="shared" si="258"/>
        <v>41804.937083333331</v>
      </c>
      <c r="T4038" s="14">
        <f t="shared" si="259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8316</v>
      </c>
      <c r="R4039" t="s">
        <v>8317</v>
      </c>
      <c r="S4039" s="14">
        <f t="shared" si="258"/>
        <v>42497.070775462969</v>
      </c>
      <c r="T4039" s="14">
        <f t="shared" si="259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8316</v>
      </c>
      <c r="R4040" t="s">
        <v>8317</v>
      </c>
      <c r="S4040" s="14">
        <f t="shared" si="258"/>
        <v>41869.798726851855</v>
      </c>
      <c r="T4040" s="14">
        <f t="shared" si="259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8316</v>
      </c>
      <c r="R4041" t="s">
        <v>8317</v>
      </c>
      <c r="S4041" s="14">
        <f t="shared" si="258"/>
        <v>42305.670914351853</v>
      </c>
      <c r="T4041" s="14">
        <f t="shared" si="259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8316</v>
      </c>
      <c r="R4042" t="s">
        <v>8317</v>
      </c>
      <c r="S4042" s="14">
        <f t="shared" si="258"/>
        <v>42144.231527777782</v>
      </c>
      <c r="T4042" s="14">
        <f t="shared" si="259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8316</v>
      </c>
      <c r="R4043" t="s">
        <v>8317</v>
      </c>
      <c r="S4043" s="14">
        <f t="shared" si="258"/>
        <v>42559.474004629628</v>
      </c>
      <c r="T4043" s="14">
        <f t="shared" si="259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8316</v>
      </c>
      <c r="R4044" t="s">
        <v>8317</v>
      </c>
      <c r="S4044" s="14">
        <f t="shared" si="258"/>
        <v>41995.084074074075</v>
      </c>
      <c r="T4044" s="14">
        <f t="shared" si="259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8316</v>
      </c>
      <c r="R4045" t="s">
        <v>8317</v>
      </c>
      <c r="S4045" s="14">
        <f t="shared" si="258"/>
        <v>41948.957465277781</v>
      </c>
      <c r="T4045" s="14">
        <f t="shared" si="259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8316</v>
      </c>
      <c r="R4046" t="s">
        <v>8317</v>
      </c>
      <c r="S4046" s="14">
        <f t="shared" si="258"/>
        <v>42074.219699074078</v>
      </c>
      <c r="T4046" s="14">
        <f t="shared" si="259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8316</v>
      </c>
      <c r="R4047" t="s">
        <v>8317</v>
      </c>
      <c r="S4047" s="14">
        <f t="shared" si="258"/>
        <v>41842.201261574075</v>
      </c>
      <c r="T4047" s="14">
        <f t="shared" si="259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8316</v>
      </c>
      <c r="R4048" t="s">
        <v>8317</v>
      </c>
      <c r="S4048" s="14">
        <f t="shared" si="258"/>
        <v>41904.650578703702</v>
      </c>
      <c r="T4048" s="14">
        <f t="shared" si="259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8316</v>
      </c>
      <c r="R4049" t="s">
        <v>8317</v>
      </c>
      <c r="S4049" s="14">
        <f t="shared" si="258"/>
        <v>41991.022488425922</v>
      </c>
      <c r="T4049" s="14">
        <f t="shared" si="259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8316</v>
      </c>
      <c r="R4050" t="s">
        <v>8317</v>
      </c>
      <c r="S4050" s="14">
        <f t="shared" si="258"/>
        <v>42436.509108796294</v>
      </c>
      <c r="T4050" s="14">
        <f t="shared" si="259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8316</v>
      </c>
      <c r="R4051" t="s">
        <v>8317</v>
      </c>
      <c r="S4051" s="14">
        <f t="shared" si="258"/>
        <v>42169.958506944444</v>
      </c>
      <c r="T4051" s="14">
        <f t="shared" si="259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8316</v>
      </c>
      <c r="R4052" t="s">
        <v>8317</v>
      </c>
      <c r="S4052" s="14">
        <f t="shared" si="258"/>
        <v>41905.636469907404</v>
      </c>
      <c r="T4052" s="14">
        <f t="shared" si="259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8316</v>
      </c>
      <c r="R4053" t="s">
        <v>8317</v>
      </c>
      <c r="S4053" s="14">
        <f t="shared" si="258"/>
        <v>41761.810150462967</v>
      </c>
      <c r="T4053" s="14">
        <f t="shared" si="259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8316</v>
      </c>
      <c r="R4054" t="s">
        <v>8317</v>
      </c>
      <c r="S4054" s="14">
        <f t="shared" si="258"/>
        <v>41865.878657407404</v>
      </c>
      <c r="T4054" s="14">
        <f t="shared" si="259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8316</v>
      </c>
      <c r="R4055" t="s">
        <v>8317</v>
      </c>
      <c r="S4055" s="14">
        <f t="shared" si="258"/>
        <v>41928.690138888887</v>
      </c>
      <c r="T4055" s="14">
        <f t="shared" si="259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8316</v>
      </c>
      <c r="R4056" t="s">
        <v>8317</v>
      </c>
      <c r="S4056" s="14">
        <f t="shared" si="258"/>
        <v>42613.841261574074</v>
      </c>
      <c r="T4056" s="14">
        <f t="shared" si="259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8316</v>
      </c>
      <c r="R4057" t="s">
        <v>8317</v>
      </c>
      <c r="S4057" s="14">
        <f t="shared" si="258"/>
        <v>41779.648506944446</v>
      </c>
      <c r="T4057" s="14">
        <f t="shared" si="259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8316</v>
      </c>
      <c r="R4058" t="s">
        <v>8317</v>
      </c>
      <c r="S4058" s="14">
        <f t="shared" si="258"/>
        <v>42534.933321759265</v>
      </c>
      <c r="T4058" s="14">
        <f t="shared" si="259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8316</v>
      </c>
      <c r="R4059" t="s">
        <v>8317</v>
      </c>
      <c r="S4059" s="14">
        <f t="shared" si="258"/>
        <v>42310.968518518523</v>
      </c>
      <c r="T4059" s="14">
        <f t="shared" si="259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8316</v>
      </c>
      <c r="R4060" t="s">
        <v>8317</v>
      </c>
      <c r="S4060" s="14">
        <f t="shared" si="258"/>
        <v>42446.060694444444</v>
      </c>
      <c r="T4060" s="14">
        <f t="shared" si="259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8316</v>
      </c>
      <c r="R4061" t="s">
        <v>8317</v>
      </c>
      <c r="S4061" s="14">
        <f t="shared" si="258"/>
        <v>41866.640648148146</v>
      </c>
      <c r="T4061" s="14">
        <f t="shared" si="259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8316</v>
      </c>
      <c r="R4062" t="s">
        <v>8317</v>
      </c>
      <c r="S4062" s="14">
        <f t="shared" si="258"/>
        <v>41779.695092592592</v>
      </c>
      <c r="T4062" s="14">
        <f t="shared" si="259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8316</v>
      </c>
      <c r="R4063" t="s">
        <v>8317</v>
      </c>
      <c r="S4063" s="14">
        <f t="shared" si="258"/>
        <v>42421.141469907408</v>
      </c>
      <c r="T4063" s="14">
        <f t="shared" si="259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8316</v>
      </c>
      <c r="R4064" t="s">
        <v>8317</v>
      </c>
      <c r="S4064" s="14">
        <f t="shared" si="258"/>
        <v>42523.739212962959</v>
      </c>
      <c r="T4064" s="14">
        <f t="shared" si="259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8316</v>
      </c>
      <c r="R4065" t="s">
        <v>8317</v>
      </c>
      <c r="S4065" s="14">
        <f t="shared" si="258"/>
        <v>41787.681527777779</v>
      </c>
      <c r="T4065" s="14">
        <f t="shared" si="259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8316</v>
      </c>
      <c r="R4066" t="s">
        <v>8317</v>
      </c>
      <c r="S4066" s="14">
        <f t="shared" si="258"/>
        <v>42093.588263888887</v>
      </c>
      <c r="T4066" s="14">
        <f t="shared" si="259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8316</v>
      </c>
      <c r="R4067" t="s">
        <v>8317</v>
      </c>
      <c r="S4067" s="14">
        <f t="shared" si="258"/>
        <v>41833.951516203706</v>
      </c>
      <c r="T4067" s="14">
        <f t="shared" si="259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8316</v>
      </c>
      <c r="R4068" t="s">
        <v>8317</v>
      </c>
      <c r="S4068" s="14">
        <f t="shared" si="258"/>
        <v>42479.039212962962</v>
      </c>
      <c r="T4068" s="14">
        <f t="shared" si="259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8316</v>
      </c>
      <c r="R4069" t="s">
        <v>8317</v>
      </c>
      <c r="S4069" s="14">
        <f t="shared" si="258"/>
        <v>42235.117476851854</v>
      </c>
      <c r="T4069" s="14">
        <f t="shared" si="259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8316</v>
      </c>
      <c r="R4070" t="s">
        <v>8317</v>
      </c>
      <c r="S4070" s="14">
        <f t="shared" si="258"/>
        <v>42718.963599537034</v>
      </c>
      <c r="T4070" s="14">
        <f t="shared" si="259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8316</v>
      </c>
      <c r="R4071" t="s">
        <v>8317</v>
      </c>
      <c r="S4071" s="14">
        <f t="shared" si="258"/>
        <v>42022.661527777775</v>
      </c>
      <c r="T4071" s="14">
        <f t="shared" si="259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8316</v>
      </c>
      <c r="R4072" t="s">
        <v>8317</v>
      </c>
      <c r="S4072" s="14">
        <f t="shared" si="258"/>
        <v>42031.666898148149</v>
      </c>
      <c r="T4072" s="14">
        <f t="shared" si="259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8316</v>
      </c>
      <c r="R4073" t="s">
        <v>8317</v>
      </c>
      <c r="S4073" s="14">
        <f t="shared" si="258"/>
        <v>42700.804756944446</v>
      </c>
      <c r="T4073" s="14">
        <f t="shared" si="259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8316</v>
      </c>
      <c r="R4074" t="s">
        <v>8317</v>
      </c>
      <c r="S4074" s="14">
        <f t="shared" si="258"/>
        <v>41812.77443287037</v>
      </c>
      <c r="T4074" s="14">
        <f t="shared" si="259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8316</v>
      </c>
      <c r="R4075" t="s">
        <v>8317</v>
      </c>
      <c r="S4075" s="14">
        <f t="shared" si="258"/>
        <v>42078.34520833334</v>
      </c>
      <c r="T4075" s="14">
        <f t="shared" si="259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8316</v>
      </c>
      <c r="R4076" t="s">
        <v>8317</v>
      </c>
      <c r="S4076" s="14">
        <f t="shared" si="258"/>
        <v>42283.552951388891</v>
      </c>
      <c r="T4076" s="14">
        <f t="shared" si="259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8316</v>
      </c>
      <c r="R4077" t="s">
        <v>8317</v>
      </c>
      <c r="S4077" s="14">
        <f t="shared" si="258"/>
        <v>41779.045937499999</v>
      </c>
      <c r="T4077" s="14">
        <f t="shared" si="259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8316</v>
      </c>
      <c r="R4078" t="s">
        <v>8317</v>
      </c>
      <c r="S4078" s="14">
        <f t="shared" si="258"/>
        <v>41905.795706018522</v>
      </c>
      <c r="T4078" s="14">
        <f t="shared" si="259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8316</v>
      </c>
      <c r="R4079" t="s">
        <v>8317</v>
      </c>
      <c r="S4079" s="14">
        <f t="shared" si="258"/>
        <v>42695.7105787037</v>
      </c>
      <c r="T4079" s="14">
        <f t="shared" si="259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8316</v>
      </c>
      <c r="R4080" t="s">
        <v>8317</v>
      </c>
      <c r="S4080" s="14">
        <f t="shared" si="258"/>
        <v>42732.787523148145</v>
      </c>
      <c r="T4080" s="14">
        <f t="shared" si="259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8316</v>
      </c>
      <c r="R4081" t="s">
        <v>8317</v>
      </c>
      <c r="S4081" s="14">
        <f t="shared" si="258"/>
        <v>42510.938900462963</v>
      </c>
      <c r="T4081" s="14">
        <f t="shared" si="259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8316</v>
      </c>
      <c r="R4082" t="s">
        <v>8317</v>
      </c>
      <c r="S4082" s="14">
        <f t="shared" si="258"/>
        <v>42511.698101851856</v>
      </c>
      <c r="T4082" s="14">
        <f t="shared" si="259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8316</v>
      </c>
      <c r="R4083" t="s">
        <v>8317</v>
      </c>
      <c r="S4083" s="14">
        <f t="shared" si="258"/>
        <v>42041.581307870365</v>
      </c>
      <c r="T4083" s="14">
        <f t="shared" si="259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8316</v>
      </c>
      <c r="R4084" t="s">
        <v>8317</v>
      </c>
      <c r="S4084" s="14">
        <f t="shared" si="258"/>
        <v>42307.189270833333</v>
      </c>
      <c r="T4084" s="14">
        <f t="shared" si="259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8316</v>
      </c>
      <c r="R4085" t="s">
        <v>8317</v>
      </c>
      <c r="S4085" s="14">
        <f t="shared" si="258"/>
        <v>42353.761759259258</v>
      </c>
      <c r="T4085" s="14">
        <f t="shared" si="259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8316</v>
      </c>
      <c r="R4086" t="s">
        <v>8317</v>
      </c>
      <c r="S4086" s="14">
        <f t="shared" si="258"/>
        <v>42622.436412037037</v>
      </c>
      <c r="T4086" s="14">
        <f t="shared" si="259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8316</v>
      </c>
      <c r="R4087" t="s">
        <v>8317</v>
      </c>
      <c r="S4087" s="14">
        <f t="shared" si="258"/>
        <v>42058.603877314818</v>
      </c>
      <c r="T4087" s="14">
        <f t="shared" si="259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8316</v>
      </c>
      <c r="R4088" t="s">
        <v>8317</v>
      </c>
      <c r="S4088" s="14">
        <f t="shared" si="258"/>
        <v>42304.940960648149</v>
      </c>
      <c r="T4088" s="14">
        <f t="shared" si="259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8316</v>
      </c>
      <c r="R4089" t="s">
        <v>8317</v>
      </c>
      <c r="S4089" s="14">
        <f t="shared" si="258"/>
        <v>42538.742893518516</v>
      </c>
      <c r="T4089" s="14">
        <f t="shared" si="259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8316</v>
      </c>
      <c r="R4090" t="s">
        <v>8317</v>
      </c>
      <c r="S4090" s="14">
        <f t="shared" si="258"/>
        <v>41990.612546296295</v>
      </c>
      <c r="T4090" s="14">
        <f t="shared" si="259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8316</v>
      </c>
      <c r="R4091" t="s">
        <v>8317</v>
      </c>
      <c r="S4091" s="14">
        <f t="shared" si="258"/>
        <v>42122.732499999998</v>
      </c>
      <c r="T4091" s="14">
        <f t="shared" si="259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8316</v>
      </c>
      <c r="R4092" t="s">
        <v>8317</v>
      </c>
      <c r="S4092" s="14">
        <f t="shared" si="258"/>
        <v>42209.67288194444</v>
      </c>
      <c r="T4092" s="14">
        <f t="shared" si="259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8316</v>
      </c>
      <c r="R4093" t="s">
        <v>8317</v>
      </c>
      <c r="S4093" s="14">
        <f t="shared" si="258"/>
        <v>41990.506377314814</v>
      </c>
      <c r="T4093" s="14">
        <f t="shared" si="259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8316</v>
      </c>
      <c r="R4094" t="s">
        <v>8317</v>
      </c>
      <c r="S4094" s="14">
        <f t="shared" si="258"/>
        <v>42039.194988425923</v>
      </c>
      <c r="T4094" s="14">
        <f t="shared" si="259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8316</v>
      </c>
      <c r="R4095" t="s">
        <v>8317</v>
      </c>
      <c r="S4095" s="14">
        <f t="shared" si="258"/>
        <v>42178.815891203703</v>
      </c>
      <c r="T4095" s="14">
        <f t="shared" si="259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8316</v>
      </c>
      <c r="R4096" t="s">
        <v>8317</v>
      </c>
      <c r="S4096" s="14">
        <f t="shared" si="258"/>
        <v>41890.086805555555</v>
      </c>
      <c r="T4096" s="14">
        <f t="shared" si="259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8316</v>
      </c>
      <c r="R4097" t="s">
        <v>8317</v>
      </c>
      <c r="S4097" s="14">
        <f t="shared" si="258"/>
        <v>42693.031828703708</v>
      </c>
      <c r="T4097" s="14">
        <f t="shared" si="259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8316</v>
      </c>
      <c r="R4098" t="s">
        <v>8317</v>
      </c>
      <c r="S4098" s="14">
        <f t="shared" si="258"/>
        <v>42750.530312499999</v>
      </c>
      <c r="T4098" s="14">
        <f t="shared" si="259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 0)</f>
        <v>0</v>
      </c>
      <c r="P4099">
        <f t="shared" ref="P4099:P4115" si="261">IFERROR(ROUND(E4099/L4099, 2), 0)</f>
        <v>0</v>
      </c>
      <c r="Q4099" s="10" t="s">
        <v>8316</v>
      </c>
      <c r="R4099" t="s">
        <v>8317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8316</v>
      </c>
      <c r="R4100" t="s">
        <v>8317</v>
      </c>
      <c r="S4100" s="14">
        <f t="shared" si="262"/>
        <v>42495.722187499996</v>
      </c>
      <c r="T4100" s="14">
        <f t="shared" si="263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8316</v>
      </c>
      <c r="R4101" t="s">
        <v>8317</v>
      </c>
      <c r="S4101" s="14">
        <f t="shared" si="262"/>
        <v>42570.850381944445</v>
      </c>
      <c r="T4101" s="14">
        <f t="shared" si="263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8316</v>
      </c>
      <c r="R4102" t="s">
        <v>8317</v>
      </c>
      <c r="S4102" s="14">
        <f t="shared" si="262"/>
        <v>41927.124884259261</v>
      </c>
      <c r="T4102" s="14">
        <f t="shared" si="263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8316</v>
      </c>
      <c r="R4103" t="s">
        <v>8317</v>
      </c>
      <c r="S4103" s="14">
        <f t="shared" si="262"/>
        <v>42730.903726851851</v>
      </c>
      <c r="T4103" s="14">
        <f t="shared" si="263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8316</v>
      </c>
      <c r="R4104" t="s">
        <v>8317</v>
      </c>
      <c r="S4104" s="14">
        <f t="shared" si="262"/>
        <v>42475.848067129627</v>
      </c>
      <c r="T4104" s="14">
        <f t="shared" si="263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8316</v>
      </c>
      <c r="R4105" t="s">
        <v>8317</v>
      </c>
      <c r="S4105" s="14">
        <f t="shared" si="262"/>
        <v>42188.83293981482</v>
      </c>
      <c r="T4105" s="14">
        <f t="shared" si="263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8316</v>
      </c>
      <c r="R4106" t="s">
        <v>8317</v>
      </c>
      <c r="S4106" s="14">
        <f t="shared" si="262"/>
        <v>42640.278171296297</v>
      </c>
      <c r="T4106" s="14">
        <f t="shared" si="263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8316</v>
      </c>
      <c r="R4107" t="s">
        <v>8317</v>
      </c>
      <c r="S4107" s="14">
        <f t="shared" si="262"/>
        <v>42697.010520833333</v>
      </c>
      <c r="T4107" s="14">
        <f t="shared" si="263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8316</v>
      </c>
      <c r="R4108" t="s">
        <v>8317</v>
      </c>
      <c r="S4108" s="14">
        <f t="shared" si="262"/>
        <v>42053.049375000002</v>
      </c>
      <c r="T4108" s="14">
        <f t="shared" si="263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8316</v>
      </c>
      <c r="R4109" t="s">
        <v>8317</v>
      </c>
      <c r="S4109" s="14">
        <f t="shared" si="262"/>
        <v>41883.916678240741</v>
      </c>
      <c r="T4109" s="14">
        <f t="shared" si="263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8316</v>
      </c>
      <c r="R4110" t="s">
        <v>8317</v>
      </c>
      <c r="S4110" s="14">
        <f t="shared" si="262"/>
        <v>42767.031678240746</v>
      </c>
      <c r="T4110" s="14">
        <f t="shared" si="263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8316</v>
      </c>
      <c r="R4111" t="s">
        <v>8317</v>
      </c>
      <c r="S4111" s="14">
        <f t="shared" si="262"/>
        <v>42307.539398148147</v>
      </c>
      <c r="T4111" s="14">
        <f t="shared" si="263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8316</v>
      </c>
      <c r="R4112" t="s">
        <v>8317</v>
      </c>
      <c r="S4112" s="14">
        <f t="shared" si="262"/>
        <v>42512.626747685179</v>
      </c>
      <c r="T4112" s="14">
        <f t="shared" si="263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8316</v>
      </c>
      <c r="R4113" t="s">
        <v>8317</v>
      </c>
      <c r="S4113" s="14">
        <f t="shared" si="262"/>
        <v>42029.135879629626</v>
      </c>
      <c r="T4113" s="14">
        <f t="shared" si="263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8316</v>
      </c>
      <c r="R4114" t="s">
        <v>8317</v>
      </c>
      <c r="S4114" s="14">
        <f t="shared" si="262"/>
        <v>42400.946597222224</v>
      </c>
      <c r="T4114" s="14">
        <f t="shared" si="263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8316</v>
      </c>
      <c r="R4115" t="s">
        <v>8317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3994AB94-BCC6-DA40-80D5-72FC75A6BD1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5047-B88A-6743-B1FC-B4248680E4B7}">
  <dimension ref="A1:T413"/>
  <sheetViews>
    <sheetView topLeftCell="C1" zoomScale="120" zoomScaleNormal="120" workbookViewId="0">
      <selection activeCell="U2" sqref="U2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5.83203125" bestFit="1" customWidth="1"/>
    <col min="16" max="16" width="14.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2:F413">
    <cfRule type="containsText" dxfId="15" priority="7" operator="containsText" text="live">
      <formula>NOT(ISERROR(SEARCH("live",F2)))</formula>
    </cfRule>
    <cfRule type="containsText" dxfId="14" priority="8" operator="containsText" text="canceled">
      <formula>NOT(ISERROR(SEARCH("canceled",F2)))</formula>
    </cfRule>
    <cfRule type="containsText" dxfId="13" priority="9" operator="containsText" text="failed">
      <formula>NOT(ISERROR(SEARCH("failed",F2)))</formula>
    </cfRule>
    <cfRule type="containsText" dxfId="12" priority="10" operator="containsText" text="successful">
      <formula>NOT(ISERROR(SEARCH("successful",F2)))</formula>
    </cfRule>
  </conditionalFormatting>
  <conditionalFormatting sqref="O2:O413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32615-69AA-FF46-BF01-5B7FE6277772}">
  <dimension ref="A1:T251"/>
  <sheetViews>
    <sheetView zoomScale="130" zoomScaleNormal="130" workbookViewId="0">
      <selection sqref="A1:T1"/>
    </sheetView>
  </sheetViews>
  <sheetFormatPr baseColWidth="10" defaultRowHeight="15" x14ac:dyDescent="0.2"/>
  <cols>
    <col min="12" max="12" width="12.33203125" bestFit="1" customWidth="1"/>
    <col min="14" max="14" width="21.33203125" bestFit="1" customWidth="1"/>
    <col min="15" max="15" width="15.83203125" bestFit="1" customWidth="1"/>
    <col min="16" max="16" width="14.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2:F251">
    <cfRule type="containsText" dxfId="7" priority="7" operator="containsText" text="live">
      <formula>NOT(ISERROR(SEARCH("live",F2)))</formula>
    </cfRule>
    <cfRule type="containsText" dxfId="6" priority="8" operator="containsText" text="canceled">
      <formula>NOT(ISERROR(SEARCH("canceled",F2)))</formula>
    </cfRule>
    <cfRule type="containsText" dxfId="5" priority="9" operator="containsText" text="failed">
      <formula>NOT(ISERROR(SEARCH("failed",F2)))</formula>
    </cfRule>
    <cfRule type="containsText" dxfId="4" priority="10" operator="containsText" text="successful">
      <formula>NOT(ISERROR(SEARCH("successful",F2)))</formula>
    </cfRule>
  </conditionalFormatting>
  <conditionalFormatting sqref="O2:O251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E0D3-D984-9B4A-8724-6AB7474D1E57}">
  <dimension ref="A1:F13"/>
  <sheetViews>
    <sheetView tabSelected="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8309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2">
      <c r="A6" s="12" t="s">
        <v>8335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2">
      <c r="A7" s="12" t="s">
        <v>8332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2">
      <c r="A8" s="12" t="s">
        <v>8324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2">
      <c r="A9" s="12" t="s">
        <v>8337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2">
      <c r="A10" s="12" t="s">
        <v>8321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2">
      <c r="A11" s="12" t="s">
        <v>8318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2">
      <c r="A12" s="12" t="s">
        <v>8316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2">
      <c r="A13" s="12" t="s">
        <v>8362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9D74-B428-9E41-881F-895511C48EE5}">
  <dimension ref="A1:E7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8359</v>
      </c>
      <c r="B2" t="s">
        <v>8365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FA25-DFD6-7241-8101-275073619F6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8380</v>
      </c>
      <c r="B2" t="s">
        <v>8365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35A7-3A88-454B-B423-E578AF52295B}">
  <dimension ref="A1:F6"/>
  <sheetViews>
    <sheetView zoomScale="140" zoomScaleNormal="140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32.5" customWidth="1"/>
    <col min="5" max="5" width="15" bestFit="1" customWidth="1"/>
  </cols>
  <sheetData>
    <row r="1" spans="1:6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8306</v>
      </c>
      <c r="F1" s="1" t="s">
        <v>8385</v>
      </c>
    </row>
    <row r="2" spans="1:6" ht="64" x14ac:dyDescent="0.2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ht="64" x14ac:dyDescent="0.2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ht="64" x14ac:dyDescent="0.2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ht="48" x14ac:dyDescent="0.2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ht="64" x14ac:dyDescent="0.2">
      <c r="A6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53F0-34DA-DE4A-AE0B-BA50C8733B22}">
  <dimension ref="A1:C20"/>
  <sheetViews>
    <sheetView zoomScale="130" zoomScaleNormal="130" workbookViewId="0">
      <selection activeCell="D15" sqref="D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5">
        <f>AVERAGE('Successful U.S. Kickstarters'!D:D)</f>
        <v>5048.8786407766993</v>
      </c>
      <c r="C2" s="15">
        <f>AVERAGE('Failed U.S. Kickstarters'!D:D)</f>
        <v>10554.212</v>
      </c>
    </row>
    <row r="3" spans="1:3" x14ac:dyDescent="0.2">
      <c r="A3" t="s">
        <v>8389</v>
      </c>
      <c r="B3" s="15">
        <f>MEDIAN('Successful U.S. Kickstarters'!D:D)</f>
        <v>3000</v>
      </c>
      <c r="C3" s="15">
        <f>MEDIAN('Failed U.S. Kickstarters'!D:D)</f>
        <v>5000</v>
      </c>
    </row>
    <row r="4" spans="1:3" x14ac:dyDescent="0.2">
      <c r="A4" t="s">
        <v>8392</v>
      </c>
      <c r="B4" s="15">
        <f>_xlfn.STDEV.P('Successful U.S. Kickstarters'!D:D)</f>
        <v>7748.7537726373303</v>
      </c>
      <c r="C4" s="15">
        <f>_xlfn.STDEV.P('Failed U.S. Kickstarters'!D:D)</f>
        <v>21967.731061515115</v>
      </c>
    </row>
    <row r="5" spans="1:3" x14ac:dyDescent="0.2">
      <c r="A5" t="s">
        <v>8393</v>
      </c>
      <c r="B5" s="15">
        <f>_xlfn.QUARTILE.EXC('Successful U.S. Kickstarters'!D:D, 3)</f>
        <v>5000</v>
      </c>
      <c r="C5" s="15">
        <f>_xlfn.QUARTILE.EXC('Failed U.S. Kickstarters'!D:D,3)</f>
        <v>10000</v>
      </c>
    </row>
    <row r="6" spans="1:3" x14ac:dyDescent="0.2">
      <c r="A6" t="s">
        <v>8394</v>
      </c>
      <c r="B6" s="15">
        <f>_xlfn.QUARTILE.EXC('Successful U.S. Kickstarters'!D:D, 1)</f>
        <v>1500</v>
      </c>
      <c r="C6" s="15">
        <f>_xlfn.QUARTILE.EXC('Failed U.S. Kickstarters'!D:D, 1)</f>
        <v>2000</v>
      </c>
    </row>
    <row r="7" spans="1:3" x14ac:dyDescent="0.2">
      <c r="A7" t="s">
        <v>8395</v>
      </c>
      <c r="B7" s="15">
        <f>B5-B6</f>
        <v>3500</v>
      </c>
      <c r="C7" s="15">
        <f>C5-C6</f>
        <v>8000</v>
      </c>
    </row>
    <row r="9" spans="1:3" x14ac:dyDescent="0.2">
      <c r="A9" t="s">
        <v>8390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2">
      <c r="A10" t="s">
        <v>8391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2">
      <c r="A11" t="s">
        <v>8396</v>
      </c>
      <c r="B11" s="15">
        <f>_xlfn.STDEV.P('Successful U.S. Kickstarters'!E:E)</f>
        <v>8334.5731699164608</v>
      </c>
      <c r="C11" s="15">
        <f>_xlfn.STDEV.P('Failed U.S. Kickstarters'!E:E)</f>
        <v>1330.5230280400915</v>
      </c>
    </row>
    <row r="12" spans="1:3" x14ac:dyDescent="0.2">
      <c r="A12" t="s">
        <v>8397</v>
      </c>
      <c r="B12" s="15">
        <f>_xlfn.QUARTILE.EXC('Successful U.S. Kickstarters'!E:E, 3)</f>
        <v>5699</v>
      </c>
      <c r="C12" s="15">
        <f>_xlfn.QUARTILE.EXC('Failed U.S. Kickstarters'!E:E, 3)</f>
        <v>501</v>
      </c>
    </row>
    <row r="13" spans="1:3" x14ac:dyDescent="0.2">
      <c r="A13" t="s">
        <v>8398</v>
      </c>
      <c r="B13" s="15">
        <f>_xlfn.QUARTILE.EXC('Successful U.S. Kickstarters'!E:E, 1)</f>
        <v>1716.5074999999999</v>
      </c>
      <c r="C13" s="15">
        <f>_xlfn.QUARTILE.EXC('Failed U.S. Kickstarters'!E:E,1)</f>
        <v>9.25</v>
      </c>
    </row>
    <row r="14" spans="1:3" x14ac:dyDescent="0.2">
      <c r="A14" t="s">
        <v>8399</v>
      </c>
      <c r="B14" s="15">
        <f>B12-B13</f>
        <v>3982.4925000000003</v>
      </c>
      <c r="C14" s="15">
        <f>C12-C13</f>
        <v>491.75</v>
      </c>
    </row>
    <row r="15" spans="1:3" x14ac:dyDescent="0.2">
      <c r="B15" s="15"/>
      <c r="C15" s="15"/>
    </row>
    <row r="16" spans="1:3" x14ac:dyDescent="0.2">
      <c r="B16" s="15"/>
      <c r="C16" s="15"/>
    </row>
    <row r="17" spans="2:3" x14ac:dyDescent="0.2">
      <c r="B17" s="15"/>
      <c r="C17" s="15"/>
    </row>
    <row r="19" spans="2:3" x14ac:dyDescent="0.2">
      <c r="B19" s="15"/>
      <c r="C19" s="15"/>
    </row>
    <row r="20" spans="2:3" x14ac:dyDescent="0.2">
      <c r="B20" s="15"/>
      <c r="C2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2020-09-15T23:41:41Z</dcterms:modified>
</cp:coreProperties>
</file>