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p/Desktop/Project Folder/Crowdfunding Analysis/"/>
    </mc:Choice>
  </mc:AlternateContent>
  <xr:revisionPtr revIDLastSave="0" documentId="13_ncr:1_{60F9D1E4-3CF8-6244-9925-336E71B8B969}" xr6:coauthVersionLast="45" xr6:coauthVersionMax="45" xr10:uidLastSave="{00000000-0000-0000-0000-000000000000}"/>
  <bookViews>
    <workbookView xWindow="0" yWindow="460" windowWidth="28180" windowHeight="16200" xr2:uid="{00000000-000D-0000-FFFF-FFFF00000000}"/>
  </bookViews>
  <sheets>
    <sheet name="Kickstarter" sheetId="1" r:id="rId1"/>
    <sheet name="Successful U.S. Kickstarters" sheetId="6" r:id="rId2"/>
    <sheet name="Failed U.S. Kickstarters" sheetId="7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56" r:id="rId10"/>
    <pivotCache cacheId="5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 l="1"/>
  <c r="B10" i="8"/>
  <c r="C9" i="8"/>
  <c r="B9" i="8"/>
  <c r="C3" i="8"/>
  <c r="B3" i="8"/>
  <c r="C2" i="8"/>
  <c r="B2" i="8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<sst xmlns="http://schemas.openxmlformats.org/spreadsheetml/2006/main" count="38341" uniqueCount="8400">
  <si>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</si>
  <si>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</si>
  <si>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</si>
  <si>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</si>
  <si>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</si>
  <si>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</si>
  <si>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</si>
  <si>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</si>
  <si>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</si>
  <si>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</si>
  <si>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</si>
  <si>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</si>
  <si>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</si>
  <si>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</si>
  <si>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</si>
  <si>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</si>
  <si>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</si>
  <si>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</si>
  <si>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</si>
  <si>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</si>
  <si>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</si>
  <si>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</si>
  <si>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</si>
  <si>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</si>
  <si>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</si>
  <si>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</si>
  <si>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</si>
  <si>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</si>
  <si>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</si>
  <si>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</si>
  <si>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</si>
  <si>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</si>
  <si>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</si>
  <si>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</si>
  <si>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</si>
  <si>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</si>
  <si>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</si>
  <si>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</si>
  <si>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</si>
  <si>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</si>
  <si>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</si>
  <si>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</si>
  <si>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</si>
  <si>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</si>
  <si>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</si>
  <si>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</si>
  <si>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</si>
  <si>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</si>
  <si>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</si>
  <si>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</si>
  <si>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</si>
  <si>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</si>
  <si>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</si>
  <si>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</si>
  <si>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</si>
  <si>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</si>
  <si>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</si>
  <si>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</si>
  <si>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</si>
  <si>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</si>
  <si>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</si>
  <si>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</si>
  <si>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</si>
  <si>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</si>
  <si>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</si>
  <si>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</si>
  <si>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</si>
  <si>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</si>
  <si>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</si>
  <si>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</si>
  <si>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</si>
  <si>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</si>
  <si>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</si>
  <si>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</si>
  <si>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</si>
  <si>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</si>
  <si>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</si>
  <si>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</si>
  <si>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</si>
  <si>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</si>
  <si>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</si>
  <si>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</si>
  <si>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</si>
  <si>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</si>
  <si>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</si>
  <si>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</si>
  <si>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</si>
  <si>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</si>
  <si>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</si>
  <si>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</si>
  <si>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</si>
  <si>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</si>
  <si>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</si>
  <si>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</si>
  <si>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</si>
  <si>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</si>
  <si>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</si>
  <si>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</si>
  <si>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</si>
  <si>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</si>
  <si>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</si>
  <si>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</si>
  <si>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</si>
  <si>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</si>
  <si>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</si>
  <si>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</si>
  <si>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</si>
  <si>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</si>
  <si>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</si>
  <si>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</si>
  <si>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</si>
  <si>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</si>
  <si>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</si>
  <si>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</si>
  <si>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</si>
  <si>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</si>
  <si>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</si>
  <si>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</si>
  <si>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</si>
  <si>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</si>
  <si>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</si>
  <si>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</si>
  <si>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</si>
  <si>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</si>
  <si>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</si>
  <si>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</si>
  <si>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</si>
  <si>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</si>
  <si>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</si>
  <si>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</si>
  <si>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</si>
  <si>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</si>
  <si>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</si>
  <si>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</si>
  <si>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</si>
  <si>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</si>
  <si>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</si>
  <si>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</si>
  <si>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</si>
  <si>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</si>
  <si>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</si>
  <si>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</si>
  <si>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</si>
  <si>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</si>
  <si>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</si>
  <si>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</si>
  <si>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</si>
  <si>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</si>
  <si>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</si>
  <si>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</si>
  <si>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</si>
  <si>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</si>
  <si>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</si>
  <si>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</si>
  <si>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</si>
  <si>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</si>
  <si>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</si>
  <si>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</si>
  <si>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</si>
  <si>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</si>
  <si>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</si>
  <si>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</si>
  <si>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</si>
  <si>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</si>
  <si>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</si>
  <si>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</si>
  <si>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</si>
  <si>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</si>
  <si>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</si>
  <si>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</si>
  <si>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</si>
  <si>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</si>
  <si>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</si>
  <si>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</si>
  <si>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</si>
  <si>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</si>
  <si>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</si>
  <si>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</si>
  <si>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</si>
  <si>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</si>
  <si>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</si>
  <si>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</si>
  <si>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</si>
  <si>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</si>
  <si>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</si>
  <si>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</si>
  <si>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</si>
  <si>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</si>
  <si>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</si>
  <si>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</si>
  <si>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</si>
  <si>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</si>
  <si>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</si>
  <si>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</si>
  <si>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</si>
  <si>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</si>
  <si>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</si>
  <si>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</si>
  <si>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</si>
  <si>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</si>
  <si>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</si>
  <si>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</si>
  <si>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</si>
  <si>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</si>
  <si>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</si>
  <si>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</si>
  <si>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</si>
  <si>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</si>
  <si>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</si>
  <si>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</si>
  <si>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</si>
  <si>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</si>
  <si>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</si>
  <si>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</si>
  <si>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</si>
  <si>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</si>
  <si>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</si>
  <si>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</si>
  <si>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</si>
  <si>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</si>
  <si>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</si>
  <si>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</si>
  <si>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</si>
  <si>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</si>
  <si>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</si>
  <si>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</si>
  <si>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</si>
  <si>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</si>
  <si>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</si>
  <si>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</si>
  <si>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</si>
  <si>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</si>
  <si>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</si>
  <si>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</si>
  <si>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</si>
  <si>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</si>
  <si>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</si>
  <si>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</si>
  <si>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</si>
  <si>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</si>
  <si>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</si>
  <si>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</si>
  <si>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</si>
  <si>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</si>
  <si>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</si>
  <si>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</si>
  <si>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</si>
  <si>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</si>
  <si>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</si>
  <si>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</si>
  <si>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</si>
  <si>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</si>
  <si>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</si>
  <si>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</si>
  <si>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</si>
  <si>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</si>
  <si>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</si>
  <si>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</si>
  <si>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</si>
  <si>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</si>
  <si>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</si>
  <si>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</si>
  <si>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</si>
  <si>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</si>
  <si>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</si>
  <si>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</si>
  <si>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</si>
  <si>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</si>
  <si>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</si>
  <si>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</si>
  <si>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</si>
  <si>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</si>
  <si>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</si>
  <si>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</si>
  <si>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</si>
  <si>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</si>
  <si>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</si>
  <si>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</si>
  <si>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</si>
  <si>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</si>
  <si>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</si>
  <si>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</si>
  <si>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</si>
  <si>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</si>
  <si>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</si>
  <si>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</si>
  <si>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</si>
  <si>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</si>
  <si>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</si>
  <si>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</si>
  <si>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</si>
  <si>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</si>
  <si>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</si>
  <si>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</si>
  <si>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</si>
  <si>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</si>
  <si>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</si>
  <si>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</si>
  <si>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</si>
  <si>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</si>
  <si>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</si>
  <si>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</si>
  <si>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</si>
  <si>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</si>
  <si>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</si>
  <si>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</si>
  <si>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</si>
  <si>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</si>
  <si>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</si>
  <si>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</si>
  <si>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</si>
  <si>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</si>
  <si>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</si>
  <si>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</si>
  <si>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</si>
  <si>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</si>
  <si>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</si>
  <si>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</si>
  <si>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</si>
  <si>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</si>
  <si>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</si>
  <si>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</si>
  <si>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</si>
  <si>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</si>
  <si>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</si>
  <si>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</si>
  <si>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</si>
  <si>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</si>
  <si>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</si>
  <si>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</si>
  <si>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</si>
  <si>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</si>
  <si>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</si>
  <si>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</si>
  <si>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</si>
  <si>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</si>
  <si>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</si>
  <si>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</si>
  <si>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</si>
  <si>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</si>
  <si>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</si>
  <si>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</si>
  <si>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</si>
  <si>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</si>
  <si>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</si>
  <si>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</si>
  <si>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</si>
  <si>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</si>
  <si>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</si>
  <si>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</si>
  <si>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</si>
  <si>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</si>
  <si>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</si>
  <si>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</si>
  <si>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</si>
  <si>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</si>
  <si>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</si>
  <si>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</si>
  <si>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</si>
  <si>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</si>
  <si>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</si>
  <si>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</si>
  <si>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</si>
  <si>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</si>
  <si>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</si>
  <si>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</si>
  <si>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</si>
  <si>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</si>
  <si>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</si>
  <si>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</si>
  <si>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</si>
  <si>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</si>
  <si>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</si>
  <si>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</si>
  <si>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</si>
  <si>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</si>
  <si>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</si>
  <si>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</si>
  <si>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</si>
  <si>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</si>
  <si>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</si>
  <si>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</si>
  <si>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</si>
  <si>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</si>
  <si>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</si>
  <si>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</si>
  <si>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</si>
  <si>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</si>
  <si>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</si>
  <si>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</si>
  <si>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</si>
  <si>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</si>
  <si>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</si>
  <si>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</si>
  <si>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</si>
  <si>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</si>
  <si>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</si>
  <si>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</si>
  <si>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</si>
  <si>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</si>
  <si>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</si>
  <si>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</si>
  <si>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</si>
  <si>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</si>
  <si>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</si>
  <si>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</si>
  <si>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</si>
  <si>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</si>
  <si>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</si>
  <si>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</si>
  <si>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</si>
  <si>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</si>
  <si>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</si>
  <si>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</si>
  <si>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</si>
  <si>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</si>
  <si>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</si>
  <si>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</si>
  <si>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</si>
  <si>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</si>
  <si>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</si>
  <si>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</si>
  <si>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</si>
  <si>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</si>
  <si>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</si>
  <si>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</si>
  <si>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</si>
  <si>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</si>
  <si>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</si>
  <si>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</si>
  <si>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</si>
  <si>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</si>
  <si>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</si>
  <si>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</si>
  <si>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</si>
  <si>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</si>
  <si>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</si>
  <si>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</si>
  <si>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</si>
  <si>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</si>
  <si>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</si>
  <si>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</si>
  <si>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</si>
  <si>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</si>
  <si>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</si>
  <si>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</si>
  <si>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</si>
  <si>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</si>
  <si>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</si>
  <si>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</si>
  <si>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</si>
  <si>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</si>
  <si>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</si>
  <si>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</si>
  <si>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</si>
  <si>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</si>
  <si>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</si>
  <si>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</si>
  <si>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</si>
  <si>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</si>
  <si>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</si>
  <si>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</si>
  <si>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</si>
  <si>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</si>
  <si>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</si>
  <si>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</si>
  <si>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</si>
  <si>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</si>
  <si>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</si>
  <si>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</si>
  <si>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</si>
  <si>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</si>
  <si>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</si>
  <si>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</si>
  <si>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</si>
  <si>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</si>
  <si>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</si>
  <si>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</si>
  <si>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</si>
  <si>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</si>
  <si>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</si>
  <si>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</si>
  <si>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</si>
  <si>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</si>
  <si>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</si>
  <si>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</si>
  <si>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</si>
  <si>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</si>
  <si>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</si>
  <si>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</si>
  <si>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</si>
  <si>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</si>
  <si>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</si>
  <si>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</si>
  <si>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</si>
  <si>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</si>
  <si>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</si>
  <si>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</si>
  <si>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</si>
  <si>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</si>
  <si>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</si>
  <si>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</si>
  <si>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</si>
  <si>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</si>
  <si>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</si>
  <si>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</si>
  <si>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</si>
  <si>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</si>
  <si>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</si>
  <si>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</si>
  <si>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</si>
  <si>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</si>
  <si>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</si>
  <si>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</si>
  <si>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</si>
  <si>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</si>
  <si>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</si>
  <si>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</si>
  <si>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</si>
  <si>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</si>
  <si>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</si>
  <si>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</si>
  <si>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</si>
  <si>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</si>
  <si>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</si>
  <si>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</si>
  <si>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</si>
  <si>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</si>
  <si>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</si>
  <si>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</si>
  <si>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</si>
  <si>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</si>
  <si>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</si>
  <si>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</si>
  <si>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</si>
  <si>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</si>
  <si>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</si>
  <si>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</si>
  <si>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</si>
  <si>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</si>
  <si>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</si>
  <si>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</si>
  <si>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</si>
  <si>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</si>
  <si>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</si>
  <si>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</si>
  <si>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</si>
  <si>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</si>
  <si>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</si>
  <si>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</si>
  <si>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</si>
  <si>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</si>
  <si>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</si>
  <si>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</si>
  <si>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</si>
  <si>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</si>
  <si>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</si>
  <si>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</si>
  <si>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</si>
  <si>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</si>
  <si>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</si>
  <si>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</si>
  <si>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</si>
  <si>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</si>
  <si>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</si>
  <si>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</si>
  <si>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</si>
  <si>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</si>
  <si>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</si>
  <si>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</si>
  <si>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</si>
  <si>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</si>
  <si>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</si>
  <si>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</si>
  <si>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</si>
  <si>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</si>
  <si>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</si>
  <si>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</si>
  <si>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</si>
  <si>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</si>
  <si>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</si>
  <si>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</si>
  <si>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</si>
  <si>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</si>
  <si>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</si>
  <si>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</si>
  <si>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</si>
  <si>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</si>
  <si>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</si>
  <si>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</si>
  <si>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</si>
  <si>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</si>
  <si>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</si>
  <si>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</si>
  <si>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</si>
  <si>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</si>
  <si>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</si>
  <si>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</si>
  <si>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</si>
  <si>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</si>
  <si>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</si>
  <si>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</si>
  <si>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</si>
  <si>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</si>
  <si>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</si>
  <si>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</si>
  <si>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</si>
  <si>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</si>
  <si>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</si>
  <si>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</si>
  <si>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</si>
  <si>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</si>
  <si>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</si>
  <si>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</si>
  <si>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</si>
  <si>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</si>
  <si>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</si>
  <si>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</si>
  <si>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</si>
  <si>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</si>
  <si>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</si>
  <si>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</si>
  <si>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</si>
  <si>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</si>
  <si>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</si>
  <si>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</si>
  <si>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</si>
  <si>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</si>
  <si>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</si>
  <si>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</si>
  <si>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</si>
  <si>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</si>
  <si>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</si>
  <si>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</si>
  <si>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</si>
  <si>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</si>
  <si>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</si>
  <si>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</si>
  <si>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</si>
  <si>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</si>
  <si>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</si>
  <si>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</si>
  <si>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</si>
  <si>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</si>
  <si>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</si>
  <si>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</si>
  <si>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</si>
  <si>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</si>
  <si>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</si>
  <si>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</si>
  <si>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</si>
  <si>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</si>
  <si>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</si>
  <si>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</si>
  <si>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</si>
  <si>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</si>
  <si>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</si>
  <si>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</si>
  <si>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</si>
  <si>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</si>
  <si>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</si>
  <si>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</si>
  <si>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</si>
  <si>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</si>
  <si>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</si>
  <si>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</si>
  <si>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</si>
  <si>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</si>
  <si>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</si>
  <si>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</si>
  <si>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</si>
  <si>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</si>
  <si>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</si>
  <si>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</si>
  <si>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</si>
  <si>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</si>
  <si>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</si>
  <si>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</si>
  <si>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</si>
  <si>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</si>
  <si>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</si>
  <si>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</si>
  <si>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</si>
  <si>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</si>
  <si>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</si>
  <si>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</si>
  <si>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</si>
  <si>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</si>
  <si>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</si>
  <si>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</si>
  <si>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</si>
  <si>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</si>
  <si>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</si>
  <si>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</si>
  <si>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</si>
  <si>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</si>
  <si>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</si>
  <si>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</si>
  <si>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</si>
  <si>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</si>
  <si>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</si>
  <si>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</si>
  <si>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</si>
  <si>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</si>
  <si>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</si>
  <si>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</si>
  <si>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</si>
  <si>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</si>
  <si>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</si>
  <si>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</si>
  <si>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</si>
  <si>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</si>
  <si>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</si>
  <si>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</si>
  <si>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</si>
  <si>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</si>
  <si>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</si>
  <si>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</si>
  <si>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</si>
  <si>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</si>
  <si>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</si>
  <si>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</si>
  <si>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</si>
  <si>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</si>
  <si>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</si>
  <si>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</si>
  <si>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</si>
  <si>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</si>
  <si>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</si>
  <si>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</si>
  <si>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</si>
  <si>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</si>
  <si>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</si>
  <si>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</si>
  <si>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</si>
  <si>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</si>
  <si>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</si>
  <si>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</si>
  <si>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</si>
  <si>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</si>
  <si>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</si>
  <si>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</si>
  <si>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</si>
  <si>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</si>
  <si>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</si>
  <si>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</si>
  <si>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</si>
  <si>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</si>
  <si>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</si>
  <si>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</si>
  <si>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</si>
  <si>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</si>
  <si>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</si>
  <si>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</si>
  <si>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</si>
  <si>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</si>
  <si>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</si>
  <si>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</si>
  <si>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</si>
  <si>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</si>
  <si>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</si>
  <si>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</si>
  <si>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</si>
  <si>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</si>
  <si>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</si>
  <si>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</si>
  <si>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</si>
  <si>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</si>
  <si>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</si>
  <si>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</si>
  <si>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</si>
  <si>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</si>
  <si>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</si>
  <si>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</si>
  <si>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</si>
  <si>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</si>
  <si>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</si>
  <si>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</si>
  <si>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</si>
  <si>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</si>
  <si>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</si>
  <si>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</si>
  <si>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</si>
  <si>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</si>
  <si>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</si>
  <si>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</si>
  <si>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</si>
  <si>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</si>
  <si>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</si>
  <si>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</si>
  <si>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</si>
  <si>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</si>
  <si>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</si>
  <si>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</si>
  <si>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</si>
  <si>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</si>
  <si>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</si>
  <si>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</si>
  <si>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</si>
  <si>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</si>
  <si>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</si>
  <si>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</si>
  <si>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</si>
  <si>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</si>
  <si>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</si>
  <si>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</si>
  <si>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</si>
  <si>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</si>
  <si>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</si>
  <si>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</si>
  <si>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</si>
  <si>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</si>
  <si>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</si>
  <si>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</si>
  <si>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</si>
  <si>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</si>
  <si>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</si>
  <si>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</si>
  <si>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</si>
  <si>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</si>
  <si>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</si>
  <si>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</si>
  <si>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</si>
  <si>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</si>
  <si>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</si>
  <si>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</si>
  <si>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</si>
  <si>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</si>
  <si>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</si>
  <si>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</si>
  <si>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</si>
  <si>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</si>
  <si>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</si>
  <si>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</si>
  <si>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</si>
  <si>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</si>
  <si>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</si>
  <si>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</si>
  <si>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</si>
  <si>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</si>
  <si>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</si>
  <si>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</si>
  <si>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</si>
  <si>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</si>
  <si>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</si>
  <si>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</si>
  <si>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</si>
  <si>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</si>
  <si>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</si>
  <si>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</si>
  <si>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</si>
  <si>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</si>
  <si>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</si>
  <si>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</si>
  <si>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</si>
  <si>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</si>
  <si>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</si>
  <si>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</si>
  <si>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</si>
  <si>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</si>
  <si>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</si>
  <si>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</si>
  <si>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</si>
  <si>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</si>
  <si>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</si>
  <si>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</si>
  <si>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</si>
  <si>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</si>
  <si>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</si>
  <si>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</si>
  <si>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</si>
  <si>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</si>
  <si>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</si>
  <si>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</si>
  <si>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</si>
  <si>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</si>
  <si>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</si>
  <si>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</si>
  <si>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</si>
  <si>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</si>
  <si>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</si>
  <si>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</si>
  <si>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</si>
  <si>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</si>
  <si>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</si>
  <si>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</si>
  <si>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</si>
  <si>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</si>
  <si>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</si>
  <si>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</si>
  <si>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</si>
  <si>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</si>
  <si>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</si>
  <si>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</si>
  <si>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</si>
  <si>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</si>
  <si>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</si>
  <si>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</si>
  <si>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</si>
  <si>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</si>
  <si>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</si>
  <si>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</si>
  <si>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</si>
  <si>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</si>
  <si>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</si>
  <si>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</si>
  <si>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</si>
  <si>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</si>
  <si>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</si>
  <si>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</si>
  <si>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</si>
  <si>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</si>
  <si>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</si>
  <si>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</si>
  <si>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</si>
  <si>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</si>
  <si>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</si>
  <si>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</si>
  <si>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</si>
  <si>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</si>
  <si>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</si>
  <si>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</si>
  <si>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</si>
  <si>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</si>
  <si>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</si>
  <si>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</si>
  <si>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</si>
  <si>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</si>
  <si>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</si>
  <si>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</si>
  <si>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</si>
  <si>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</si>
  <si>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</si>
  <si>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</si>
  <si>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</si>
  <si>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</si>
  <si>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</si>
  <si>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</si>
  <si>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</si>
  <si>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</si>
  <si>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</si>
  <si>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</si>
  <si>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</si>
  <si>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</si>
  <si>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</si>
  <si>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</si>
  <si>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</si>
  <si>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</si>
  <si>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</si>
  <si>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</si>
  <si>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</si>
  <si>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</si>
  <si>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</si>
  <si>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</si>
  <si>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</si>
  <si>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</si>
  <si>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</si>
  <si>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</si>
  <si>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</si>
  <si>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</si>
  <si>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</si>
  <si>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</si>
  <si>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</si>
  <si>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</si>
  <si>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</si>
  <si>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</si>
  <si>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</si>
  <si>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</si>
  <si>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</si>
  <si>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</si>
  <si>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</si>
  <si>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</si>
  <si>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</si>
  <si>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</si>
  <si>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</si>
  <si>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</si>
  <si>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</si>
  <si>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</si>
  <si>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</si>
  <si>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</si>
  <si>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</si>
  <si>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</si>
  <si>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</si>
  <si>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</si>
  <si>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</si>
  <si>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</si>
  <si>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</si>
  <si>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</si>
  <si>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</si>
  <si>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</si>
  <si>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</si>
  <si>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</si>
  <si>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</si>
  <si>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</si>
  <si>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</si>
  <si>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</si>
  <si>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</si>
  <si>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</si>
  <si>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</si>
  <si>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</si>
  <si>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</si>
  <si>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</si>
  <si>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</si>
  <si>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</si>
  <si>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</si>
  <si>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</si>
  <si>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</si>
  <si>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</si>
  <si>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</si>
  <si>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</si>
  <si>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</si>
  <si>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</si>
  <si>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</si>
  <si>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</si>
  <si>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</si>
  <si>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</si>
  <si>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</si>
  <si>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</si>
  <si>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</si>
  <si>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</si>
  <si>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</si>
  <si>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</si>
  <si>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</si>
  <si>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</si>
  <si>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</si>
  <si>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</si>
  <si>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</si>
  <si>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</si>
  <si>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</si>
  <si>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</si>
  <si>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</si>
  <si>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</si>
  <si>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</si>
  <si>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</si>
  <si>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</si>
  <si>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</si>
  <si>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</si>
  <si>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</si>
  <si>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</si>
  <si>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</si>
  <si>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</si>
  <si>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</si>
  <si>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</si>
  <si>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</si>
  <si>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</si>
  <si>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</si>
  <si>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</si>
  <si>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</si>
  <si>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</si>
  <si>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</si>
  <si>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</si>
  <si>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</si>
  <si>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</si>
  <si>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</si>
  <si>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</si>
  <si>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</si>
  <si>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</si>
  <si>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</si>
  <si>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</si>
  <si>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</si>
  <si>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</si>
  <si>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</si>
  <si>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</si>
  <si>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</si>
  <si>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</si>
  <si>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</si>
  <si>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</si>
  <si>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</si>
  <si>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</si>
  <si>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</si>
  <si>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</si>
  <si>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</si>
  <si>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</si>
  <si>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</si>
  <si>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</si>
  <si>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</si>
  <si>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</si>
  <si>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</si>
  <si>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</si>
  <si>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</si>
  <si>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</si>
  <si>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</si>
  <si>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</si>
  <si>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</si>
  <si>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</si>
  <si>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</si>
  <si>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</si>
  <si>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</si>
  <si>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</si>
  <si>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</si>
  <si>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</si>
  <si>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</si>
  <si>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</si>
  <si>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</si>
  <si>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</si>
  <si>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</si>
  <si>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</si>
  <si>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</si>
  <si>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</si>
  <si>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</si>
  <si>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</si>
  <si>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</si>
  <si>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</si>
  <si>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</si>
  <si>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</si>
  <si>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</si>
  <si>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</si>
  <si>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</si>
  <si>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</si>
  <si>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</si>
  <si>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</si>
  <si>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</si>
  <si>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</si>
  <si>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</si>
  <si>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</si>
  <si>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</si>
  <si>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</si>
  <si>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</si>
  <si>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</si>
  <si>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</si>
  <si>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</si>
  <si>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</si>
  <si>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</si>
  <si>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</si>
  <si>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</si>
  <si>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</si>
  <si>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</si>
  <si>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</si>
  <si>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</si>
  <si>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</si>
  <si>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</si>
  <si>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</si>
  <si>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</si>
  <si>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</si>
  <si>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</si>
  <si>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</si>
  <si>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</si>
  <si>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</si>
  <si>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</si>
  <si>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</si>
  <si>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</si>
  <si>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</si>
  <si>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</si>
  <si>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</si>
  <si>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</si>
  <si>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</si>
  <si>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</si>
  <si>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</si>
  <si>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</si>
  <si>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</si>
  <si>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</si>
  <si>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</si>
  <si>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</si>
  <si>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</si>
  <si>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</si>
  <si>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</si>
  <si>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</si>
  <si>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</si>
  <si>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</si>
  <si>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</si>
  <si>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</si>
  <si>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</si>
  <si>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</si>
  <si>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</si>
  <si>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</si>
  <si>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</si>
  <si>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</si>
  <si>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</si>
  <si>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</si>
  <si>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</si>
  <si>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</si>
  <si>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</si>
  <si>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</si>
  <si>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</si>
  <si>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</si>
  <si>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</si>
  <si>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</si>
  <si>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</si>
  <si>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</si>
  <si>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</si>
  <si>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</si>
  <si>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</si>
  <si>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</si>
  <si>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</si>
  <si>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</si>
  <si>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</si>
  <si>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</si>
  <si>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</si>
  <si>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</si>
  <si>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</si>
  <si>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</si>
  <si>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</si>
  <si>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</si>
  <si>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</si>
  <si>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</si>
  <si>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</si>
  <si>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</si>
  <si>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</si>
  <si>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</si>
  <si>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</si>
  <si>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</si>
  <si>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</si>
  <si>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</si>
  <si>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</si>
  <si>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</si>
  <si>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</si>
  <si>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</si>
  <si>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</si>
  <si>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</si>
  <si>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</si>
  <si>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</si>
  <si>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</si>
  <si>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</si>
  <si>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</si>
  <si>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</si>
  <si>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</si>
  <si>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</si>
  <si>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</si>
  <si>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</si>
  <si>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</si>
  <si>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</si>
  <si>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</si>
  <si>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</si>
  <si>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</si>
  <si>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</si>
  <si>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</si>
  <si>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</si>
  <si>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</si>
  <si>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</si>
  <si>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</si>
  <si>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</si>
  <si>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</si>
  <si>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</si>
  <si>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</si>
  <si>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</si>
  <si>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</si>
  <si>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</si>
  <si>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</si>
  <si>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</si>
  <si>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</si>
  <si>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</si>
  <si>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</si>
  <si>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</si>
  <si>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</si>
  <si>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</si>
  <si>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</si>
  <si>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</si>
  <si>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</si>
  <si>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</si>
  <si>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</si>
  <si>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</si>
  <si>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</si>
  <si>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</si>
  <si>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</si>
  <si>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</si>
  <si>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</si>
  <si>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</si>
  <si>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</si>
  <si>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</si>
  <si>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</si>
  <si>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</si>
  <si>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</si>
  <si>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</si>
  <si>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</si>
  <si>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</si>
  <si>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</si>
  <si>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</si>
  <si>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</si>
  <si>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</si>
  <si>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</si>
  <si>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</si>
  <si>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</si>
  <si>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</si>
  <si>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</si>
  <si>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</si>
  <si>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</si>
  <si>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</si>
  <si>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</si>
  <si>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</si>
  <si>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</si>
  <si>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</si>
  <si>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</si>
  <si>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</si>
  <si>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</si>
  <si>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</si>
  <si>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</si>
  <si>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</si>
  <si>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</si>
  <si>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</si>
  <si>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</si>
  <si>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</si>
  <si>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</si>
  <si>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</si>
  <si>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</si>
  <si>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</si>
  <si>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</si>
  <si>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</si>
  <si>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</si>
  <si>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</si>
  <si>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</si>
  <si>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</si>
  <si>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</si>
  <si>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</si>
  <si>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</si>
  <si>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</si>
  <si>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</si>
  <si>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</si>
  <si>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</si>
  <si>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</si>
  <si>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</si>
  <si>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</si>
  <si>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</si>
  <si>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</si>
  <si>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</si>
  <si>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</si>
  <si>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</si>
  <si>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</si>
  <si>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</si>
  <si>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</si>
  <si>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</si>
  <si>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</si>
  <si>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</si>
  <si>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</si>
  <si>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</si>
  <si>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</si>
  <si>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</si>
  <si>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</si>
  <si>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</si>
  <si>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</si>
  <si>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</si>
  <si>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</si>
  <si>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</si>
  <si>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</si>
  <si>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</si>
  <si>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</si>
  <si>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</si>
  <si>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</si>
  <si>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</si>
  <si>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</si>
  <si>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</si>
  <si>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</si>
  <si>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</si>
  <si>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</si>
  <si>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</si>
  <si>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</si>
  <si>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</si>
  <si>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</si>
  <si>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</si>
  <si>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</si>
  <si>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</si>
  <si>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</si>
  <si>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</si>
  <si>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</si>
  <si>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</si>
  <si>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</si>
  <si>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</si>
  <si>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</si>
  <si>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</si>
  <si>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</si>
  <si>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</si>
  <si>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</si>
  <si>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</si>
  <si>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</si>
  <si>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</si>
  <si>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</si>
  <si>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</si>
  <si>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</si>
  <si>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</si>
  <si>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</si>
  <si>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</si>
  <si>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</si>
  <si>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</si>
  <si>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</si>
  <si>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</si>
  <si>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</si>
  <si>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</si>
  <si>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</si>
  <si>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</si>
  <si>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</si>
  <si>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</si>
  <si>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</si>
  <si>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</si>
  <si>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</si>
  <si>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</si>
  <si>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</si>
  <si>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</si>
  <si>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</si>
  <si>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</si>
  <si>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</si>
  <si>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</si>
  <si>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</si>
  <si>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</si>
  <si>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</si>
  <si>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</si>
  <si>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</si>
  <si>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</si>
  <si>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</si>
  <si>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</si>
  <si>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</si>
  <si>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</si>
  <si>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</si>
  <si>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</si>
  <si>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</si>
  <si>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</si>
  <si>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</si>
  <si>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</si>
  <si>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</si>
  <si>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</si>
  <si>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</si>
  <si>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</si>
  <si>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</si>
  <si>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</si>
  <si>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</si>
  <si>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</si>
  <si>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</si>
  <si>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</si>
  <si>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</si>
  <si>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</si>
  <si>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</si>
  <si>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</si>
  <si>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</si>
  <si>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</si>
  <si>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</si>
  <si>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</si>
  <si>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</si>
  <si>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</si>
  <si>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</si>
  <si>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</si>
  <si>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</si>
  <si>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</si>
  <si>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</si>
  <si>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</si>
  <si>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</si>
  <si>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</si>
  <si>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</si>
  <si>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</si>
  <si>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</si>
  <si>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</si>
  <si>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</si>
  <si>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</si>
  <si>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</si>
  <si>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</si>
  <si>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</si>
  <si>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</si>
  <si>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</si>
  <si>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</si>
  <si>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</si>
  <si>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</si>
  <si>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</si>
  <si>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</si>
  <si>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</si>
  <si>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</si>
  <si>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</si>
  <si>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</si>
  <si>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</si>
  <si>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</si>
  <si>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</si>
  <si>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</si>
  <si>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</si>
  <si>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</si>
  <si>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</si>
  <si>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</si>
  <si>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</si>
  <si>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</si>
  <si>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</si>
  <si>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</si>
  <si>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</si>
  <si>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</si>
  <si>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</si>
  <si>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</si>
  <si>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</si>
  <si>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</si>
  <si>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</si>
  <si>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</si>
  <si>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</si>
  <si>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</si>
  <si>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</si>
  <si>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</si>
  <si>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</si>
  <si>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</si>
  <si>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</si>
  <si>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</si>
  <si>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</si>
  <si>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</si>
  <si>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</si>
  <si>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</si>
  <si>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</si>
  <si>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</si>
  <si>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</si>
  <si>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</si>
  <si>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</si>
  <si>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</si>
  <si>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</si>
  <si>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</si>
  <si>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</si>
  <si>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</si>
  <si>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</si>
  <si>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</si>
  <si>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</si>
  <si>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</si>
  <si>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</si>
  <si>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</si>
  <si>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</si>
  <si>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</si>
  <si>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</si>
  <si>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</si>
  <si>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</si>
  <si>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</si>
  <si>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</si>
  <si>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</si>
  <si>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</si>
  <si>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</si>
  <si>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</si>
  <si>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</si>
  <si>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</si>
  <si>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</si>
  <si>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</si>
  <si>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</si>
  <si>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</si>
  <si>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</si>
  <si>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</si>
  <si>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</si>
  <si>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</si>
  <si>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</si>
  <si>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</si>
  <si>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</si>
  <si>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</si>
  <si>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</si>
  <si>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</si>
  <si>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</si>
  <si>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</si>
  <si>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</si>
  <si>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</si>
  <si>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</si>
  <si>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</si>
  <si>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</si>
  <si>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</si>
  <si>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</si>
  <si>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</si>
  <si>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</si>
  <si>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</si>
  <si>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</si>
  <si>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</si>
  <si>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</si>
  <si>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</si>
  <si>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</si>
  <si>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</si>
  <si>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</si>
  <si>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</si>
  <si>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</si>
  <si>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</si>
  <si>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</si>
  <si>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</si>
  <si>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</si>
  <si>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</si>
  <si>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</si>
  <si>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</si>
  <si>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</si>
  <si>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</si>
  <si>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</si>
  <si>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</si>
  <si>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</si>
  <si>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</si>
  <si>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</si>
  <si>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</si>
  <si>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</si>
  <si>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</si>
  <si>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</si>
  <si>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</si>
  <si>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</si>
  <si>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</si>
  <si>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</si>
  <si>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</si>
  <si>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</si>
  <si>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</si>
  <si>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</si>
  <si>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</si>
  <si>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</si>
  <si>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</si>
  <si>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</si>
  <si>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</si>
  <si>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</si>
  <si>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</si>
  <si>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</si>
  <si>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</si>
  <si>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</si>
  <si>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</si>
  <si>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</si>
  <si>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</si>
  <si>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</si>
  <si>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</si>
  <si>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</si>
  <si>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</si>
  <si>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</si>
  <si>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</si>
  <si>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</si>
  <si>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</si>
  <si>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</si>
  <si>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</si>
  <si>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</si>
  <si>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</si>
  <si>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</si>
  <si>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</si>
  <si>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</si>
  <si>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</si>
  <si>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</si>
  <si>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</si>
  <si>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</si>
  <si>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</si>
  <si>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</si>
  <si>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</si>
  <si>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</si>
  <si>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</si>
  <si>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</si>
  <si>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</si>
  <si>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</si>
  <si>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</si>
  <si>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</si>
  <si>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</si>
  <si>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</si>
  <si>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</si>
  <si>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</si>
  <si>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</si>
  <si>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</si>
  <si>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</si>
  <si>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</si>
  <si>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</si>
  <si>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</si>
  <si>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</si>
  <si>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</si>
  <si>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</si>
  <si>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</si>
  <si>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</si>
  <si>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</si>
  <si>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</si>
  <si>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</si>
  <si>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</si>
  <si>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</si>
  <si>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</si>
  <si>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</si>
  <si>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</si>
  <si>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</si>
  <si>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</si>
  <si>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</si>
  <si>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</si>
  <si>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</si>
  <si>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</si>
  <si>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</si>
  <si>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</si>
  <si>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</si>
  <si>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</si>
  <si>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</si>
  <si>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</si>
  <si>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</si>
  <si>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</si>
  <si>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</si>
  <si>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</si>
  <si>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</si>
  <si>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</si>
  <si>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</si>
  <si>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</si>
  <si>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</si>
  <si>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</si>
  <si>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</si>
  <si>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</si>
  <si>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</si>
  <si>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</si>
  <si>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</si>
  <si>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</si>
  <si>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</si>
  <si>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</si>
  <si>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</si>
  <si>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</si>
  <si>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</si>
  <si>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</si>
  <si>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</si>
  <si>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</si>
  <si>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</si>
  <si>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</si>
  <si>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</si>
  <si>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</si>
  <si>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</si>
  <si>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</si>
  <si>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</si>
  <si>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</si>
  <si>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</si>
  <si>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</si>
  <si>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</si>
  <si>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</si>
  <si>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</si>
  <si>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</si>
  <si>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</si>
  <si>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</si>
  <si>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</si>
  <si>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</si>
  <si>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</si>
  <si>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</si>
  <si>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</si>
  <si>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</si>
  <si>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</si>
  <si>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</si>
  <si>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</si>
  <si>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</si>
  <si>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</si>
  <si>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</si>
  <si>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</si>
  <si>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</si>
  <si>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</si>
  <si>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</si>
  <si>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</si>
  <si>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</si>
  <si>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</si>
  <si>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</si>
  <si>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</si>
  <si>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</si>
  <si>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</si>
  <si>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</si>
  <si>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</si>
  <si>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</si>
  <si>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</si>
  <si>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</si>
  <si>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</si>
  <si>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</si>
  <si>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</si>
  <si>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</si>
  <si>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</si>
  <si>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</si>
  <si>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</si>
  <si>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</si>
  <si>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</si>
  <si>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</si>
  <si>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</si>
  <si>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</si>
  <si>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</si>
  <si>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</si>
  <si>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</si>
  <si>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</si>
  <si>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</si>
  <si>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</si>
  <si>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</si>
  <si>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</si>
  <si>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</si>
  <si>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</si>
  <si>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</si>
  <si>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</si>
  <si>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</si>
  <si>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</si>
  <si>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</si>
  <si>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</si>
  <si>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</si>
  <si>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</si>
  <si>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</si>
  <si>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</si>
  <si>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</si>
  <si>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</si>
  <si>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</si>
  <si>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</si>
  <si>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</si>
  <si>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</si>
  <si>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</si>
  <si>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</si>
  <si>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</si>
  <si>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</si>
  <si>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</si>
  <si>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</si>
  <si>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</si>
  <si>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</si>
  <si>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</si>
  <si>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</si>
  <si>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</si>
  <si>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</si>
  <si>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</si>
  <si>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</si>
  <si>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</si>
  <si>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</si>
  <si>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</si>
  <si>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</si>
  <si>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</si>
  <si>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</si>
  <si>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</si>
  <si>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</si>
  <si>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</si>
  <si>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</si>
  <si>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</si>
  <si>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</si>
  <si>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</si>
  <si>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</si>
  <si>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</si>
  <si>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</si>
  <si>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</si>
  <si>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</si>
  <si>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</si>
  <si>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</si>
  <si>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</si>
  <si>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</si>
  <si>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</si>
  <si>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</si>
  <si>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</si>
  <si>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</si>
  <si>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</si>
  <si>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</si>
  <si>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</si>
  <si>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</si>
  <si>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</si>
  <si>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</si>
  <si>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</si>
  <si>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</si>
  <si>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</si>
  <si>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</si>
  <si>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</si>
  <si>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</si>
  <si>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</si>
  <si>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</si>
  <si>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</si>
  <si>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</si>
  <si>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</si>
  <si>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</si>
  <si>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</si>
  <si>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</si>
  <si>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</si>
  <si>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</si>
  <si>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</si>
  <si>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</si>
  <si>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</si>
  <si>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</si>
  <si>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</si>
  <si>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</si>
  <si>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</si>
  <si>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</si>
  <si>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</si>
  <si>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</si>
  <si>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</si>
  <si>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</si>
  <si>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</si>
  <si>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</si>
  <si>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</si>
  <si>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</si>
  <si>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</si>
  <si>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</si>
  <si>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</si>
  <si>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</si>
  <si>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</si>
  <si>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</si>
  <si>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</si>
  <si>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</si>
  <si>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</si>
  <si>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</si>
  <si>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</si>
  <si>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</si>
  <si>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</si>
  <si>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</si>
  <si>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</si>
  <si>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</si>
  <si>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</si>
  <si>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</si>
  <si>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</si>
  <si>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</si>
  <si>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</si>
  <si>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</si>
  <si>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</si>
  <si>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</si>
  <si>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</si>
  <si>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</si>
  <si>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</si>
  <si>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</si>
  <si>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</si>
  <si>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</si>
  <si>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</si>
  <si>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</si>
  <si>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</si>
  <si>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</si>
  <si>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</si>
  <si>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</si>
  <si>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</si>
  <si>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</si>
  <si>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</si>
  <si>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</si>
  <si>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</si>
  <si>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</si>
  <si>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</si>
  <si>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</si>
  <si>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</si>
  <si>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</si>
  <si>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</si>
  <si>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</si>
  <si>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</si>
  <si>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</si>
  <si>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</si>
  <si>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</si>
  <si>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</si>
  <si>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</si>
  <si>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</si>
  <si>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</si>
  <si>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</si>
  <si>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</si>
  <si>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</si>
  <si>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</si>
  <si>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</si>
  <si>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</si>
  <si>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</si>
  <si>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</si>
  <si>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</si>
  <si>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</si>
  <si>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</si>
  <si>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</si>
  <si>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</si>
  <si>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</si>
  <si>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</si>
  <si>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</si>
  <si>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</si>
  <si>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</si>
  <si>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</si>
  <si>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</si>
  <si>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</si>
  <si>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</si>
  <si>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</si>
  <si>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</si>
  <si>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</si>
  <si>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</si>
  <si>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</si>
  <si>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</si>
  <si>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</si>
  <si>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</si>
  <si>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</si>
  <si>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</si>
  <si>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</si>
  <si>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</si>
  <si>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</si>
  <si>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</si>
  <si>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</si>
  <si>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</si>
  <si>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</si>
  <si>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</si>
  <si>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</si>
  <si>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</si>
  <si>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</si>
  <si>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</si>
  <si>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</si>
  <si>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</si>
  <si>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</si>
  <si>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</si>
  <si>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</si>
  <si>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</si>
  <si>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</si>
  <si>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</si>
  <si>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</si>
  <si>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</si>
  <si>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</si>
  <si>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</si>
  <si>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</si>
  <si>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</si>
  <si>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</si>
  <si>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</si>
  <si>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</si>
  <si>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</si>
  <si>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</si>
  <si>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</si>
  <si>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</si>
  <si>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</si>
  <si>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</si>
  <si>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</si>
  <si>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</si>
  <si>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</si>
  <si>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</si>
  <si>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</si>
  <si>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</si>
  <si>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</si>
  <si>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</si>
  <si>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</si>
  <si>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</si>
  <si>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</si>
  <si>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</si>
  <si>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</si>
  <si>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</si>
  <si>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</si>
  <si>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</si>
  <si>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</si>
  <si>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</si>
  <si>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</si>
  <si>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</si>
  <si>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</si>
  <si>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</si>
  <si>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</si>
  <si>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</si>
  <si>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</si>
  <si>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</si>
  <si>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</si>
  <si>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</si>
  <si>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</si>
  <si>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</si>
  <si>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</si>
  <si>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</si>
  <si>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</si>
  <si>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</si>
  <si>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</si>
  <si>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</si>
  <si>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</si>
  <si>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</si>
  <si>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</si>
  <si>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</si>
  <si>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</si>
  <si>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</si>
  <si>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</si>
  <si>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</si>
  <si>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</si>
  <si>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</si>
  <si>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</si>
  <si>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</si>
  <si>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</si>
  <si>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</si>
  <si>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</si>
  <si>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</si>
  <si>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</si>
  <si>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</si>
  <si>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</si>
  <si>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</si>
  <si>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</si>
  <si>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</si>
  <si>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</si>
  <si>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</si>
  <si>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</si>
  <si>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</si>
  <si>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</si>
  <si>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</si>
  <si>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</si>
  <si>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</si>
  <si>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</si>
  <si>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</si>
  <si>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</si>
  <si>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</si>
  <si>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</si>
  <si>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</si>
  <si>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</si>
  <si>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</si>
  <si>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</si>
  <si>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</si>
  <si>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</si>
  <si>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</si>
  <si>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</si>
  <si>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</si>
  <si>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</si>
  <si>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</si>
  <si>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</si>
  <si>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</si>
  <si>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</si>
  <si>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</si>
  <si>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</si>
  <si>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</si>
  <si>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</si>
  <si>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</si>
  <si>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</si>
  <si>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</si>
  <si>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</si>
  <si>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</si>
  <si>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</si>
  <si>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</si>
  <si>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</si>
  <si>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</si>
  <si>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</si>
  <si>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</si>
  <si>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</si>
  <si>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</si>
  <si>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</si>
  <si>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</si>
  <si>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</si>
  <si>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</si>
  <si>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</si>
  <si>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</si>
  <si>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</si>
  <si>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</si>
  <si>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</si>
  <si>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</si>
  <si>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</si>
  <si>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</si>
  <si>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</si>
  <si>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</si>
  <si>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</si>
  <si>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</si>
  <si>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</si>
  <si>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</si>
  <si>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</si>
  <si>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</si>
  <si>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</si>
  <si>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</si>
  <si>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</si>
  <si>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</si>
  <si>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</si>
  <si>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</si>
  <si>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</si>
  <si>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</si>
  <si>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</si>
  <si>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</si>
  <si>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</si>
  <si>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</si>
  <si>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</si>
  <si>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</si>
  <si>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</si>
  <si>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</si>
  <si>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</si>
  <si>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</si>
  <si>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</si>
  <si>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</si>
  <si>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</si>
  <si>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</si>
  <si>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</si>
  <si>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</si>
  <si>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</si>
  <si>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</si>
  <si>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</si>
  <si>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</si>
  <si>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</si>
  <si>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</si>
  <si>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</si>
  <si>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</si>
  <si>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</si>
  <si>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</si>
  <si>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</si>
  <si>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</si>
  <si>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</si>
  <si>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</si>
  <si>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</si>
  <si>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</si>
  <si>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</si>
  <si>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</si>
  <si>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</si>
  <si>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</si>
  <si>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</si>
  <si>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</si>
  <si>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</si>
  <si>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</si>
  <si>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</si>
  <si>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</si>
  <si>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</si>
  <si>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</si>
  <si>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</si>
  <si>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</si>
  <si>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</si>
  <si>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</si>
  <si>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</si>
  <si>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</si>
  <si>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</si>
  <si>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</si>
  <si>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</si>
  <si>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</si>
  <si>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</si>
  <si>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</si>
  <si>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</si>
  <si>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</si>
  <si>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</si>
  <si>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</si>
  <si>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</si>
  <si>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</si>
  <si>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</si>
  <si>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</si>
  <si>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</si>
  <si>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</si>
  <si>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</si>
  <si>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</si>
  <si>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</si>
  <si>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</si>
  <si>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</si>
  <si>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</si>
  <si>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</si>
  <si>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</si>
  <si>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</si>
  <si>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</si>
  <si>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</si>
  <si>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</si>
  <si>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</si>
  <si>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</si>
  <si>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</si>
  <si>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</si>
  <si>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</si>
  <si>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</si>
  <si>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</si>
  <si>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</si>
  <si>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</si>
  <si>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</si>
  <si>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</si>
  <si>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</si>
  <si>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</si>
  <si>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</si>
  <si>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</si>
  <si>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</si>
  <si>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</si>
  <si>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</si>
  <si>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</si>
  <si>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</si>
  <si>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</si>
  <si>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</si>
  <si>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</si>
  <si>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</si>
  <si>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</si>
  <si>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</si>
  <si>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</si>
  <si>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</si>
  <si>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</si>
  <si>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</si>
  <si>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</si>
  <si>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</si>
  <si>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</si>
  <si>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</si>
  <si>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</si>
  <si>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</si>
  <si>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</si>
  <si>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</si>
  <si>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</si>
  <si>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</si>
  <si>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</si>
  <si>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</si>
  <si>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</si>
  <si>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</si>
  <si>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</si>
  <si>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</si>
  <si>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</si>
  <si>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</si>
  <si>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</si>
  <si>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</si>
  <si>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</si>
  <si>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</si>
  <si>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</si>
  <si>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</si>
  <si>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</si>
  <si>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</si>
  <si>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</si>
  <si>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</si>
  <si>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</si>
  <si>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</si>
  <si>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</si>
  <si>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</si>
  <si>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</si>
  <si>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</si>
  <si>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</si>
  <si>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</si>
  <si>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</si>
  <si>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</si>
  <si>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</si>
  <si>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</si>
  <si>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</si>
  <si>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</si>
  <si>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</si>
  <si>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</si>
  <si>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</si>
  <si>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</si>
  <si>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</si>
  <si>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</si>
  <si>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</si>
  <si>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</si>
  <si>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</si>
  <si>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</si>
  <si>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</si>
  <si>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</si>
  <si>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</si>
  <si>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</si>
  <si>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</si>
  <si>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</si>
  <si>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</si>
  <si>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</si>
  <si>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</si>
  <si>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</si>
  <si>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</si>
  <si>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</si>
  <si>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</si>
  <si>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</si>
  <si>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</si>
  <si>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</si>
  <si>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</si>
  <si>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</si>
  <si>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</si>
  <si>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</si>
  <si>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</si>
  <si>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</si>
  <si>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</si>
  <si>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</si>
  <si>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</si>
  <si>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</si>
  <si>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</si>
  <si>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</si>
  <si>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</si>
  <si>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</si>
  <si>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</si>
  <si>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</si>
  <si>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</si>
  <si>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</si>
  <si>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</si>
  <si>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</si>
  <si>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</si>
  <si>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</si>
  <si>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</si>
  <si>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</si>
  <si>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</si>
  <si>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</si>
  <si>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</si>
  <si>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</si>
  <si>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</si>
  <si>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</si>
  <si>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</si>
  <si>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</si>
  <si>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</si>
  <si>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</si>
  <si>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</si>
  <si>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</si>
  <si>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</si>
  <si>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</si>
  <si>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</si>
  <si>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</si>
  <si>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</si>
  <si>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</si>
  <si>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</si>
  <si>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</si>
  <si>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</si>
  <si>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</si>
  <si>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</si>
  <si>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</si>
  <si>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</si>
  <si>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</si>
  <si>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</si>
  <si>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</si>
  <si>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</si>
  <si>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</si>
  <si>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</si>
  <si>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</si>
  <si>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</si>
  <si>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</si>
  <si>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</si>
  <si>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</si>
  <si>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</si>
  <si>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</si>
  <si>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</si>
  <si>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</si>
  <si>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</si>
  <si>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</si>
  <si>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</si>
  <si>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</si>
  <si>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</si>
  <si>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</si>
  <si>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</si>
  <si>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</si>
  <si>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</si>
  <si>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</si>
  <si>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</si>
  <si>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</si>
  <si>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</si>
  <si>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</si>
  <si>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</si>
  <si>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</si>
  <si>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</si>
  <si>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</si>
  <si>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</si>
  <si>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</si>
  <si>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</si>
  <si>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</si>
  <si>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</si>
  <si>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</si>
  <si>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</si>
  <si>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</si>
  <si>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</si>
  <si>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</si>
  <si>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</si>
  <si>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</si>
  <si>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</si>
  <si>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</si>
  <si>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</si>
  <si>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</si>
  <si>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</si>
  <si>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</si>
  <si>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</si>
  <si>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</si>
  <si>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</si>
  <si>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</si>
  <si>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</si>
  <si>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</si>
  <si>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</si>
  <si>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</si>
  <si>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</si>
  <si>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</si>
  <si>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</si>
  <si>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</si>
  <si>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</si>
  <si>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</si>
  <si>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</si>
  <si>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</si>
  <si>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</si>
  <si>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</si>
  <si>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</si>
  <si>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</si>
  <si>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</si>
  <si>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</si>
  <si>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</si>
  <si>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</si>
  <si>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</si>
  <si>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</si>
  <si>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</si>
  <si>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</si>
  <si>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</si>
  <si>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</si>
  <si>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</si>
  <si>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</si>
  <si>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</si>
  <si>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</si>
  <si>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</si>
  <si>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</si>
  <si>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</si>
  <si>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</si>
  <si>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</si>
  <si>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</si>
  <si>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</si>
  <si>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</si>
  <si>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</si>
  <si>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</si>
  <si>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</si>
  <si>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</si>
  <si>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</si>
  <si>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</si>
  <si>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</si>
  <si>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</si>
  <si>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</si>
  <si>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</si>
  <si>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</si>
  <si>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</si>
  <si>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</si>
  <si>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</si>
  <si>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</si>
  <si>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</si>
  <si>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</si>
  <si>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</si>
  <si>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</si>
  <si>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</si>
  <si>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</si>
  <si>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</si>
  <si>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</si>
  <si>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</si>
  <si>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</si>
  <si>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</si>
  <si>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</si>
  <si>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</si>
  <si>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</si>
  <si>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</si>
  <si>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</si>
  <si>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</si>
  <si>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</si>
  <si>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</si>
  <si>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</si>
  <si>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</si>
  <si>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</si>
  <si>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</si>
  <si>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</si>
  <si>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</si>
  <si>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</si>
  <si>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</si>
  <si>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</si>
  <si>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</si>
  <si>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</si>
  <si>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</si>
  <si>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</si>
  <si>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</si>
  <si>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</si>
  <si>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</si>
  <si>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</si>
  <si>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</si>
  <si>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</si>
  <si>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</si>
  <si>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</si>
  <si>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</si>
  <si>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</si>
  <si>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</si>
  <si>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</si>
  <si>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</si>
  <si>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</si>
  <si>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</si>
  <si>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</si>
  <si>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</si>
  <si>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</si>
  <si>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</si>
  <si>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</si>
  <si>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</si>
  <si>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</si>
  <si>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</si>
  <si>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</si>
  <si>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</si>
  <si>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</si>
  <si>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</si>
  <si>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</si>
  <si>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</si>
  <si>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</si>
  <si>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</si>
  <si>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</si>
  <si>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</si>
  <si>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</si>
  <si>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</si>
  <si>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</si>
  <si>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</si>
  <si>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</si>
  <si>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</si>
  <si>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</si>
  <si>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</si>
  <si>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</si>
  <si>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</si>
  <si>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</si>
  <si>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</si>
  <si>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</si>
  <si>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</si>
  <si>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</si>
  <si>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</si>
  <si>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</si>
  <si>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</si>
  <si>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</si>
  <si>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</si>
  <si>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</si>
  <si>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</si>
  <si>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</si>
  <si>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</si>
  <si>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</si>
  <si>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</si>
  <si>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</si>
  <si>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</si>
  <si>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</si>
  <si>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</si>
  <si>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</si>
  <si>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</si>
  <si>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</si>
  <si>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</si>
  <si>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</si>
  <si>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</si>
  <si>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</si>
  <si>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</si>
  <si>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</si>
  <si>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</si>
  <si>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</si>
  <si>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</si>
  <si>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</si>
  <si>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</si>
  <si>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</si>
  <si>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</si>
  <si>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</si>
  <si>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</si>
  <si>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</si>
  <si>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</si>
  <si>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</si>
  <si>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</si>
  <si>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</si>
  <si>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</si>
  <si>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</si>
  <si>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</si>
  <si>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</si>
  <si>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</si>
  <si>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</si>
  <si>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</si>
  <si>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</si>
  <si>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</si>
  <si>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</si>
  <si>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</si>
  <si>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</si>
  <si>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</si>
  <si>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</si>
  <si>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</si>
  <si>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</si>
  <si>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</si>
  <si>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</si>
  <si>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</si>
  <si>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</si>
  <si>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</si>
  <si>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</si>
  <si>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</si>
  <si>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</si>
  <si>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</si>
  <si>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</si>
  <si>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</si>
  <si>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</si>
  <si>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</si>
  <si>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</si>
  <si>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</si>
  <si>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</si>
  <si>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</si>
  <si>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</si>
  <si>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</si>
  <si>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</si>
  <si>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</si>
  <si>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</si>
  <si>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</si>
  <si>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</si>
  <si>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</si>
  <si>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</si>
  <si>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</si>
  <si>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</si>
  <si>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</si>
  <si>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</si>
  <si>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</si>
  <si>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</si>
  <si>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</si>
  <si>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</si>
  <si>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</si>
  <si>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</si>
  <si>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</si>
  <si>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</si>
  <si>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</si>
  <si>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</si>
  <si>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</si>
  <si>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</si>
  <si>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</si>
  <si>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</si>
  <si>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</si>
  <si>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</si>
  <si>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</si>
  <si>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</si>
  <si>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</si>
  <si>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</si>
  <si>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</si>
  <si>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</si>
  <si>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</si>
  <si>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</si>
  <si>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</si>
  <si>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</si>
  <si>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</si>
  <si>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</si>
  <si>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</si>
  <si>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</si>
  <si>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</si>
  <si>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</si>
  <si>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</si>
  <si>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</si>
  <si>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</si>
  <si>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</si>
  <si>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</si>
  <si>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</si>
  <si>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</si>
  <si>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</si>
  <si>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</si>
  <si>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</si>
  <si>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</si>
  <si>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</si>
  <si>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</si>
  <si>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</si>
  <si>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</si>
  <si>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</si>
  <si>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</si>
  <si>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</si>
  <si>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</si>
  <si>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</si>
  <si>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</si>
  <si>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</si>
  <si>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</si>
  <si>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</si>
  <si>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</si>
  <si>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</si>
  <si>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</si>
  <si>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</si>
  <si>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</si>
  <si>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</si>
  <si>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</si>
  <si>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</si>
  <si>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</si>
  <si>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</si>
  <si>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</si>
  <si>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</si>
  <si>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</si>
  <si>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</si>
  <si>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</si>
  <si>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</si>
  <si>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</si>
  <si>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</si>
  <si>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</si>
  <si>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</si>
  <si>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</si>
  <si>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</si>
  <si>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</si>
  <si>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</si>
  <si>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</si>
  <si>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</si>
  <si>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</si>
  <si>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</si>
  <si>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</si>
  <si>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</si>
  <si>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</si>
  <si>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</si>
  <si>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</si>
  <si>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</si>
  <si>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</si>
  <si>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</si>
  <si>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</si>
  <si>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</si>
  <si>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</si>
  <si>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</si>
  <si>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</si>
  <si>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</si>
  <si>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</si>
  <si>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</si>
  <si>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</si>
  <si>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</si>
  <si>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</si>
  <si>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</si>
  <si>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</si>
  <si>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</si>
  <si>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</si>
  <si>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</si>
  <si>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</si>
  <si>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</si>
  <si>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</si>
  <si>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</si>
  <si>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</si>
  <si>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</si>
  <si>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</si>
  <si>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</si>
  <si>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</si>
  <si>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</si>
  <si>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</si>
  <si>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</si>
  <si>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</si>
  <si>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</si>
  <si>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</si>
  <si>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</si>
  <si>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</si>
  <si>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</si>
  <si>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</si>
  <si>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</si>
  <si>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</si>
  <si>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</si>
  <si>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</si>
  <si>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</si>
  <si>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</si>
  <si>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</si>
  <si>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</si>
  <si>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</si>
  <si>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</si>
  <si>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</si>
  <si>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</si>
  <si>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</si>
  <si>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</si>
  <si>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</si>
  <si>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</si>
  <si>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</si>
  <si>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</si>
  <si>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</si>
  <si>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</si>
  <si>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</si>
  <si>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</si>
  <si>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</si>
  <si>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</si>
  <si>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</si>
  <si>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</si>
  <si>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</si>
  <si>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</si>
  <si>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</si>
  <si>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</si>
  <si>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</si>
  <si>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</si>
  <si>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</si>
  <si>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</si>
  <si>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</si>
  <si>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</si>
  <si>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</si>
  <si>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</si>
  <si>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</si>
  <si>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</si>
  <si>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</si>
  <si>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</si>
  <si>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</si>
  <si>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</si>
  <si>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</si>
  <si>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</si>
  <si>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</si>
  <si>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</si>
  <si>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</si>
  <si>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</si>
  <si>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</si>
  <si>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</si>
  <si>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</si>
  <si>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</si>
  <si>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</si>
  <si>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</si>
  <si>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</si>
  <si>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</si>
  <si>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</si>
  <si>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</si>
  <si>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</si>
  <si>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</si>
  <si>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</si>
  <si>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</si>
  <si>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</si>
  <si>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</si>
  <si>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</si>
  <si>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</si>
  <si>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</si>
  <si>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</si>
  <si>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</si>
  <si>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</si>
  <si>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</si>
  <si>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</si>
  <si>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</si>
  <si>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</si>
  <si>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</si>
  <si>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</si>
  <si>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</si>
  <si>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</si>
  <si>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</si>
  <si>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</si>
  <si>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</si>
  <si>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</si>
  <si>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</si>
  <si>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</si>
  <si>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</si>
  <si>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</si>
  <si>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</si>
  <si>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</si>
  <si>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</si>
  <si>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</si>
  <si>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</si>
  <si>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</si>
  <si>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</si>
  <si>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</si>
  <si>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</si>
  <si>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</si>
  <si>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</si>
  <si>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</si>
  <si>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</si>
  <si>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</si>
  <si>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</si>
  <si>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</si>
  <si>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</si>
  <si>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</si>
  <si>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</si>
  <si>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</si>
  <si>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</si>
  <si>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</si>
  <si>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</si>
  <si>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</si>
  <si>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</si>
  <si>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</si>
  <si>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</si>
  <si>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</si>
  <si>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</si>
  <si>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</si>
  <si>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</si>
  <si>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</si>
  <si>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</si>
  <si>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</si>
  <si>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</si>
  <si>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</si>
  <si>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</si>
  <si>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</si>
  <si>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</si>
  <si>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</si>
  <si>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</si>
  <si>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</si>
  <si>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</si>
  <si>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</si>
  <si>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</si>
  <si>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</si>
  <si>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</si>
  <si>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</si>
  <si>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</si>
  <si>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</si>
  <si>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</si>
  <si>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</si>
  <si>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</si>
  <si>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</si>
  <si>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</si>
  <si>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</si>
  <si>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</si>
  <si>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</si>
  <si>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</si>
  <si>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</si>
  <si>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</si>
  <si>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</si>
  <si>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</si>
  <si>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</si>
  <si>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</si>
  <si>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</si>
  <si>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</si>
  <si>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</si>
  <si>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</si>
  <si>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</si>
  <si>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</si>
  <si>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</si>
  <si>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</si>
  <si>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</si>
  <si>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</si>
  <si>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</si>
  <si>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</si>
  <si>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</si>
  <si>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</si>
  <si>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</si>
  <si>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</si>
  <si>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</si>
  <si>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</si>
  <si>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</si>
  <si>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</si>
  <si>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</si>
  <si>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</si>
  <si>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</si>
  <si>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</si>
  <si>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</si>
  <si>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</si>
  <si>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</si>
  <si>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</si>
  <si>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</si>
  <si>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</si>
  <si>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</si>
  <si>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</si>
  <si>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</si>
  <si>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</si>
  <si>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</si>
  <si>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</si>
  <si>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</si>
  <si>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</si>
  <si>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</si>
  <si>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</si>
  <si>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</si>
  <si>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</si>
  <si>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</si>
  <si>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</si>
  <si>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</si>
  <si>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</si>
  <si>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</si>
  <si>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</si>
  <si>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</si>
  <si>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</si>
  <si>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</si>
  <si>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</si>
  <si>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</si>
  <si>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</si>
  <si>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</si>
  <si>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</si>
  <si>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</si>
  <si>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</si>
  <si>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</si>
  <si>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</si>
  <si>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</si>
  <si>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</si>
  <si>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</si>
  <si>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</si>
  <si>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</si>
  <si>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</si>
  <si>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</si>
  <si>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</si>
  <si>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</si>
  <si>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</si>
  <si>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</si>
  <si>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</si>
  <si>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</si>
  <si>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</si>
  <si>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</si>
  <si>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</si>
  <si>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</si>
  <si>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</si>
  <si>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</si>
  <si>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</si>
  <si>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</si>
  <si>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</si>
  <si>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</si>
  <si>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</si>
  <si>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</si>
  <si>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</si>
  <si>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</si>
  <si>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</si>
  <si>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</si>
  <si>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</si>
  <si>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</si>
  <si>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</si>
  <si>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</si>
  <si>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</si>
  <si>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</si>
  <si>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</si>
  <si>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</si>
  <si>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</si>
  <si>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</si>
  <si>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</si>
  <si>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</si>
  <si>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</si>
  <si>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</si>
  <si>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</si>
  <si>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</si>
  <si>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</si>
  <si>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</si>
  <si>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</si>
  <si>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</si>
  <si>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</si>
  <si>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</si>
  <si>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</si>
  <si>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</si>
  <si>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</si>
  <si>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</si>
  <si>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</si>
  <si>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</si>
  <si>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</si>
  <si>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</si>
  <si>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</si>
  <si>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</si>
  <si>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</si>
  <si>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</si>
  <si>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</si>
  <si>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</si>
  <si>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</si>
  <si>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</si>
  <si>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</si>
  <si>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</si>
  <si>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</si>
  <si>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</si>
  <si>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</si>
  <si>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</si>
  <si>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</si>
  <si>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</si>
  <si>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</si>
  <si>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</si>
  <si>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</si>
  <si>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</si>
  <si>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</si>
  <si>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</si>
  <si>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</si>
  <si>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</si>
  <si>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</si>
  <si>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</si>
  <si>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</si>
  <si>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</si>
  <si>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</si>
  <si>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</si>
  <si>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</si>
  <si>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</si>
  <si>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</si>
  <si>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</si>
  <si>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</si>
  <si>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</si>
  <si>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</si>
  <si>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</si>
  <si>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</si>
  <si>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</si>
  <si>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</si>
  <si>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</si>
  <si>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</si>
  <si>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</si>
  <si>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</si>
  <si>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</si>
  <si>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</si>
  <si>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</si>
  <si>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</si>
  <si>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</si>
  <si>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</si>
  <si>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</si>
  <si>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</si>
  <si>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</si>
  <si>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</si>
  <si>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</si>
  <si>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</si>
  <si>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</si>
  <si>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</si>
  <si>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</si>
  <si>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</si>
  <si>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</si>
  <si>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</si>
  <si>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</si>
  <si>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</si>
  <si>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</si>
  <si>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</si>
  <si>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</si>
  <si>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</si>
  <si>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</si>
  <si>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</si>
  <si>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</si>
  <si>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</si>
  <si>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</si>
  <si>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</si>
  <si>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</si>
  <si>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</si>
  <si>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</si>
  <si>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</si>
  <si>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</si>
  <si>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</si>
  <si>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</si>
  <si>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</si>
  <si>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</si>
  <si>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</si>
  <si>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</si>
  <si>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</si>
  <si>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</si>
  <si>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</si>
  <si>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</si>
  <si>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</si>
  <si>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</si>
  <si>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</si>
  <si>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</si>
  <si>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</si>
  <si>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</si>
  <si>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</si>
  <si>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</si>
  <si>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</si>
  <si>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</si>
  <si>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</si>
  <si>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</si>
  <si>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</si>
  <si>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</si>
  <si>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</si>
  <si>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</si>
  <si>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</si>
  <si>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</si>
  <si>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</si>
  <si>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</si>
  <si>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</si>
  <si>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</si>
  <si>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</si>
  <si>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</si>
  <si>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</si>
  <si>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</si>
  <si>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</si>
  <si>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</si>
  <si>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</si>
  <si>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</si>
  <si>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</si>
  <si>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</si>
  <si>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</si>
  <si>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</si>
  <si>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</si>
  <si>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</si>
  <si>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</si>
  <si>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</si>
  <si>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</si>
  <si>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</si>
  <si>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</si>
  <si>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</si>
  <si>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</si>
  <si>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</si>
  <si>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</si>
  <si>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</si>
  <si>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</si>
  <si>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</si>
  <si>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</si>
  <si>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</si>
  <si>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</si>
  <si>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</si>
  <si>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</si>
  <si>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</si>
  <si>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</si>
  <si>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</si>
  <si>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</si>
  <si>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</si>
  <si>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</si>
  <si>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</si>
  <si>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</si>
  <si>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</si>
  <si>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</si>
  <si>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</si>
  <si>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</si>
  <si>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</si>
  <si>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</si>
  <si>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</si>
  <si>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</si>
  <si>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</si>
  <si>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</si>
  <si>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</si>
  <si>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</si>
  <si>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</si>
  <si>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</si>
  <si>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</si>
  <si>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</si>
  <si>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</si>
  <si>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</si>
  <si>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</si>
  <si>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</si>
  <si>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</si>
  <si>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</si>
  <si>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</si>
  <si>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</si>
  <si>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</si>
  <si>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</si>
  <si>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</si>
  <si>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</si>
  <si>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</si>
  <si>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</si>
  <si>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</si>
  <si>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</si>
  <si>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</si>
  <si>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</si>
  <si>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</si>
  <si>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</si>
  <si>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</si>
  <si>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</si>
  <si>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</si>
  <si>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</si>
  <si>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</si>
  <si>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</si>
  <si>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</si>
  <si>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</si>
  <si>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</si>
  <si>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</si>
  <si>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</si>
  <si>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</si>
  <si>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</si>
  <si>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</si>
  <si>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</si>
  <si>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</si>
  <si>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</si>
  <si>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</si>
  <si>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</si>
  <si>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</si>
  <si>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</si>
  <si>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</si>
  <si>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</si>
  <si>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</si>
  <si>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</si>
  <si>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</si>
  <si>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</si>
  <si>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</si>
  <si>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</si>
  <si>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</si>
  <si>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</si>
  <si>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</si>
  <si>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</si>
  <si>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</si>
  <si>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</si>
  <si>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</si>
  <si>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</si>
  <si>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</si>
  <si>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</si>
  <si>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</si>
  <si>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</si>
  <si>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</si>
  <si>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</si>
  <si>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</si>
  <si>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</si>
  <si>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</si>
  <si>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</si>
  <si>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</si>
  <si>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</si>
  <si>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</si>
  <si>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</si>
  <si>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</si>
  <si>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</si>
  <si>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</si>
  <si>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</si>
  <si>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</si>
  <si>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</si>
  <si>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</si>
  <si>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</si>
  <si>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</si>
  <si>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</si>
  <si>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</si>
  <si>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</si>
  <si>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</si>
  <si>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</si>
  <si>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</si>
  <si>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</si>
  <si>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</si>
  <si>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</si>
  <si>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</si>
  <si>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</si>
  <si>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</si>
  <si>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</si>
  <si>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</si>
  <si>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</si>
  <si>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</si>
  <si>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</si>
  <si>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</si>
  <si>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</si>
  <si>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</si>
  <si>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</si>
  <si>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</si>
  <si>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</si>
  <si>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</si>
  <si>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</si>
  <si>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</si>
  <si>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</si>
  <si>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</si>
  <si>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</si>
  <si>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</si>
  <si>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</si>
  <si>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</si>
  <si>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</si>
  <si>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</si>
  <si>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</si>
  <si>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</si>
  <si>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</si>
  <si>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</si>
  <si>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</si>
  <si>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</si>
  <si>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</si>
  <si>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</si>
  <si>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</si>
  <si>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</si>
  <si>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</si>
  <si>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</si>
  <si>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</si>
  <si>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</si>
  <si>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</si>
  <si>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</si>
  <si>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</si>
  <si>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</si>
  <si>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</si>
  <si>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</si>
  <si>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</si>
  <si>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</si>
  <si>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</si>
  <si>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</si>
  <si>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</si>
  <si>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</si>
  <si>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</si>
  <si>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</si>
  <si>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</si>
  <si>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</si>
  <si>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</si>
  <si>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</si>
  <si>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</si>
  <si>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</si>
  <si>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</si>
  <si>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</si>
  <si>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</si>
  <si>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</si>
  <si>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</si>
  <si>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</si>
  <si>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</si>
  <si>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</si>
  <si>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</si>
  <si>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</si>
  <si>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</si>
  <si>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</si>
  <si>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</si>
  <si>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</si>
  <si>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</si>
  <si>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</si>
  <si>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</si>
  <si>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</si>
  <si>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</si>
  <si>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</si>
  <si>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</si>
  <si>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</si>
  <si>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</si>
  <si>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</si>
  <si>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</si>
  <si>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</si>
  <si>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</si>
  <si>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</si>
  <si>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</si>
  <si>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</si>
  <si>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</si>
  <si>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</si>
  <si>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</si>
  <si>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</si>
  <si>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</si>
  <si>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</si>
  <si>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</si>
  <si>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</si>
  <si>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</si>
  <si>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</si>
  <si>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</si>
  <si>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</si>
  <si>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</si>
  <si>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</si>
  <si>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</si>
  <si>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</si>
  <si>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</si>
  <si>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</si>
  <si>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</si>
  <si>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</si>
  <si>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</si>
  <si>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</si>
  <si>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</si>
  <si>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</si>
  <si>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</si>
  <si>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</si>
  <si>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</si>
  <si>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</si>
  <si>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</si>
  <si>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</si>
  <si>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</si>
  <si>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</si>
  <si>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</si>
  <si>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</si>
  <si>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</si>
  <si>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</si>
  <si>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</si>
  <si>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</si>
  <si>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</si>
  <si>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</si>
  <si>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</si>
  <si>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</si>
  <si>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</si>
  <si>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</si>
  <si>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</si>
  <si>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</si>
  <si>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</si>
  <si>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</si>
  <si>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</si>
  <si>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</si>
  <si>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</si>
  <si>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</si>
  <si>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</si>
  <si>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</si>
  <si>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</si>
  <si>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</si>
  <si>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</si>
  <si>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</si>
  <si>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</si>
  <si>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</si>
  <si>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</si>
  <si>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</si>
  <si>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</si>
  <si>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</si>
  <si>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</si>
  <si>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</si>
  <si>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</si>
  <si>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</si>
  <si>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</si>
  <si>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</si>
  <si>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</si>
  <si>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</si>
  <si>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</si>
  <si>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</si>
  <si>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</si>
  <si>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</si>
  <si>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</si>
  <si>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</si>
  <si>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</si>
  <si>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</si>
  <si>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</si>
  <si>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</si>
  <si>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</si>
  <si>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</si>
  <si>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</si>
  <si>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</si>
  <si>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</si>
  <si>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</si>
  <si>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</si>
  <si>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</si>
  <si>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</si>
  <si>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</si>
  <si>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</si>
  <si>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</si>
  <si>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</si>
  <si>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</si>
  <si>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</si>
  <si>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</si>
  <si>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</si>
  <si>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</si>
  <si>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</si>
  <si>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</si>
  <si>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</si>
  <si>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</si>
  <si>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</si>
  <si>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</si>
  <si>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</si>
  <si>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</si>
  <si>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</si>
  <si>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</si>
  <si>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</si>
  <si>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</si>
  <si>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</si>
  <si>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</si>
  <si>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</si>
  <si>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</si>
  <si>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</si>
  <si>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</si>
  <si>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</si>
  <si>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</si>
  <si>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</si>
  <si>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</si>
  <si>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</si>
  <si>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</si>
  <si>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</si>
  <si>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</si>
  <si>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</si>
  <si>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</si>
  <si>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</si>
  <si>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</si>
  <si>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</si>
  <si>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</si>
  <si>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</si>
  <si>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</si>
  <si>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</si>
  <si>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</si>
  <si>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</si>
  <si>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</si>
  <si>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</si>
  <si>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</si>
  <si>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</si>
  <si>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</si>
  <si>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</si>
  <si>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</si>
  <si>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</si>
  <si>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</si>
  <si>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</si>
  <si>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</si>
  <si>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</si>
  <si>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</si>
  <si>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</si>
  <si>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</si>
  <si>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</si>
  <si>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</si>
  <si>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</si>
  <si>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</si>
  <si>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</si>
  <si>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</si>
  <si>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</si>
  <si>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</si>
  <si>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</si>
  <si>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</si>
  <si>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</si>
  <si>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</si>
  <si>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</si>
  <si>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</si>
  <si>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</si>
  <si>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</si>
  <si>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</si>
  <si>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</si>
  <si>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</si>
  <si>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</si>
  <si>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</si>
  <si>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</si>
  <si>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</si>
  <si>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</si>
  <si>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</si>
  <si>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</si>
  <si>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</si>
  <si>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</si>
  <si>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</si>
  <si>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</si>
  <si>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</si>
  <si>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</si>
  <si>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</si>
  <si>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</si>
  <si>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</si>
  <si>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</si>
  <si>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</si>
  <si>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</si>
  <si>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</si>
  <si>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</si>
  <si>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</si>
  <si>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</si>
  <si>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</si>
  <si>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</si>
  <si>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</si>
  <si>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</si>
  <si>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</si>
  <si>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</si>
  <si>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</si>
  <si>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</si>
  <si>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</si>
  <si>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</si>
  <si>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</si>
  <si>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</si>
  <si>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</si>
  <si>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</si>
  <si>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</si>
  <si>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</si>
  <si>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</si>
  <si>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</si>
  <si>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</si>
  <si>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</si>
  <si>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</si>
  <si>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</si>
  <si>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</si>
  <si>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</si>
  <si>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</si>
  <si>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</si>
  <si>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</si>
  <si>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</si>
  <si>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</si>
  <si>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</si>
  <si>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</si>
  <si>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</si>
  <si>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</si>
  <si>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</si>
  <si>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</si>
  <si>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</si>
  <si>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</si>
  <si>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</si>
  <si>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</si>
  <si>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</si>
  <si>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</si>
  <si>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</si>
  <si>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</si>
  <si>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</si>
  <si>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</si>
  <si>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</si>
  <si>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</si>
  <si>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</si>
  <si>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</si>
  <si>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</si>
  <si>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</si>
  <si>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</si>
  <si>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</si>
  <si>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</si>
  <si>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</si>
  <si>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</si>
  <si>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</si>
  <si>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</si>
  <si>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</si>
  <si>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</si>
  <si>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</si>
  <si>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</si>
  <si>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</si>
  <si>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</si>
  <si>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</si>
  <si>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</si>
  <si>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</si>
  <si>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</si>
  <si>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</si>
  <si>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</si>
  <si>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</si>
  <si>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</si>
  <si>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</si>
  <si>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</si>
  <si>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</si>
  <si>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</si>
  <si>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</si>
  <si>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</si>
  <si>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</si>
  <si>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</si>
  <si>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</si>
  <si>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</si>
  <si>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</si>
  <si>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</si>
  <si>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</si>
  <si>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</si>
  <si>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</si>
  <si>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</si>
  <si>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</si>
  <si>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</si>
  <si>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</si>
  <si>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</si>
  <si>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</si>
  <si>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</si>
  <si>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</si>
  <si>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</si>
  <si>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</si>
  <si>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</si>
  <si>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</si>
  <si>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</si>
  <si>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</si>
  <si>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</si>
  <si>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</si>
  <si>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</si>
  <si>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</si>
  <si>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</si>
  <si>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</si>
  <si>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</si>
  <si>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</si>
  <si>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</si>
  <si>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</si>
  <si>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</si>
  <si>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</si>
  <si>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</si>
  <si>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</si>
  <si>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</si>
  <si>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</si>
  <si>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</si>
  <si>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</si>
  <si>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</si>
  <si>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</si>
  <si>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</si>
  <si>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</si>
  <si>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</si>
  <si>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</si>
  <si>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</si>
  <si>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</si>
  <si>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</si>
  <si>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</si>
  <si>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</si>
  <si>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</si>
  <si>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</si>
  <si>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</si>
  <si>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</si>
  <si>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</si>
  <si>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</si>
  <si>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</si>
  <si>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</si>
  <si>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</si>
  <si>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</si>
  <si>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</si>
  <si>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</si>
  <si>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</si>
  <si>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</si>
  <si>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</si>
  <si>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</si>
  <si>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</si>
  <si>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</si>
  <si>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</si>
  <si>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</si>
  <si>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</si>
  <si>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</si>
  <si>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</si>
  <si>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</si>
  <si>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</si>
  <si>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</si>
  <si>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</si>
  <si>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</si>
  <si>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</si>
  <si>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</si>
  <si>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</si>
  <si>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</si>
  <si>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</si>
  <si>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</si>
  <si>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</si>
  <si>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</si>
  <si>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</si>
  <si>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</si>
  <si>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</si>
  <si>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</si>
  <si>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</si>
  <si>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</si>
  <si>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</si>
  <si>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</si>
  <si>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</si>
  <si>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</si>
  <si>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</si>
  <si>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</si>
  <si>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</si>
  <si>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</si>
  <si>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</si>
  <si>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</si>
  <si>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</si>
  <si>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</si>
  <si>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</si>
  <si>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</si>
  <si>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</si>
  <si>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</si>
  <si>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</si>
  <si>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</si>
  <si>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</si>
  <si>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</si>
  <si>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</si>
  <si>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</si>
  <si>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</si>
  <si>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</si>
  <si>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</si>
  <si>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</si>
  <si>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</si>
  <si>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</si>
  <si>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</si>
  <si>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</si>
  <si>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</si>
  <si>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</si>
  <si>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</si>
  <si>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</si>
  <si>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</si>
  <si>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</si>
  <si>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</si>
  <si>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</si>
  <si>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</si>
  <si>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</si>
  <si>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</si>
  <si>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</si>
  <si>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</si>
  <si>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</si>
  <si>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</si>
  <si>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</si>
  <si>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</si>
  <si>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</si>
  <si>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</si>
  <si>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</si>
  <si>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</si>
  <si>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</si>
  <si>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</si>
  <si>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</si>
  <si>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</si>
  <si>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</si>
  <si>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</si>
  <si>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</si>
  <si>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</si>
  <si>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</si>
  <si>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</si>
  <si>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</si>
  <si>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</si>
  <si>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</si>
  <si>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</si>
  <si>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</si>
  <si>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</si>
  <si>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</si>
  <si>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</si>
  <si>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</si>
  <si>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</si>
  <si>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</si>
  <si>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</si>
  <si>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</si>
  <si>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</si>
  <si>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</si>
  <si>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</si>
  <si>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</si>
  <si>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</si>
  <si>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</si>
  <si>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</si>
  <si>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</si>
  <si>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</si>
  <si>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</si>
  <si>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</si>
  <si>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</si>
  <si>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</si>
  <si>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</si>
  <si>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</si>
  <si>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</si>
  <si>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</si>
  <si>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</si>
  <si>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</si>
  <si>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</si>
  <si>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</si>
  <si>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</si>
  <si>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</si>
  <si>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</si>
  <si>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</si>
  <si>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</si>
  <si>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</si>
  <si>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</si>
  <si>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</si>
  <si>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</si>
  <si>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</si>
  <si>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</si>
  <si>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</si>
  <si>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</si>
  <si>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</si>
  <si>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</si>
  <si>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</si>
  <si>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</si>
  <si>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</si>
  <si>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</si>
  <si>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</si>
  <si>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</si>
  <si>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</si>
  <si>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</si>
  <si>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</si>
  <si>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</si>
  <si>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</si>
  <si>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</si>
  <si>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</si>
  <si>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</si>
  <si>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</si>
  <si>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</si>
  <si>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</si>
  <si>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</si>
  <si>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</si>
  <si>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</si>
  <si>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</si>
  <si>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</si>
  <si>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</si>
  <si>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</si>
  <si>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</si>
  <si>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</si>
  <si>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</si>
  <si>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</si>
  <si>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</si>
  <si>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</si>
  <si>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</si>
  <si>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</si>
  <si>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</si>
  <si>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</si>
  <si>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</si>
  <si>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</si>
  <si>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</si>
  <si>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</si>
  <si>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</si>
  <si>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</si>
  <si>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</si>
  <si>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</si>
  <si>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</si>
  <si>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</si>
  <si>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</si>
  <si>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</si>
  <si>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</si>
  <si>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</si>
  <si>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</si>
  <si>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</si>
  <si>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</si>
  <si>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</si>
  <si>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</si>
  <si>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</si>
  <si>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</si>
  <si>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</si>
  <si>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</si>
  <si>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</si>
  <si>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</si>
  <si>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</si>
  <si>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</si>
  <si>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</si>
  <si>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</si>
  <si>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</si>
  <si>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</si>
  <si>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</si>
  <si>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</si>
  <si>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</si>
  <si>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</si>
  <si>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</si>
  <si>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</si>
  <si>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</si>
  <si>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</si>
  <si>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</si>
  <si>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</si>
  <si>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</si>
  <si>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</si>
  <si>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</si>
  <si>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</si>
  <si>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</si>
  <si>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</si>
  <si>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</si>
  <si>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</si>
  <si>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</si>
  <si>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</si>
  <si>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</si>
  <si>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</si>
  <si>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</si>
  <si>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</si>
  <si>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</si>
  <si>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</si>
  <si>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</si>
  <si>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</si>
  <si>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</si>
  <si>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</si>
  <si>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</si>
  <si>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</si>
  <si>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</si>
  <si>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</si>
  <si>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</si>
  <si>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</si>
  <si>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</si>
  <si>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</si>
  <si>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</si>
  <si>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</si>
  <si>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</si>
  <si>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</si>
  <si>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</si>
  <si>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</si>
  <si>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</si>
  <si>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</si>
  <si>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</si>
  <si>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</si>
  <si>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</si>
  <si>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</si>
  <si>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</si>
  <si>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</si>
  <si>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</si>
  <si>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</si>
  <si>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</si>
  <si>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</si>
  <si>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</si>
  <si>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</si>
  <si>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</si>
  <si>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</si>
  <si>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</si>
  <si>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</si>
  <si>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</si>
  <si>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</si>
  <si>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</si>
  <si>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</si>
  <si>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</si>
  <si>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</si>
  <si>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</si>
  <si>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</si>
  <si>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</si>
  <si>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</si>
  <si>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</si>
  <si>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</si>
  <si>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</si>
  <si>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</si>
  <si>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</si>
  <si>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</si>
  <si>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</si>
  <si>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</si>
  <si>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</si>
  <si>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</si>
  <si>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</si>
  <si>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</si>
  <si>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</si>
  <si>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</si>
  <si>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</si>
  <si>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</si>
  <si>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</si>
  <si>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</si>
  <si>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</si>
  <si>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</si>
  <si>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</si>
  <si>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</si>
  <si>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</si>
  <si>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</si>
  <si>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</si>
  <si>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</si>
  <si>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</si>
  <si>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</si>
  <si>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</si>
  <si>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</si>
  <si>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</si>
  <si>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</si>
  <si>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</si>
  <si>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</si>
  <si>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</si>
  <si>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</si>
  <si>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</si>
  <si>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</si>
  <si>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</si>
  <si>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</si>
  <si>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</si>
  <si>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</si>
  <si>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</si>
  <si>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</si>
  <si>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</si>
  <si>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</si>
  <si>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</si>
  <si>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</si>
  <si>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</si>
  <si>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</si>
  <si>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</si>
  <si>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</si>
  <si>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</si>
  <si>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</si>
  <si>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</si>
  <si>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</si>
  <si>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</si>
  <si>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</si>
  <si>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</si>
  <si>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</si>
  <si>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</si>
  <si>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</si>
  <si>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</si>
  <si>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</si>
  <si>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</si>
  <si>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</si>
  <si>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</si>
  <si>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</si>
  <si>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</si>
  <si>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</si>
  <si>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</si>
  <si>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</si>
  <si>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</si>
  <si>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</si>
  <si>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</si>
  <si>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</si>
  <si>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</si>
  <si>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</si>
  <si>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</si>
  <si>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</si>
  <si>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</si>
  <si>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</si>
  <si>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</si>
  <si>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</si>
  <si>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</si>
  <si>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</si>
  <si>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</si>
  <si>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</si>
  <si>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</si>
  <si>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</si>
  <si>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</si>
  <si>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</si>
  <si>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</si>
  <si>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</si>
  <si>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</si>
  <si>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</si>
  <si>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</si>
  <si>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</si>
  <si>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</si>
  <si>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</si>
  <si>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</si>
  <si>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</si>
  <si>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</si>
  <si>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</si>
  <si>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</si>
  <si>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</si>
  <si>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</si>
  <si>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</si>
  <si>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</si>
  <si>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</si>
  <si>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</si>
  <si>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</si>
  <si>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</si>
  <si>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</si>
  <si>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</si>
  <si>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</si>
  <si>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</si>
  <si>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</si>
  <si>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</si>
  <si>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</si>
  <si>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</si>
  <si>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</si>
  <si>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</si>
  <si>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</si>
  <si>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</si>
  <si>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</si>
  <si>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</si>
  <si>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</si>
  <si>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</si>
  <si>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</si>
  <si>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</si>
  <si>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</si>
  <si>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</si>
  <si>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</si>
  <si>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</si>
  <si>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</si>
  <si>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</si>
  <si>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</si>
  <si>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</si>
  <si>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</si>
  <si>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</si>
  <si>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</si>
  <si>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</si>
  <si>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</si>
  <si>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</si>
  <si>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</si>
  <si>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</si>
  <si>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</si>
  <si>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</si>
  <si>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</si>
  <si>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</si>
  <si>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</si>
  <si>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</si>
  <si>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</si>
  <si>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</si>
  <si>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</si>
  <si>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</si>
  <si>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</si>
  <si>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</si>
  <si>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</si>
  <si>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</si>
  <si>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</si>
  <si>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</si>
  <si>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</si>
  <si>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</si>
  <si>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</si>
  <si>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</si>
  <si>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</si>
  <si>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</si>
  <si>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</si>
  <si>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</si>
  <si>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</si>
  <si>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</si>
  <si>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</si>
  <si>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</si>
  <si>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</si>
  <si>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</si>
  <si>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</si>
  <si>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</si>
  <si>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</si>
  <si>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</si>
  <si>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</si>
  <si>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</si>
  <si>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</si>
  <si>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</si>
  <si>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</si>
  <si>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</si>
  <si>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</si>
  <si>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</si>
  <si>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</si>
  <si>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</si>
  <si>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</si>
  <si>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</si>
  <si>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</si>
  <si>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</si>
  <si>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</si>
  <si>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</si>
  <si>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</si>
  <si>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</si>
  <si>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</si>
  <si>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</si>
  <si>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</si>
  <si>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</si>
  <si>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</si>
  <si>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</si>
  <si>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</si>
  <si>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</si>
  <si>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</si>
  <si>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</si>
  <si>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</si>
  <si>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</si>
  <si>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</si>
  <si>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</si>
  <si>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</si>
  <si>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</si>
  <si>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</si>
  <si>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</si>
  <si>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</si>
  <si>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</si>
  <si>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</si>
  <si>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</si>
  <si>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</si>
  <si>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</si>
  <si>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</si>
  <si>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</si>
  <si>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</si>
  <si>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</si>
  <si>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</si>
  <si>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</si>
  <si>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</si>
  <si>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</si>
  <si>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</si>
  <si>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</si>
  <si>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</si>
  <si>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</si>
  <si>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</si>
  <si>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</si>
  <si>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</si>
  <si>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</si>
  <si>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</si>
  <si>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</si>
  <si>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</si>
  <si>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</si>
  <si>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</si>
  <si>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</si>
  <si>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</si>
  <si>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</si>
  <si>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</si>
  <si>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</si>
  <si>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</si>
  <si>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</si>
  <si>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</si>
  <si>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</si>
  <si>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</si>
  <si>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</si>
  <si>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</si>
  <si>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</si>
  <si>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</si>
  <si>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</si>
  <si>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</si>
  <si>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</si>
  <si>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</si>
  <si>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</si>
  <si>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</si>
  <si>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</si>
  <si>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</si>
  <si>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</si>
  <si>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</si>
  <si>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</si>
  <si>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</si>
  <si>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</si>
  <si>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</si>
  <si>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</si>
  <si>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</si>
  <si>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</si>
  <si>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</si>
  <si>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</si>
  <si>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</si>
  <si>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</si>
  <si>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</si>
  <si>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</si>
  <si>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</si>
  <si>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</si>
  <si>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</si>
  <si>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</si>
  <si>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</si>
  <si>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</si>
  <si>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</si>
  <si>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</si>
  <si>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</si>
  <si>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</si>
  <si>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</si>
  <si>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</si>
  <si>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</si>
  <si>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</si>
  <si>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</si>
  <si>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</si>
  <si>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</si>
  <si>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</si>
  <si>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</si>
  <si>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</si>
  <si>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</si>
  <si>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</si>
  <si>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</si>
  <si>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</si>
  <si>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</si>
  <si>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</si>
  <si>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</si>
  <si>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</si>
  <si>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</si>
  <si>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</si>
  <si>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</si>
  <si>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</si>
  <si>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</si>
  <si>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</si>
  <si>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</si>
  <si>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</si>
  <si>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</si>
  <si>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</si>
  <si>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</si>
  <si>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</si>
  <si>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</si>
  <si>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</si>
  <si>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</si>
  <si>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</si>
  <si>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</si>
  <si>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</si>
  <si>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</si>
  <si>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</si>
  <si>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</si>
  <si>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</si>
  <si>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</si>
  <si>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</si>
  <si>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</si>
  <si>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</si>
  <si>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</si>
  <si>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</si>
  <si>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</si>
  <si>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</si>
  <si>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</si>
  <si>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</si>
  <si>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</si>
  <si>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</si>
  <si>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</si>
  <si>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</si>
  <si>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</si>
  <si>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</si>
  <si>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</si>
  <si>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</si>
  <si>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</si>
  <si>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</si>
  <si>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</si>
  <si>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</si>
  <si>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</si>
  <si>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</si>
  <si>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</si>
  <si>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</si>
  <si>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</si>
  <si>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</si>
  <si>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</si>
  <si>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</si>
  <si>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</si>
  <si>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</si>
  <si>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</si>
  <si>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</si>
  <si>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</si>
  <si>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</si>
  <si>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</si>
  <si>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</si>
  <si>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</si>
  <si>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</si>
  <si>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</si>
  <si>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</si>
  <si>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</si>
  <si>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</si>
  <si>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</si>
  <si>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</si>
  <si>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</si>
  <si>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</si>
  <si>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</si>
  <si>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</si>
  <si>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</si>
  <si>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</si>
  <si>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</si>
  <si>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</si>
  <si>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</si>
  <si>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</si>
  <si>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</si>
  <si>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</si>
  <si>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</si>
  <si>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</si>
  <si>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</si>
  <si>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</si>
  <si>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</si>
  <si>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</si>
  <si>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</si>
  <si>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</si>
  <si>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</si>
  <si>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</si>
  <si>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</si>
  <si>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</si>
  <si>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</si>
  <si>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</si>
  <si>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</si>
  <si>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</si>
  <si>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</si>
  <si>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</si>
  <si>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</si>
  <si>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</si>
  <si>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</si>
  <si>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</si>
  <si>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</si>
  <si>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</si>
  <si>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</si>
  <si>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</si>
  <si>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</si>
  <si>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</si>
  <si>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</si>
  <si>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</si>
  <si>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</si>
  <si>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</si>
  <si>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</si>
  <si>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</si>
  <si>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</si>
  <si>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</si>
  <si>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</si>
  <si>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</si>
  <si>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</si>
  <si>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</si>
  <si>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</si>
  <si>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</si>
  <si>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</si>
  <si>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</si>
  <si>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</si>
  <si>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</si>
  <si>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</si>
  <si>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</si>
  <si>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</si>
  <si>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</si>
  <si>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</si>
  <si>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</si>
  <si>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</si>
  <si>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</si>
  <si>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</si>
  <si>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</si>
  <si>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</si>
  <si>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</si>
  <si>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</si>
  <si>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</si>
  <si>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</si>
  <si>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</si>
  <si>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</si>
  <si>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</si>
  <si>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</si>
  <si>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</si>
  <si>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</si>
  <si>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</si>
  <si>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</si>
  <si>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</si>
  <si>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</si>
  <si>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</si>
  <si>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</si>
  <si>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</si>
  <si>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</si>
  <si>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</si>
  <si>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</si>
  <si>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</si>
  <si>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</si>
  <si>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</si>
  <si>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</si>
  <si>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</si>
  <si>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</si>
  <si>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</si>
  <si>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</si>
  <si>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</si>
  <si>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</si>
  <si>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</si>
  <si>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</si>
  <si>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</si>
  <si>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</si>
  <si>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</si>
  <si>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</si>
  <si>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</si>
  <si>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</si>
  <si>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</si>
  <si>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</si>
  <si>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</si>
  <si>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</si>
  <si>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</si>
  <si>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</si>
  <si>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</si>
  <si>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</si>
  <si>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</si>
  <si>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</si>
  <si>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</si>
  <si>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</si>
  <si>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</si>
  <si>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</si>
  <si>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</si>
  <si>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</si>
  <si>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</si>
  <si>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</si>
  <si>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</si>
  <si>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</si>
  <si>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</si>
  <si>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</si>
  <si>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</si>
  <si>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</si>
  <si>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</si>
  <si>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</si>
  <si>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</si>
  <si>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</si>
  <si>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</si>
  <si>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</si>
  <si>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</si>
  <si>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</si>
  <si>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</si>
  <si>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</si>
  <si>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</si>
  <si>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</si>
  <si>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</si>
  <si>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</si>
  <si>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</si>
  <si>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</si>
  <si>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</si>
  <si>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</si>
  <si>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</si>
  <si>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</si>
  <si>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</si>
  <si>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</si>
  <si>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</si>
  <si>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</si>
  <si>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</si>
  <si>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</si>
  <si>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</si>
  <si>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</si>
  <si>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</si>
  <si>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</si>
  <si>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</si>
  <si>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</si>
  <si>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</si>
  <si>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</si>
  <si>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</si>
  <si>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</si>
  <si>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</si>
  <si>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</si>
  <si>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</si>
  <si>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</si>
  <si>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</si>
  <si>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</si>
  <si>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</si>
  <si>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</si>
  <si>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</si>
  <si>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</si>
  <si>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</si>
  <si>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</si>
  <si>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</si>
  <si>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</si>
  <si>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</si>
  <si>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</si>
  <si>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</si>
  <si>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</si>
  <si>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</si>
  <si>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</si>
  <si>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</si>
  <si>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</si>
  <si>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</si>
  <si>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</si>
  <si>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</si>
  <si>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</si>
  <si>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</si>
  <si>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</si>
  <si>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</si>
  <si>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</si>
  <si>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</si>
  <si>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</si>
  <si>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</si>
  <si>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</si>
  <si>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</si>
  <si>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</si>
  <si>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</si>
  <si>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</si>
  <si>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</si>
  <si>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</si>
  <si>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</si>
  <si>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</si>
  <si>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</si>
  <si>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</si>
  <si>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</si>
  <si>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</si>
  <si>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</si>
  <si>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</si>
  <si>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</si>
  <si>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</si>
  <si>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</si>
  <si>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</si>
  <si>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</si>
  <si>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</si>
  <si>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</si>
  <si>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</si>
  <si>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</si>
  <si>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</si>
  <si>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</si>
  <si>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</si>
  <si>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</si>
  <si>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</si>
  <si>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</si>
  <si>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</si>
  <si>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</si>
  <si>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</si>
  <si>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</si>
  <si>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</si>
  <si>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</si>
  <si>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</si>
  <si>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</si>
  <si>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</si>
  <si>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</si>
  <si>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</si>
  <si>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</si>
  <si>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</si>
  <si>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</si>
  <si>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</si>
  <si>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</si>
  <si>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</si>
  <si>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</si>
  <si>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</si>
  <si>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</si>
  <si>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</si>
  <si>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</si>
  <si>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</si>
  <si>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</si>
  <si>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</si>
  <si>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</si>
  <si>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</si>
  <si>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</si>
  <si>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</si>
  <si>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</si>
  <si>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</si>
  <si>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</si>
  <si>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</si>
  <si>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</si>
  <si>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</si>
  <si>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</si>
  <si>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</si>
  <si>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</si>
  <si>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</si>
  <si>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</si>
  <si>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</si>
  <si>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</si>
  <si>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</si>
  <si>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</si>
  <si>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</si>
  <si>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</si>
  <si>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</si>
  <si>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</si>
  <si>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</si>
  <si>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</si>
  <si>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</si>
  <si>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</si>
  <si>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</si>
  <si>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</si>
  <si>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</si>
  <si>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</si>
  <si>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</si>
  <si>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</si>
  <si>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</si>
  <si>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</si>
  <si>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</si>
  <si>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</si>
  <si>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</si>
  <si>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</si>
  <si>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</si>
  <si>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</si>
  <si>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</si>
  <si>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</si>
  <si>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</si>
  <si>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</si>
  <si>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</si>
  <si>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</si>
  <si>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</si>
  <si>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</si>
  <si>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</si>
  <si>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</si>
  <si>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</si>
  <si>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</si>
  <si>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</si>
  <si>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</si>
  <si>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</si>
  <si>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</si>
  <si>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</si>
  <si>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</si>
  <si>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</si>
  <si>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</si>
  <si>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</si>
  <si>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</si>
  <si>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</si>
  <si>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</si>
  <si>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</si>
  <si>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</si>
  <si>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</si>
  <si>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</si>
  <si>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</si>
  <si>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</si>
  <si>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</si>
  <si>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</si>
  <si>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</si>
  <si>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</si>
  <si>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</si>
  <si>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</si>
  <si>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</si>
  <si>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</si>
  <si>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</si>
  <si>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</si>
  <si>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</si>
  <si>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</si>
  <si>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</si>
  <si>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</si>
  <si>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</si>
  <si>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</si>
  <si>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</si>
  <si>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</si>
  <si>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</si>
  <si>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</si>
  <si>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</si>
  <si>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</si>
  <si>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</si>
  <si>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</si>
  <si>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</si>
  <si>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</si>
  <si>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</si>
  <si>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</si>
  <si>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</si>
  <si>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</si>
  <si>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</si>
  <si>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</si>
  <si>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</si>
  <si>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</si>
  <si>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</si>
  <si>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</si>
  <si>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</si>
  <si>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</si>
  <si>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</si>
  <si>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</si>
  <si>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</si>
  <si>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</si>
  <si>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</si>
  <si>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</si>
  <si>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</si>
  <si>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</si>
  <si>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</si>
  <si>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</si>
  <si>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</si>
  <si>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</si>
  <si>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</si>
  <si>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</si>
  <si>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</si>
  <si>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</si>
  <si>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</si>
  <si>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</si>
  <si>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</si>
  <si>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</si>
  <si>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</si>
  <si>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</si>
  <si>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</si>
  <si>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</si>
  <si>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</si>
  <si>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</si>
  <si>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</si>
  <si>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</si>
  <si>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</si>
  <si>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</si>
  <si>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</si>
  <si>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</si>
  <si>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</si>
  <si>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</si>
  <si>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</si>
  <si>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</si>
  <si>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</si>
  <si>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</si>
  <si>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</si>
  <si>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</si>
  <si>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</si>
  <si>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</si>
  <si>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</si>
  <si>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</si>
  <si>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</si>
  <si>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</si>
  <si>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</si>
  <si>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</si>
  <si>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</si>
  <si>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</si>
  <si>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</si>
  <si>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</si>
  <si>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</si>
  <si>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</si>
  <si>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</si>
  <si>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</si>
  <si>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</si>
  <si>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</si>
  <si>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</si>
  <si>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</si>
  <si>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</si>
  <si>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</si>
  <si>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</si>
  <si>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</si>
  <si>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</si>
  <si>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</si>
  <si>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</si>
  <si>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</si>
  <si>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</si>
  <si>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</si>
  <si>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</si>
  <si>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</si>
  <si>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</si>
  <si>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</si>
  <si>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</si>
  <si>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</si>
  <si>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</si>
  <si>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</si>
  <si>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</si>
  <si>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</si>
  <si>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</si>
  <si>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</si>
  <si>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</si>
  <si>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</si>
  <si>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</si>
  <si>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</si>
  <si>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</si>
  <si>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</si>
  <si>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</si>
  <si>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</si>
  <si>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</si>
  <si>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</si>
  <si>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</si>
  <si>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</si>
  <si>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</si>
  <si>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</si>
  <si>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</si>
  <si>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</si>
  <si>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</si>
  <si>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</si>
  <si>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</si>
  <si>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</si>
  <si>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</si>
  <si>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</si>
  <si>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</si>
  <si>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</si>
  <si>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</si>
  <si>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</si>
  <si>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</si>
  <si>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</si>
  <si>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</si>
  <si>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</si>
  <si>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</si>
  <si>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</si>
  <si>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</si>
  <si>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</si>
  <si>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</si>
  <si>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</si>
  <si>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</si>
  <si>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</si>
  <si>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</si>
  <si>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</si>
  <si>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</si>
  <si>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</si>
  <si>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</si>
  <si>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</si>
  <si>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</si>
  <si>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</si>
  <si>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</si>
  <si>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</si>
  <si>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</si>
  <si>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</si>
  <si>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</si>
  <si>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</si>
  <si>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</si>
  <si>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</si>
  <si>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</si>
  <si>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</si>
  <si>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</si>
  <si>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</si>
  <si>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</si>
  <si>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</si>
  <si>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</si>
  <si>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</si>
  <si>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</si>
  <si>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</si>
  <si>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</si>
  <si>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</si>
  <si>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</si>
  <si>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</si>
  <si>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</si>
  <si>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</si>
  <si>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</si>
  <si>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</si>
  <si>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</si>
  <si>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</si>
  <si>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</si>
  <si>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</si>
  <si>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</si>
  <si>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</si>
  <si>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</si>
  <si>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</si>
  <si>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</si>
  <si>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</si>
  <si>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</si>
  <si>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</si>
  <si>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</si>
  <si>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</si>
  <si>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</si>
  <si>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</si>
  <si>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</si>
  <si>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</si>
  <si>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</si>
  <si>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</si>
  <si>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</si>
  <si>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</si>
  <si>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</si>
  <si>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</si>
  <si>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</si>
  <si>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</si>
  <si>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</si>
  <si>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</si>
  <si>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</si>
  <si>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</si>
  <si>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</si>
  <si>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</si>
  <si>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</si>
  <si>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</si>
  <si>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</si>
  <si>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</si>
  <si>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</si>
  <si>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</si>
  <si>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</si>
  <si>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</si>
  <si>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</si>
  <si>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</si>
  <si>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</si>
  <si>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</si>
  <si>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</si>
  <si>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</si>
  <si>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</si>
  <si>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</si>
  <si>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</si>
  <si>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</si>
  <si>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</si>
  <si>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</si>
  <si>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</si>
  <si>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</si>
  <si>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</si>
  <si>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</si>
  <si>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</si>
  <si>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</si>
  <si>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</si>
  <si>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</si>
  <si>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</si>
  <si>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</si>
  <si>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</si>
  <si>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</si>
  <si>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</si>
  <si>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</si>
  <si>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</si>
  <si>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</si>
  <si>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</si>
  <si>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</si>
  <si>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</si>
  <si>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</si>
  <si>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</si>
  <si>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</si>
  <si>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</si>
  <si>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</si>
  <si>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</si>
  <si>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</si>
  <si>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</si>
  <si>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</si>
  <si>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</si>
  <si>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</si>
  <si>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</si>
  <si>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</si>
  <si>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</si>
  <si>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</si>
  <si>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</si>
  <si>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</si>
  <si>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</si>
  <si>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</si>
  <si>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</si>
  <si>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</si>
  <si>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</si>
  <si>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</si>
  <si>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</si>
  <si>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</si>
  <si>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</si>
  <si>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</si>
  <si>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</si>
  <si>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</si>
  <si>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</si>
  <si>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</si>
  <si>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</si>
  <si>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</si>
  <si>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</si>
  <si>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</si>
  <si>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</si>
  <si>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</si>
  <si>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</si>
  <si>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</si>
  <si>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</si>
  <si>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</si>
  <si>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</si>
  <si>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</si>
  <si>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</si>
  <si>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</si>
  <si>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</si>
  <si>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</si>
  <si>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</si>
  <si>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</si>
  <si>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</si>
  <si>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</si>
  <si>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</si>
  <si>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</si>
  <si>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</si>
  <si>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</si>
  <si>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</si>
  <si>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</si>
  <si>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</si>
  <si>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</si>
  <si>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</si>
  <si>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</si>
  <si>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</si>
  <si>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</si>
  <si>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</si>
  <si>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</si>
  <si>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</si>
  <si>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</si>
  <si>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</si>
  <si>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</si>
  <si>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</si>
  <si>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</si>
  <si>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</si>
  <si>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</si>
  <si>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</si>
  <si>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</si>
  <si>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</si>
  <si>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</si>
  <si>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</si>
  <si>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</si>
  <si>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</si>
  <si>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</si>
  <si>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</si>
  <si>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</si>
  <si>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</si>
  <si>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</si>
  <si>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</si>
  <si>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</si>
  <si>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</si>
  <si>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</si>
  <si>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</si>
  <si>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</si>
  <si>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</si>
  <si>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</si>
  <si>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</si>
  <si>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</si>
  <si>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</si>
  <si>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</si>
  <si>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</si>
  <si>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</si>
  <si>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</si>
  <si>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</si>
  <si>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</si>
  <si>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</si>
  <si>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</si>
  <si>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</si>
  <si>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</si>
  <si>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</si>
  <si>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</si>
  <si>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</si>
  <si>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</si>
  <si>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</si>
  <si>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</si>
  <si>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</si>
  <si>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</si>
  <si>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</si>
  <si>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</si>
  <si>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</si>
  <si>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</si>
  <si>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</si>
  <si>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</si>
  <si>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</si>
  <si>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</si>
  <si>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</si>
  <si>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</si>
  <si>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</si>
  <si>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</si>
  <si>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</si>
  <si>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</si>
  <si>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</si>
  <si>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</si>
  <si>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</si>
  <si>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</si>
  <si>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</si>
  <si>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</si>
  <si>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</si>
  <si>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</si>
  <si>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</si>
  <si>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</si>
  <si>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</si>
  <si>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</si>
  <si>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</si>
  <si>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</si>
  <si>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</si>
  <si>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</si>
  <si>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</si>
  <si>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</si>
  <si>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</si>
  <si>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</si>
  <si>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</si>
  <si>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</si>
  <si>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</si>
  <si>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</si>
  <si>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</si>
  <si>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</si>
  <si>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</si>
  <si>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</si>
  <si>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</si>
  <si>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</si>
  <si>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</si>
  <si>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</si>
  <si>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</si>
  <si>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</si>
  <si>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</si>
  <si>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</si>
  <si>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</si>
  <si>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</si>
  <si>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</si>
  <si>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</si>
  <si>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</si>
  <si>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</si>
  <si>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</si>
  <si>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</si>
  <si>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</si>
  <si>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</si>
  <si>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</si>
  <si>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</si>
  <si>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</si>
  <si>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</si>
  <si>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</si>
  <si>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</si>
  <si>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</si>
  <si>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</si>
  <si>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</si>
  <si>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</si>
  <si>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</si>
  <si>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</si>
  <si>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</si>
  <si>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</si>
  <si>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</si>
  <si>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</si>
  <si>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</si>
  <si>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</si>
  <si>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</si>
  <si>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</si>
  <si>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</si>
  <si>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</si>
  <si>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</si>
  <si>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</si>
  <si>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</si>
  <si>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</si>
  <si>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</si>
  <si>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</si>
  <si>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</si>
  <si>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</si>
  <si>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</si>
  <si>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</si>
  <si>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</si>
  <si>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</si>
  <si>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</si>
  <si>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</si>
  <si>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</si>
  <si>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</si>
  <si>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</si>
  <si>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</si>
  <si>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</si>
  <si>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</si>
  <si>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</si>
  <si>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</si>
  <si>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</si>
  <si>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</si>
  <si>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</si>
  <si>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</si>
  <si>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</si>
  <si>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</si>
  <si>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</si>
  <si>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</si>
  <si>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</si>
  <si>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</si>
  <si>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</si>
  <si>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</si>
  <si>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</si>
  <si>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</si>
  <si>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</si>
  <si>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</si>
  <si>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</si>
  <si>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</si>
  <si>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</si>
  <si>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</si>
  <si>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</si>
  <si>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</si>
  <si>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</si>
  <si>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</si>
  <si>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</si>
  <si>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</si>
  <si>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</si>
  <si>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</si>
  <si>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</si>
  <si>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</si>
  <si>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</si>
  <si>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</si>
  <si>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</si>
  <si>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</si>
  <si>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</si>
  <si>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</si>
  <si>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</si>
  <si>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</si>
  <si>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</si>
  <si>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</si>
  <si>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</si>
  <si>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</si>
  <si>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</si>
  <si>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</si>
  <si>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</si>
  <si>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</si>
  <si>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</si>
  <si>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</si>
  <si>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</si>
  <si>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</si>
  <si>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</si>
  <si>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</si>
  <si>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</si>
  <si>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</si>
  <si>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</si>
  <si>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</si>
  <si>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</si>
  <si>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</si>
  <si>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</si>
  <si>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</si>
  <si>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</si>
  <si>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</si>
  <si>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</si>
  <si>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</si>
  <si>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</si>
  <si>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</si>
  <si>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</si>
  <si>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</si>
  <si>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</si>
  <si>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</si>
  <si>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</si>
  <si>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</si>
  <si>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</si>
  <si>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</si>
  <si>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</si>
  <si>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</si>
  <si>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</si>
  <si>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</si>
  <si>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</si>
  <si>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</si>
  <si>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</si>
  <si>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</si>
  <si>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</si>
  <si>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</si>
  <si>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</si>
  <si>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</si>
  <si>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</si>
  <si>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</si>
  <si>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</si>
  <si>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</si>
  <si>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</si>
  <si>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</si>
  <si>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</si>
  <si>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</si>
  <si>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</si>
  <si>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</si>
  <si>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</si>
  <si>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</si>
  <si>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</si>
  <si>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</si>
  <si>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</si>
  <si>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</si>
  <si>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</si>
  <si>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</si>
  <si>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</si>
  <si>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</si>
  <si>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</si>
  <si>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</si>
  <si>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</si>
  <si>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</si>
  <si>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</si>
  <si>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</si>
  <si>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</si>
  <si>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</si>
  <si>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</si>
  <si>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</si>
  <si>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</si>
  <si>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</si>
  <si>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</si>
  <si>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</si>
  <si>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</si>
  <si>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</si>
  <si>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</si>
  <si>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</si>
  <si>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</si>
  <si>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</si>
  <si>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</si>
  <si>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</si>
  <si>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</si>
  <si>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</si>
  <si>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</si>
  <si>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</si>
  <si>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</si>
  <si>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</si>
  <si>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</si>
  <si>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</si>
  <si>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</si>
  <si>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</si>
  <si>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</si>
  <si>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</si>
  <si>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</si>
  <si>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</si>
  <si>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</si>
  <si>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</si>
  <si>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</si>
  <si>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</si>
  <si>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</si>
  <si>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</si>
  <si>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</si>
  <si>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</si>
  <si>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</si>
  <si>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</si>
  <si>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</si>
  <si>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</si>
  <si>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</si>
  <si>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</si>
  <si>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</si>
  <si>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</si>
  <si>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</si>
  <si>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</si>
  <si>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</si>
  <si>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</si>
  <si>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</si>
  <si>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</si>
  <si>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</si>
  <si>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</si>
  <si>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</si>
  <si>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</si>
  <si>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</si>
  <si>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</si>
  <si>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</si>
  <si>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</si>
  <si>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</si>
  <si>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</si>
  <si>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</si>
  <si>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</si>
  <si>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</si>
  <si>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</si>
  <si>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</si>
  <si>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</si>
  <si>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</si>
  <si>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</si>
  <si>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</si>
  <si>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</si>
  <si>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</si>
  <si>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</si>
  <si>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</si>
  <si>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</si>
  <si>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</si>
  <si>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</si>
  <si>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</si>
  <si>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</si>
  <si>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</si>
  <si>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</si>
  <si>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</si>
  <si>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</si>
  <si>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</si>
  <si>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</si>
  <si>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</si>
  <si>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</si>
  <si>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</si>
  <si>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</si>
  <si>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</si>
  <si>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</si>
  <si>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</si>
  <si>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</si>
  <si>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</si>
  <si>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</si>
  <si>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</si>
  <si>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</si>
  <si>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</si>
  <si>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</si>
  <si>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</si>
  <si>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</si>
  <si>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</si>
  <si>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</si>
  <si>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</si>
  <si>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</si>
  <si>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</si>
  <si>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</si>
  <si>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</si>
  <si>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</si>
  <si>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</si>
  <si>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</si>
  <si>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</si>
  <si>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</si>
  <si>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</si>
  <si>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</si>
  <si>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</si>
  <si>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</si>
  <si>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</si>
  <si>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</si>
  <si>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</si>
  <si>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</si>
  <si>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</si>
  <si>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</si>
  <si>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</si>
  <si>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</si>
  <si>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</si>
  <si>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</si>
  <si>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</si>
  <si>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</si>
  <si>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</si>
  <si>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</si>
  <si>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</si>
  <si>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</si>
  <si>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</si>
  <si>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</si>
  <si>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</si>
  <si>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</si>
  <si>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</si>
  <si>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</si>
  <si>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</si>
  <si>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</si>
  <si>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</si>
  <si>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</si>
  <si>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</si>
  <si>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</si>
  <si>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</si>
  <si>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</si>
  <si>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</si>
  <si>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</si>
  <si>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</si>
  <si>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</si>
  <si>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</si>
  <si>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</si>
  <si>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</si>
  <si>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</si>
  <si>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</si>
  <si>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</si>
  <si>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</si>
  <si>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</si>
  <si>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</si>
  <si>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</si>
  <si>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</si>
  <si>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</si>
  <si>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</si>
  <si>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</si>
  <si>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</si>
  <si>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</si>
  <si>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</si>
  <si>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</si>
  <si>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</si>
  <si>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</si>
  <si>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</si>
  <si>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</si>
  <si>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</si>
  <si>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</si>
  <si>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</si>
  <si>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</si>
  <si>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</si>
  <si>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</si>
  <si>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</si>
  <si>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</si>
  <si>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</si>
  <si>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</si>
  <si>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</si>
  <si>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</si>
  <si>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</si>
  <si>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</si>
  <si>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</si>
  <si>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</si>
  <si>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</si>
  <si>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</si>
  <si>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</si>
  <si>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</si>
  <si>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</si>
  <si>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</si>
  <si>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</si>
  <si>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</si>
  <si>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</si>
  <si>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</si>
  <si>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</si>
  <si>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</si>
  <si>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</si>
  <si>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</si>
  <si>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</si>
  <si>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</si>
  <si>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</si>
  <si>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</si>
  <si>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</si>
  <si>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</si>
  <si>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</si>
  <si>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</si>
  <si>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</si>
  <si>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</si>
  <si>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</si>
  <si>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</si>
  <si>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</si>
  <si>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</si>
  <si>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</si>
  <si>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</si>
  <si>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</si>
  <si>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</si>
  <si>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</si>
  <si>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</si>
  <si>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</si>
  <si>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</si>
  <si>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</si>
  <si>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</si>
  <si>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</si>
  <si>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</si>
  <si>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</si>
  <si>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</si>
  <si>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</si>
  <si>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</si>
  <si>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</si>
  <si>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</si>
  <si>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</si>
  <si>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</si>
  <si>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</si>
  <si>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</si>
  <si>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</si>
  <si>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</si>
  <si>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</si>
  <si>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</si>
  <si>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</si>
  <si>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</si>
  <si>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</si>
  <si>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</si>
  <si>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</si>
  <si>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</si>
  <si>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</si>
  <si>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</si>
  <si>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</si>
  <si>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</si>
  <si>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</si>
  <si>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</si>
  <si>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</si>
  <si>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</si>
  <si>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</si>
  <si>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</si>
  <si>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</si>
  <si>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</si>
  <si>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</si>
  <si>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</si>
  <si>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</si>
  <si>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</si>
  <si>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</si>
  <si>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</si>
  <si>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</si>
  <si>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</si>
  <si>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</si>
  <si>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</si>
  <si>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</si>
  <si>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</si>
  <si>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</si>
  <si>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</si>
  <si>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</si>
  <si>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</si>
  <si>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</si>
  <si>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</si>
  <si>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</si>
  <si>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</si>
  <si>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</si>
  <si>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</si>
  <si>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</si>
  <si>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</si>
  <si>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</si>
  <si>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</si>
  <si>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</si>
  <si>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</si>
  <si>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</si>
  <si>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</si>
  <si>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</si>
  <si>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</si>
  <si>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</si>
  <si>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</si>
  <si>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</si>
  <si>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</si>
  <si>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</si>
  <si>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</si>
  <si>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</si>
  <si>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</si>
  <si>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</si>
  <si>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</si>
  <si>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</si>
  <si>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</si>
  <si>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</si>
  <si>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</si>
  <si>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</si>
  <si>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</si>
  <si>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</si>
  <si>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</si>
  <si>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</si>
  <si>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</si>
  <si>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</si>
  <si>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</si>
  <si>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</si>
  <si>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</si>
  <si>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</si>
  <si>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</si>
  <si>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</si>
  <si>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</si>
  <si>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</si>
  <si>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</si>
  <si>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</si>
  <si>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</si>
  <si>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</si>
  <si>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</si>
  <si>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</si>
  <si>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</si>
  <si>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</si>
  <si>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</si>
  <si>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</si>
  <si>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</si>
  <si>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</si>
  <si>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</si>
  <si>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</si>
  <si>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</si>
  <si>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</si>
  <si>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</si>
  <si>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</si>
  <si>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</si>
  <si>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</si>
  <si>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</si>
  <si>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</si>
  <si>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</si>
  <si>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</si>
  <si>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</si>
  <si>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</si>
  <si>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</si>
  <si>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</si>
  <si>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</si>
  <si>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</si>
  <si>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</si>
  <si>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</si>
  <si>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</si>
  <si>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</si>
  <si>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</si>
  <si>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</si>
  <si>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</si>
  <si>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</si>
  <si>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</si>
  <si>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</si>
  <si>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</si>
  <si>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</si>
  <si>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</si>
  <si>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</si>
  <si>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</si>
  <si>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</si>
  <si>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</si>
  <si>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</si>
  <si>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</si>
  <si>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</si>
  <si>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</si>
  <si>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</si>
  <si>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</si>
  <si>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</si>
  <si>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</si>
  <si>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</si>
  <si>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</si>
  <si>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</si>
  <si>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</si>
  <si>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</si>
  <si>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</si>
  <si>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</si>
  <si>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</si>
  <si>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</si>
  <si>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</si>
  <si>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</si>
  <si>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</si>
  <si>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</si>
  <si>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</si>
  <si>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</si>
  <si>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</si>
  <si>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</si>
  <si>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</si>
  <si>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</si>
  <si>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</si>
  <si>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</si>
  <si>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</si>
  <si>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</si>
  <si>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</si>
  <si>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</si>
  <si>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</si>
  <si>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</si>
  <si>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</si>
  <si>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</si>
  <si>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</si>
  <si>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</si>
  <si>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</si>
  <si>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</si>
  <si>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</si>
  <si>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</si>
  <si>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</si>
  <si>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</si>
  <si>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</si>
  <si>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</si>
  <si>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</si>
  <si>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</si>
  <si>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</si>
  <si>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</si>
  <si>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</si>
  <si>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</si>
  <si>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</si>
  <si>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</si>
  <si>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</si>
  <si>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</si>
  <si>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</si>
  <si>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</si>
  <si>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</si>
  <si>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</si>
  <si>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</si>
  <si>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</si>
  <si>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</si>
  <si>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</si>
  <si>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</si>
  <si>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</si>
  <si>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</si>
  <si>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</si>
  <si>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</si>
  <si>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</si>
  <si>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</si>
  <si>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</si>
  <si>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</si>
  <si>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</si>
  <si>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</si>
  <si>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</si>
  <si>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</si>
  <si>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</si>
  <si>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</si>
  <si>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</si>
  <si>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</si>
  <si>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</si>
  <si>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</si>
  <si>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</si>
  <si>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</si>
  <si>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</si>
  <si>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</si>
  <si>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</si>
  <si>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</si>
  <si>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</si>
  <si>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</si>
  <si>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</si>
  <si>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</si>
  <si>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</si>
  <si>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</si>
  <si>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</si>
  <si>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</si>
  <si>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</si>
  <si>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</si>
  <si>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</si>
  <si>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</si>
  <si>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</si>
  <si>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</si>
  <si>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</si>
  <si>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</si>
  <si>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</si>
  <si>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</si>
  <si>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</si>
  <si>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</si>
  <si>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</si>
  <si>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</si>
  <si>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</si>
  <si>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</si>
  <si>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</si>
  <si>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</si>
  <si>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</si>
  <si>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</si>
  <si>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</si>
  <si>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</si>
  <si>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</si>
  <si>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</si>
  <si>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</si>
  <si>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</si>
  <si>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</si>
  <si>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</si>
  <si>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</si>
  <si>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</si>
  <si>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</si>
  <si>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</si>
  <si>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</si>
  <si>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</si>
  <si>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</si>
  <si>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</si>
  <si>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</si>
  <si>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</si>
  <si>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</si>
  <si>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</si>
  <si>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</si>
  <si>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</si>
  <si>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</si>
  <si>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</si>
  <si>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</si>
  <si>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</si>
  <si>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</si>
  <si>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</si>
  <si>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</si>
  <si>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</si>
  <si>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</si>
  <si>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</si>
  <si>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</si>
  <si>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</si>
  <si>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</si>
  <si>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</si>
  <si>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</si>
  <si>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</si>
  <si>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</si>
  <si>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</si>
  <si>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</si>
  <si>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</si>
  <si>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</si>
  <si>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</si>
  <si>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</si>
  <si>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</si>
  <si>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</si>
  <si>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</si>
  <si>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</si>
  <si>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</si>
  <si>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</si>
  <si>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</si>
  <si>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</si>
  <si>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</si>
  <si>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</si>
  <si>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</si>
  <si>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</si>
  <si>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</si>
  <si>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</si>
  <si>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</si>
  <si>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</si>
  <si>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</si>
  <si>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</si>
  <si>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</si>
  <si>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</si>
  <si>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</si>
  <si>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</si>
  <si>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</si>
  <si>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</si>
  <si>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</si>
  <si>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</si>
  <si>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</si>
  <si>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</si>
  <si>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</si>
  <si>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</si>
  <si>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</si>
  <si>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</si>
  <si>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</si>
  <si>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</si>
  <si>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</si>
  <si>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</si>
  <si>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</si>
  <si>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</si>
  <si>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</si>
  <si>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</si>
  <si>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</si>
  <si>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</si>
  <si>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</si>
  <si>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</si>
  <si>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</si>
  <si>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</si>
  <si>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</si>
  <si>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</si>
  <si>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</si>
  <si>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</si>
  <si>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</si>
  <si>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</si>
  <si>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</si>
  <si>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</si>
  <si>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</si>
  <si>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</si>
  <si>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</si>
  <si>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</si>
  <si>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</si>
  <si>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</si>
  <si>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</si>
  <si>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</si>
  <si>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</si>
  <si>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</si>
  <si>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</si>
  <si>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</si>
  <si>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</si>
  <si>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</si>
  <si>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</si>
  <si>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</si>
  <si>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</si>
  <si>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</si>
  <si>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</si>
  <si>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</si>
  <si>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</si>
  <si>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</si>
  <si>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</si>
  <si>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</si>
  <si>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</si>
  <si>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</si>
  <si>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</si>
  <si>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</si>
  <si>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</si>
  <si>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</si>
  <si>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</si>
  <si>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</si>
  <si>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</si>
  <si>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</si>
  <si>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</si>
  <si>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</si>
  <si>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</si>
  <si>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</si>
  <si>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</si>
  <si>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</si>
  <si>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</si>
  <si>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</si>
  <si>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</si>
  <si>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</si>
  <si>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</si>
  <si>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</si>
  <si>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</si>
  <si>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</si>
  <si>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</si>
  <si>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</si>
  <si>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</si>
  <si>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</si>
  <si>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</si>
  <si>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</si>
  <si>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</si>
  <si>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</si>
  <si>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</si>
  <si>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</si>
  <si>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</si>
  <si>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</si>
  <si>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</si>
  <si>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</si>
  <si>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</si>
  <si>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</si>
  <si>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</si>
  <si>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</si>
  <si>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</si>
  <si>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</si>
  <si>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</si>
  <si>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</si>
  <si>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</si>
  <si>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</si>
  <si>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</si>
  <si>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</si>
  <si>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</si>
  <si>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</si>
  <si>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</si>
  <si>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</si>
  <si>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</si>
  <si>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</si>
  <si>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</si>
  <si>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</si>
  <si>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</si>
  <si>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</si>
  <si>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</si>
  <si>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</si>
  <si>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</si>
  <si>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</si>
  <si>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</si>
  <si>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</si>
  <si>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</si>
  <si>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</si>
  <si>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</si>
  <si>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</si>
  <si>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</si>
  <si>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</si>
  <si>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</si>
  <si>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</si>
  <si>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</si>
  <si>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</si>
  <si>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</si>
  <si>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</si>
  <si>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</si>
  <si>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</si>
  <si>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</si>
  <si>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</si>
  <si>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</si>
  <si>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</si>
  <si>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</si>
  <si>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</si>
  <si>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</si>
  <si>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</si>
  <si>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</si>
  <si>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</si>
  <si>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</si>
  <si>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</si>
  <si>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</si>
  <si>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</si>
  <si>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</si>
  <si>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</si>
  <si>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</si>
  <si>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</si>
  <si>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</si>
  <si>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</si>
  <si>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</si>
  <si>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</si>
  <si>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</si>
  <si>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</si>
  <si>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</si>
  <si>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</si>
  <si>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</si>
  <si>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</si>
  <si>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</si>
  <si>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</si>
  <si>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</si>
  <si>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</si>
  <si>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</si>
  <si>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</si>
  <si>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</si>
  <si>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</si>
  <si>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</si>
  <si>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</si>
  <si>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</si>
  <si>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</si>
  <si>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</si>
  <si>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</si>
  <si>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</si>
  <si>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</si>
  <si>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</si>
  <si>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</si>
  <si>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</si>
  <si>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</si>
  <si>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</si>
  <si>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</si>
  <si>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</si>
  <si>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</si>
  <si>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</si>
  <si>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</si>
  <si>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</si>
  <si>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</si>
  <si>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</si>
  <si>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</si>
  <si>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</si>
  <si>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</si>
  <si>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</si>
  <si>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</si>
  <si>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</si>
  <si>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</si>
  <si>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</si>
  <si>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</si>
  <si>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</si>
  <si>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</si>
  <si>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</si>
  <si>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</si>
  <si>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</si>
  <si>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</si>
  <si>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</si>
  <si>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</si>
  <si>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</si>
  <si>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</si>
  <si>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</si>
  <si>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</si>
  <si>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</si>
  <si>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</si>
  <si>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</si>
  <si>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</si>
  <si>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</si>
  <si>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</si>
  <si>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</si>
  <si>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</si>
  <si>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</si>
  <si>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</si>
  <si>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</si>
  <si>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</si>
  <si>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</si>
  <si>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</si>
  <si>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</si>
  <si>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</si>
  <si>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</si>
  <si>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</si>
  <si>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</si>
  <si>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</si>
  <si>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</si>
  <si>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</si>
  <si>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</si>
  <si>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</si>
  <si>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</si>
  <si>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</si>
  <si>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</si>
  <si>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</si>
  <si>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</si>
  <si>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</si>
  <si>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</si>
  <si>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</si>
  <si>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</si>
  <si>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</si>
  <si>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</si>
  <si>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</si>
  <si>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</si>
  <si>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</si>
  <si>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</si>
  <si>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</si>
  <si>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</si>
  <si>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</si>
  <si>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</si>
  <si>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</si>
  <si>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</si>
  <si>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</si>
  <si>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</si>
  <si>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</si>
  <si>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</si>
  <si>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</si>
  <si>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</si>
  <si>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</si>
  <si>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</si>
  <si>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</si>
  <si>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</si>
  <si>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</si>
  <si>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</si>
  <si>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</si>
  <si>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</si>
  <si>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</si>
  <si>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</si>
  <si>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</si>
  <si>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</si>
  <si>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</si>
  <si>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</si>
  <si>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</si>
  <si>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</si>
  <si>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</si>
  <si>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</si>
  <si>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</si>
  <si>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</si>
  <si>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</si>
  <si>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</si>
  <si>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</si>
  <si>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</si>
  <si>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</si>
  <si>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</si>
  <si>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</si>
  <si>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</si>
  <si>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</si>
  <si>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</si>
  <si>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</si>
  <si>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</si>
  <si>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</si>
  <si>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</si>
  <si>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</si>
  <si>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</si>
  <si>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</si>
  <si>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</si>
  <si>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</si>
  <si>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</si>
  <si>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</si>
  <si>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</si>
  <si>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</si>
  <si>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</si>
  <si>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</si>
  <si>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</si>
  <si>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</si>
  <si>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</si>
  <si>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</si>
  <si>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</si>
  <si>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</si>
  <si>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</si>
  <si>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</si>
  <si>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</si>
  <si>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</si>
  <si>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</si>
  <si>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</si>
  <si>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</si>
  <si>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</si>
  <si>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</si>
  <si>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</si>
  <si>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</si>
  <si>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</si>
  <si>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</si>
  <si>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</si>
  <si>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</si>
  <si>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</si>
  <si>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</si>
  <si>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</si>
  <si>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</si>
  <si>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</si>
  <si>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</si>
  <si>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</si>
  <si>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</si>
  <si>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</si>
  <si>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</si>
  <si>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</si>
  <si>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</si>
  <si>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</si>
  <si>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</si>
  <si>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</si>
  <si>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</si>
  <si>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</si>
  <si>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</si>
  <si>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</si>
  <si>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</si>
  <si>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</si>
  <si>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</si>
  <si>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</si>
  <si>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</si>
  <si>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</si>
  <si>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</si>
  <si>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</si>
  <si>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</si>
  <si>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</si>
  <si>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</si>
  <si>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</si>
  <si>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</si>
  <si>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</si>
  <si>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</si>
  <si>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</si>
  <si>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</si>
  <si>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</si>
  <si>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</si>
  <si>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</si>
  <si>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</si>
  <si>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</si>
  <si>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</si>
  <si>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</si>
  <si>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</si>
  <si>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</si>
  <si>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</si>
  <si>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</si>
  <si>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</si>
  <si>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</si>
  <si>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</si>
  <si>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</si>
  <si>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</si>
  <si>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</si>
  <si>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</si>
  <si>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</si>
  <si>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</si>
  <si>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</si>
  <si>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</si>
  <si>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</si>
  <si>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</si>
  <si>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</si>
  <si>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</si>
  <si>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</si>
  <si>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</si>
  <si>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</si>
  <si>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</si>
  <si>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</si>
  <si>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</si>
  <si>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</si>
  <si>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</si>
  <si>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</si>
  <si>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</si>
  <si>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</si>
  <si>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</si>
  <si>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</si>
  <si>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</si>
  <si>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</si>
  <si>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</si>
  <si>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</si>
  <si>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</si>
  <si>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</si>
  <si>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</si>
  <si>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</si>
  <si>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</si>
  <si>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</si>
  <si>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</si>
  <si>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</si>
  <si>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</si>
  <si>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</si>
  <si>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</si>
  <si>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</si>
  <si>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</si>
  <si>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</si>
  <si>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</si>
  <si>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</si>
  <si>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</si>
  <si>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</si>
  <si>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</si>
  <si>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</si>
  <si>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</si>
  <si>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</si>
  <si>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</si>
  <si>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</si>
  <si>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</si>
  <si>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</si>
  <si>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</si>
  <si>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</si>
  <si>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</si>
  <si>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</si>
  <si>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</si>
  <si>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</si>
  <si>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</si>
  <si>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</si>
  <si>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</si>
  <si>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</si>
  <si>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</si>
  <si>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</si>
  <si>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</si>
  <si>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</si>
  <si>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</si>
  <si>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</si>
  <si>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</si>
  <si>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</si>
  <si>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</si>
  <si>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</si>
  <si>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</si>
  <si>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</si>
  <si>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</si>
  <si>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</si>
  <si>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</si>
  <si>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</si>
  <si>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</si>
  <si>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</si>
  <si>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</si>
  <si>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</si>
  <si>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</si>
  <si>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</si>
  <si>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</si>
  <si>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</si>
  <si>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</si>
  <si>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</si>
  <si>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</si>
  <si>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</si>
  <si>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</si>
  <si>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</si>
  <si>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</si>
  <si>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</si>
  <si>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</si>
  <si>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</si>
  <si>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</si>
  <si>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</si>
  <si>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</si>
  <si>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</si>
  <si>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</si>
  <si>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</si>
  <si>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</si>
  <si>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</si>
  <si>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</si>
  <si>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</si>
  <si>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</si>
  <si>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</si>
  <si>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</si>
  <si>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</si>
  <si>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</si>
  <si>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</si>
  <si>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</si>
  <si>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</si>
  <si>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</si>
  <si>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</si>
  <si>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</si>
  <si>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</si>
  <si>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</si>
  <si>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</si>
  <si>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</si>
  <si>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</si>
  <si>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</si>
  <si>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</si>
  <si>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</si>
  <si>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</si>
  <si>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</si>
  <si>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</si>
  <si>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</si>
  <si>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</si>
  <si>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</si>
  <si>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</si>
  <si>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</si>
  <si>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</si>
  <si>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</si>
  <si>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</si>
  <si>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</si>
  <si>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</si>
  <si>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</si>
  <si>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</si>
  <si>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</si>
  <si>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</si>
  <si>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</si>
  <si>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</si>
  <si>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</si>
  <si>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</si>
  <si>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</si>
  <si>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</si>
  <si>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</si>
  <si>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</si>
  <si>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</si>
  <si>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</si>
  <si>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</si>
  <si>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</si>
  <si>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</si>
  <si>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</si>
  <si>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</si>
  <si>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</si>
  <si>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</si>
  <si>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</si>
  <si>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</si>
  <si>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</si>
  <si>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</si>
  <si>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</si>
  <si>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</si>
  <si>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</si>
  <si>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</si>
  <si>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</si>
  <si>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</si>
  <si>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</si>
  <si>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</si>
  <si>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</si>
  <si>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</si>
  <si>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</si>
  <si>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</si>
  <si>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</si>
  <si>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</si>
  <si>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</si>
  <si>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</si>
  <si>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</si>
  <si>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</si>
  <si>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</si>
  <si>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</si>
  <si>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</si>
  <si>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</si>
  <si>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</si>
  <si>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</si>
  <si>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</si>
  <si>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</si>
  <si>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</si>
  <si>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</si>
  <si>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</si>
  <si>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</si>
  <si>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</si>
  <si>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</si>
  <si>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</si>
  <si>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</si>
  <si>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</si>
  <si>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</si>
  <si>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</si>
  <si>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</si>
  <si>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</si>
  <si>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</si>
  <si>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</si>
  <si>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</si>
  <si>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</si>
  <si>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</si>
  <si>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</si>
  <si>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</si>
  <si>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</si>
  <si>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</si>
  <si>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</si>
  <si>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</si>
  <si>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</si>
  <si>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</si>
  <si>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</si>
  <si>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</si>
  <si>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</si>
  <si>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</si>
  <si>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</si>
  <si>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</si>
  <si>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</si>
  <si>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</si>
  <si>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</si>
  <si>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</si>
  <si>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</si>
  <si>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</si>
  <si>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</si>
  <si>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</si>
  <si>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</si>
  <si>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</si>
  <si>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</si>
  <si>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</si>
  <si>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</si>
  <si>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</si>
  <si>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</si>
  <si>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</si>
  <si>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</si>
  <si>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</si>
  <si>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</si>
  <si>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</si>
  <si>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</si>
  <si>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</si>
  <si>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</si>
  <si>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</si>
  <si>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</si>
  <si>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</si>
  <si>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</si>
  <si>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</si>
  <si>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</si>
  <si>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</si>
  <si>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</si>
  <si>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</si>
  <si>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</si>
  <si>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</si>
  <si>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</si>
  <si>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</si>
  <si>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</si>
  <si>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</si>
  <si>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</si>
  <si>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</si>
  <si>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</si>
  <si>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</si>
  <si>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</si>
  <si>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</si>
  <si>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</si>
  <si>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</si>
  <si>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</si>
  <si>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</si>
  <si>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</si>
  <si>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</si>
  <si>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</si>
  <si>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</si>
  <si>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</si>
  <si>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</si>
  <si>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</si>
  <si>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</si>
  <si>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</si>
  <si>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</si>
  <si>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</si>
  <si>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</si>
  <si>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</si>
  <si>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</si>
  <si>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</si>
  <si>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</si>
  <si>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</si>
  <si>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</si>
  <si>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</si>
  <si>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</si>
  <si>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</si>
  <si>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</si>
  <si>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</si>
  <si>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</si>
  <si>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</si>
  <si>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</si>
  <si>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</si>
  <si>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</si>
  <si>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</si>
  <si>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</si>
  <si>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</si>
  <si>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</si>
  <si>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</si>
  <si>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</si>
  <si>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</si>
  <si>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</si>
  <si>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</si>
  <si>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</si>
  <si>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</si>
  <si>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</si>
  <si>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</si>
  <si>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</si>
  <si>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</si>
  <si>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</si>
  <si>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</si>
  <si>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</si>
  <si>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</si>
  <si>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</si>
  <si>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</si>
  <si>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</si>
  <si>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</si>
  <si>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</si>
  <si>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</si>
  <si>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</si>
  <si>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</si>
  <si>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</si>
  <si>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</si>
  <si>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</si>
  <si>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</si>
  <si>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</si>
  <si>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</si>
  <si>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</si>
  <si>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</si>
  <si>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</si>
  <si>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</si>
  <si>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</si>
  <si>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</si>
  <si>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</si>
  <si>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</si>
  <si>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</si>
  <si>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</si>
  <si>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</si>
  <si>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</si>
  <si>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</si>
  <si>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</si>
  <si>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</si>
  <si>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</si>
  <si>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</si>
  <si>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</si>
  <si>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</si>
  <si>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</si>
  <si>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</si>
  <si>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</si>
  <si>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</si>
  <si>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</si>
  <si>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</si>
  <si>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</si>
  <si>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</si>
  <si>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</si>
  <si>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</si>
  <si>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</si>
  <si>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</si>
  <si>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</si>
  <si>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</si>
  <si>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</si>
  <si>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</si>
  <si>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</si>
  <si>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</si>
  <si>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</si>
  <si>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</si>
  <si>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</si>
  <si>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</si>
  <si>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</si>
  <si>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</si>
  <si>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</si>
  <si>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</si>
  <si>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</si>
  <si>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</si>
  <si>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</si>
  <si>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</si>
  <si>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</si>
  <si>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</si>
  <si>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</si>
  <si>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</si>
  <si>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</si>
  <si>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</si>
  <si>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</si>
  <si>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</si>
  <si>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</si>
  <si>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</si>
  <si>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</si>
  <si>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</si>
  <si>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</si>
  <si>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</si>
  <si>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</si>
  <si>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</si>
  <si>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</si>
  <si>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</si>
  <si>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</si>
  <si>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</si>
  <si>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</si>
  <si>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</si>
  <si>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</si>
  <si>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</si>
  <si>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</si>
  <si>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</si>
  <si>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</si>
  <si>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</si>
  <si>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</si>
  <si>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</si>
  <si>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</si>
  <si>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</si>
  <si>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</si>
  <si>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</si>
  <si>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</si>
  <si>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</si>
  <si>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</si>
  <si>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</si>
  <si>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</si>
  <si>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</si>
  <si>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</si>
  <si>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</si>
  <si>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</si>
  <si>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</si>
  <si>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</si>
  <si>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</si>
  <si>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</si>
  <si>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</si>
  <si>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</si>
  <si>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</si>
  <si>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</si>
  <si>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</si>
  <si>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</si>
  <si>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</si>
  <si>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</si>
  <si>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</si>
  <si>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</si>
  <si>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</si>
  <si>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</si>
  <si>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</si>
  <si>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</si>
  <si>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</si>
  <si>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</si>
  <si>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</si>
  <si>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</si>
  <si>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</si>
  <si>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</si>
  <si>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</si>
  <si>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</si>
  <si>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</si>
  <si>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</si>
  <si>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</si>
  <si>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</si>
  <si>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</si>
  <si>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</si>
  <si>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</si>
  <si>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</si>
  <si>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</si>
  <si>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</si>
  <si>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</si>
  <si>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</si>
  <si>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</si>
  <si>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</si>
  <si>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</si>
  <si>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</si>
  <si>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</si>
  <si>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</si>
  <si>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</si>
  <si>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</si>
  <si>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</si>
  <si>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</si>
  <si>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</si>
  <si>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</si>
  <si>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</si>
  <si>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</si>
  <si>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</si>
  <si>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</si>
  <si>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</si>
  <si>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</si>
  <si>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</si>
  <si>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</si>
  <si>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</si>
  <si>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</si>
  <si>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</si>
  <si>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</si>
  <si>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</si>
  <si>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</si>
  <si>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</si>
  <si>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</si>
  <si>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</si>
  <si>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</si>
  <si>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</si>
  <si>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</si>
  <si>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</si>
  <si>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</si>
  <si>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</si>
  <si>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</si>
  <si>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</si>
  <si>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</si>
  <si>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</si>
  <si>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</si>
  <si>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</si>
  <si>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</si>
  <si>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</si>
  <si>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</si>
  <si>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</si>
  <si>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</si>
  <si>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</si>
  <si>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</si>
  <si>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</si>
  <si>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</si>
  <si>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</si>
  <si>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</si>
  <si>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</si>
  <si>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</si>
  <si>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</si>
  <si>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</si>
  <si>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</si>
  <si>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</si>
  <si>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</si>
  <si>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</si>
  <si>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</si>
  <si>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</si>
  <si>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</si>
  <si>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</si>
  <si>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</si>
  <si>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</si>
  <si>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</si>
  <si>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</si>
  <si>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</si>
  <si>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</si>
  <si>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</si>
  <si>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</si>
  <si>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</si>
  <si>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</si>
  <si>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</si>
  <si>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</si>
  <si>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</si>
  <si>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</si>
  <si>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</si>
  <si>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</si>
  <si>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</si>
  <si>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</si>
  <si>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</si>
  <si>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</si>
  <si>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</si>
  <si>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</si>
  <si>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</si>
  <si>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</si>
  <si>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</si>
  <si>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</si>
  <si>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</si>
  <si>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</si>
  <si>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</si>
  <si>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</si>
  <si>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</si>
  <si>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</si>
  <si>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</si>
  <si>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</si>
  <si>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</si>
  <si>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</si>
  <si>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</si>
  <si>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</si>
  <si>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</si>
  <si>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</si>
  <si>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</si>
  <si>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</si>
  <si>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</si>
  <si>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</si>
  <si>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</si>
  <si>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</si>
  <si>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</si>
  <si>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</si>
  <si>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</si>
  <si>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</si>
  <si>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</si>
  <si>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</si>
  <si>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</si>
  <si>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</si>
  <si>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</si>
  <si>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</si>
  <si>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</si>
  <si>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</si>
  <si>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</si>
  <si>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</si>
  <si>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</si>
  <si>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</si>
  <si>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</si>
  <si>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</si>
  <si>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</si>
  <si>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</si>
  <si>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</si>
  <si>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</si>
  <si>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</si>
  <si>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</si>
  <si>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</si>
  <si>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</si>
  <si>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</si>
  <si>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</si>
  <si>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</si>
  <si>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</si>
  <si>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</si>
  <si>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</si>
  <si>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</si>
  <si>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</si>
  <si>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</si>
  <si>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</si>
  <si>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</si>
  <si>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</si>
  <si>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</si>
  <si>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</si>
  <si>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</si>
  <si>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</si>
  <si>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</si>
  <si>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</si>
  <si>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</si>
  <si>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</si>
  <si>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</si>
  <si>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</si>
  <si>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</si>
  <si>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</si>
  <si>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</si>
  <si>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</si>
  <si>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</si>
  <si>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</si>
  <si>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</si>
  <si>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</si>
  <si>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</si>
  <si>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</si>
  <si>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</si>
  <si>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</si>
  <si>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</si>
  <si>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</si>
  <si>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</si>
  <si>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</si>
  <si>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</si>
  <si>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</si>
  <si>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</si>
  <si>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</si>
  <si>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</si>
  <si>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</si>
  <si>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</si>
  <si>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</si>
  <si>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</si>
  <si>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</si>
  <si>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</si>
  <si>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</si>
  <si>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</si>
  <si>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</si>
  <si>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</si>
  <si>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</si>
  <si>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</si>
  <si>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</si>
  <si>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</si>
  <si>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</si>
  <si>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</si>
  <si>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</si>
  <si>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</si>
  <si>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</si>
  <si>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</si>
  <si>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</si>
  <si>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</si>
  <si>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</si>
  <si>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</si>
  <si>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</si>
  <si>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</si>
  <si>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</si>
  <si>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</si>
  <si>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</si>
  <si>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</si>
  <si>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</si>
  <si>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</si>
  <si>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</si>
  <si>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</si>
  <si>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</si>
  <si>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</si>
  <si>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</si>
  <si>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</si>
  <si>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</si>
  <si>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</si>
  <si>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</si>
  <si>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</si>
  <si>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</si>
  <si>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</si>
  <si>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</si>
  <si>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</si>
  <si>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</si>
  <si>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</si>
  <si>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</si>
  <si>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</si>
  <si>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</si>
  <si>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</si>
  <si>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</si>
  <si>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</si>
  <si>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</si>
  <si>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</si>
  <si>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</si>
  <si>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</si>
  <si>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</si>
  <si>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</si>
  <si>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</si>
  <si>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</si>
  <si>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</si>
  <si>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</si>
  <si>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</si>
  <si>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</si>
  <si>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</si>
  <si>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</si>
  <si>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</si>
  <si>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</si>
  <si>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</si>
  <si>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</si>
  <si>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</si>
  <si>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</si>
  <si>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</si>
  <si>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</si>
  <si>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</si>
  <si>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</si>
  <si>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</si>
  <si>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</si>
  <si>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</si>
  <si>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</si>
  <si>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</si>
  <si>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</si>
  <si>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</si>
  <si>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</si>
  <si>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</si>
  <si>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</si>
  <si>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</si>
  <si>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</si>
  <si>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</si>
  <si>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</si>
  <si>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</si>
  <si>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</si>
  <si>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</si>
  <si>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</si>
  <si>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</si>
  <si>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</si>
  <si>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</si>
  <si>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</si>
  <si>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</si>
  <si>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</si>
  <si>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</si>
  <si>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</si>
  <si>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</si>
  <si>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</si>
  <si>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</si>
  <si>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</si>
  <si>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</si>
  <si>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</si>
  <si>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</si>
  <si>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</si>
  <si>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</si>
  <si>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</si>
  <si>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</si>
  <si>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</si>
  <si>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</si>
  <si>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</si>
  <si>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</si>
  <si>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</si>
  <si>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</si>
  <si>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</si>
  <si>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</si>
  <si>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</si>
  <si>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</si>
  <si>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</si>
  <si>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</si>
  <si>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</si>
  <si>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</si>
  <si>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</si>
  <si>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</si>
  <si>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</si>
  <si>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</si>
  <si>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</si>
  <si>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</si>
  <si>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</si>
  <si>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</si>
  <si>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</si>
  <si>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</si>
  <si>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</si>
  <si>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</si>
  <si>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</si>
  <si>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</si>
  <si>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</si>
  <si>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</si>
  <si>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</si>
  <si>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</si>
  <si>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</si>
  <si>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</si>
  <si>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</si>
  <si>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</si>
  <si>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</si>
  <si>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</si>
  <si>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</si>
  <si>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</si>
  <si>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</si>
  <si>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</si>
  <si>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</si>
  <si>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</si>
  <si>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</si>
  <si>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</si>
  <si>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</si>
  <si>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</si>
  <si>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</si>
  <si>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</si>
  <si>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</si>
  <si>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</si>
  <si>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</si>
  <si>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</si>
  <si>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</si>
  <si>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</si>
  <si>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</si>
  <si>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</si>
  <si>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</si>
  <si>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</si>
  <si>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</si>
  <si>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</si>
  <si>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</si>
  <si>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</si>
  <si>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</si>
  <si>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</si>
  <si>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</si>
  <si>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</si>
  <si>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</si>
  <si>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</si>
  <si>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</si>
  <si>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</si>
  <si>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</si>
  <si>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</si>
  <si>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</si>
  <si>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</si>
  <si>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</si>
  <si>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</si>
  <si>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</si>
  <si>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</si>
  <si>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</si>
  <si>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</si>
  <si>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</si>
  <si>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</si>
  <si>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</si>
  <si>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</si>
  <si>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</si>
  <si>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</si>
  <si>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</si>
  <si>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</si>
  <si>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</si>
  <si>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</si>
  <si>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</si>
  <si>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</si>
  <si>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</si>
  <si>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</si>
  <si>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</si>
  <si>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</si>
  <si>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</si>
  <si>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</si>
  <si>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</si>
  <si>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</si>
  <si>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</si>
  <si>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</si>
  <si>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</si>
  <si>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</si>
  <si>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</si>
  <si>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</si>
  <si>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</si>
  <si>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</si>
  <si>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</si>
  <si>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</si>
  <si>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</si>
  <si>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</si>
  <si>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</si>
  <si>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</si>
  <si>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</si>
  <si>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</si>
  <si>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</si>
  <si>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</si>
  <si>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</si>
  <si>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</si>
  <si>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</si>
  <si>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</si>
  <si>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</si>
  <si>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</si>
  <si>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</si>
  <si>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</si>
  <si>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</si>
  <si>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</si>
  <si>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</si>
  <si>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</si>
  <si>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</si>
  <si>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</si>
  <si>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</si>
  <si>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</si>
  <si>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</si>
  <si>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</si>
  <si>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</si>
  <si>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</si>
  <si>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</si>
  <si>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</si>
  <si>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</si>
  <si>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</si>
  <si>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</si>
  <si>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</si>
  <si>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</si>
  <si>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</si>
  <si>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</si>
  <si>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</si>
  <si>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</si>
  <si>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</si>
  <si>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</si>
  <si>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</si>
  <si>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</si>
  <si>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</si>
  <si>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</si>
  <si>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</si>
  <si>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</si>
  <si>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</si>
  <si>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</si>
  <si>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</si>
  <si>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</si>
  <si>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</si>
  <si>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</si>
  <si>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</si>
  <si>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</si>
  <si>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</si>
  <si>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</si>
  <si>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</si>
  <si>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</si>
  <si>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</si>
  <si>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</si>
  <si>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</si>
  <si>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</si>
  <si>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</si>
  <si>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</si>
  <si>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</si>
  <si>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</si>
  <si>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</si>
  <si>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</si>
  <si>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</si>
  <si>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</si>
  <si>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</si>
  <si>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</si>
  <si>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</si>
  <si>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</si>
  <si>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</si>
  <si>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</si>
  <si>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</si>
  <si>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</si>
  <si>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</si>
  <si>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</si>
  <si>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</si>
  <si>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</si>
  <si>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</si>
  <si>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</si>
  <si>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</si>
  <si>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</si>
  <si>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</si>
  <si>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</si>
  <si>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</si>
  <si>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</si>
  <si>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</si>
  <si>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</si>
  <si>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</si>
  <si>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</si>
  <si>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</si>
  <si>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</si>
  <si>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</si>
  <si>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</si>
  <si>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</si>
  <si>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</si>
  <si>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</si>
  <si>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</si>
  <si>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</si>
  <si>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</si>
  <si>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</si>
  <si>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</si>
  <si>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</si>
  <si>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</si>
  <si>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</si>
  <si>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</si>
  <si>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</si>
  <si>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</si>
  <si>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</si>
  <si>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</si>
  <si>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</si>
  <si>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</si>
  <si>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</si>
  <si>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</si>
  <si>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</si>
  <si>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</si>
  <si>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</si>
  <si>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</si>
  <si>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</si>
  <si>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</si>
  <si>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</si>
  <si>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</si>
  <si>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</si>
  <si>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</si>
  <si>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</si>
  <si>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</si>
  <si>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</si>
  <si>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</si>
  <si>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</si>
  <si>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</si>
  <si>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</si>
  <si>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</si>
  <si>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</si>
  <si>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</si>
  <si>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</si>
  <si>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</si>
  <si>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</si>
  <si>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</si>
  <si>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</si>
  <si>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</si>
  <si>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</si>
  <si>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</si>
  <si>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</si>
  <si>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</si>
  <si>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</si>
  <si>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</si>
  <si>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</si>
  <si>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</si>
  <si>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</si>
  <si>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</si>
  <si>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</si>
  <si>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</si>
  <si>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</si>
  <si>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</si>
  <si>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</si>
  <si>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</si>
  <si>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</si>
  <si>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</si>
  <si>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</si>
  <si>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</si>
  <si>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</si>
  <si>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</si>
  <si>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</si>
  <si>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</si>
  <si>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</si>
  <si>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</si>
  <si>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</si>
  <si>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</si>
  <si>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</si>
  <si>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</si>
  <si>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</si>
  <si>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</si>
  <si>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</si>
  <si>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</si>
  <si>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</si>
  <si>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</si>
  <si>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</si>
  <si>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</si>
  <si>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</si>
  <si>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</si>
  <si>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</si>
  <si>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</si>
  <si>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</si>
  <si>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</si>
  <si>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</si>
  <si>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</si>
  <si>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</si>
  <si>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</si>
  <si>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</si>
  <si>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</si>
  <si>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</si>
  <si>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</si>
  <si>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</si>
  <si>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</si>
  <si>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</si>
  <si>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</si>
  <si>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</si>
  <si>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</si>
  <si>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</si>
  <si>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</si>
  <si>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</si>
  <si>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</si>
  <si>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</si>
  <si>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</si>
  <si>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</si>
  <si>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</si>
  <si>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</si>
  <si>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</si>
  <si>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</si>
  <si>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</si>
  <si>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</si>
  <si>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</si>
  <si>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</si>
  <si>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</si>
  <si>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</si>
  <si>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</si>
  <si>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</si>
  <si>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</si>
  <si>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</si>
  <si>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</si>
  <si>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</si>
  <si>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</si>
  <si>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</si>
  <si>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</si>
  <si>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</si>
  <si>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</si>
  <si>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</si>
  <si>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</si>
  <si>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</si>
  <si>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</si>
  <si>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</si>
  <si>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</si>
  <si>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</si>
  <si>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</si>
  <si>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</si>
  <si>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</si>
  <si>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</si>
  <si>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</si>
  <si>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</si>
  <si>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</si>
  <si>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</si>
  <si>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</si>
  <si>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</si>
  <si>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</si>
  <si>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</si>
  <si>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</si>
  <si>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</si>
  <si>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</si>
  <si>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</si>
  <si>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</si>
  <si>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</si>
  <si>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</si>
  <si>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</si>
  <si>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</si>
  <si>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</si>
  <si>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</si>
  <si>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</si>
  <si>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</si>
  <si>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</si>
  <si>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</si>
  <si>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</si>
  <si>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</si>
  <si>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</si>
  <si>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</si>
  <si>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</si>
  <si>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</si>
  <si>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</si>
  <si>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</si>
  <si>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</si>
  <si>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</si>
  <si>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</si>
  <si>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</si>
  <si>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</si>
  <si>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</si>
  <si>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</si>
  <si>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</si>
  <si>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</si>
  <si>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</si>
  <si>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</si>
  <si>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</si>
  <si>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</si>
  <si>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</si>
  <si>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</si>
  <si>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</si>
  <si>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</si>
  <si>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</si>
  <si>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</si>
  <si>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</si>
  <si>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</si>
  <si>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</si>
  <si>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</si>
  <si>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</si>
  <si>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</si>
  <si>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</si>
  <si>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</si>
  <si>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</si>
  <si>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</si>
  <si>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</si>
  <si>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</si>
  <si>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</si>
  <si>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</si>
  <si>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</si>
  <si>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</si>
  <si>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</si>
  <si>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</si>
  <si>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</si>
  <si>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</si>
  <si>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</si>
  <si>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</si>
  <si>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</si>
  <si>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</si>
  <si>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</si>
  <si>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</si>
  <si>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</si>
  <si>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</si>
  <si>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</si>
  <si>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</si>
  <si>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</si>
  <si>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</si>
  <si>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</si>
  <si>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</si>
  <si>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</si>
  <si>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</si>
  <si>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</si>
  <si>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</si>
  <si>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</si>
  <si>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</si>
  <si>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</si>
  <si>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</si>
  <si>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</si>
  <si>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</si>
  <si>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</si>
  <si>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</si>
  <si>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</si>
  <si>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</si>
  <si>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</si>
  <si>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</si>
  <si>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</si>
  <si>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</si>
  <si>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</si>
  <si>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</si>
  <si>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</si>
  <si>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</si>
  <si>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</si>
  <si>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</si>
  <si>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</si>
  <si>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</si>
  <si>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</si>
  <si>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</si>
  <si>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</si>
  <si>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</si>
  <si>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</si>
  <si>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</si>
  <si>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</si>
  <si>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</si>
  <si>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</si>
  <si>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</si>
  <si>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</si>
  <si>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</si>
  <si>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</si>
  <si>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</si>
  <si>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</si>
  <si>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</si>
  <si>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</si>
  <si>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</si>
  <si>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</si>
  <si>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</si>
  <si>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</si>
  <si>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</si>
  <si>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</si>
  <si>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</si>
  <si>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</si>
  <si>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</si>
  <si>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</si>
  <si>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</si>
  <si>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</si>
  <si>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</si>
  <si>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</si>
  <si>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</si>
  <si>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</si>
  <si>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</si>
  <si>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</si>
  <si>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</si>
  <si>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</si>
  <si>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</si>
  <si>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</si>
  <si>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</si>
  <si>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</si>
  <si>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</si>
  <si>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</si>
  <si>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</si>
  <si>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</si>
  <si>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</si>
  <si>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</si>
  <si>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</si>
  <si>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</si>
  <si>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</si>
  <si>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</si>
  <si>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</si>
  <si>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</si>
  <si>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</si>
  <si>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</si>
  <si>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</si>
  <si>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</si>
  <si>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</si>
  <si>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</si>
  <si>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</si>
  <si>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</si>
  <si>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</si>
  <si>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</si>
  <si>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</si>
  <si>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</si>
  <si>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</si>
  <si>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</si>
  <si>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</si>
  <si>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</si>
  <si>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</si>
  <si>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</si>
  <si>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</si>
  <si>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</si>
  <si>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</si>
  <si>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</si>
  <si>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</si>
  <si>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</si>
  <si>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</si>
  <si>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</si>
  <si>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</si>
  <si>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</si>
  <si>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</si>
  <si>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</si>
  <si>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</si>
  <si>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</si>
  <si>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</si>
  <si>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</si>
  <si>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</si>
  <si>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</si>
  <si>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</si>
  <si>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</si>
  <si>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</si>
  <si>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</si>
  <si>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</si>
  <si>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</si>
  <si>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</si>
  <si>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</si>
  <si>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</si>
  <si>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</si>
  <si>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</si>
  <si>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</si>
  <si>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</si>
  <si>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</si>
  <si>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</si>
  <si>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</si>
  <si>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</si>
  <si>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</si>
  <si>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</si>
  <si>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</si>
  <si>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</si>
  <si>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</si>
  <si>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</si>
  <si>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</si>
  <si>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</si>
  <si>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</si>
  <si>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</si>
  <si>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</si>
  <si>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</si>
  <si>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</si>
  <si>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</si>
  <si>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</si>
  <si>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</si>
  <si>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</si>
  <si>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</si>
  <si>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</si>
  <si>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</si>
  <si>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</si>
  <si>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</si>
  <si>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</si>
  <si>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</si>
  <si>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</si>
  <si>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</si>
  <si>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</si>
  <si>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</si>
  <si>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</si>
  <si>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</si>
  <si>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</si>
  <si>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</si>
  <si>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</si>
  <si>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</si>
  <si>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</si>
  <si>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</si>
  <si>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</si>
  <si>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</si>
  <si>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</si>
  <si>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</si>
  <si>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</si>
  <si>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</si>
  <si>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</si>
  <si>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</si>
  <si>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</si>
  <si>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</si>
  <si>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</si>
  <si>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</si>
  <si>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</si>
  <si>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</si>
  <si>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</si>
  <si>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</si>
  <si>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</si>
  <si>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</si>
  <si>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</si>
  <si>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</si>
  <si>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</si>
  <si>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</si>
  <si>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</si>
  <si>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</si>
  <si>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</si>
  <si>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</si>
  <si>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</si>
  <si>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</si>
  <si>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</si>
  <si>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</si>
  <si>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</si>
  <si>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</si>
  <si>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</si>
  <si>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</si>
  <si>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</si>
  <si>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</si>
  <si>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</si>
  <si>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</si>
  <si>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</si>
  <si>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</si>
  <si>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</si>
  <si>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</si>
  <si>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</si>
  <si>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</si>
  <si>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</si>
  <si>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</si>
  <si>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</si>
  <si>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</si>
  <si>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</si>
  <si>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</si>
  <si>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</si>
  <si>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</si>
  <si>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</si>
  <si>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</si>
  <si>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</si>
  <si>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</si>
  <si>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</si>
  <si>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</si>
  <si>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</si>
  <si>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</si>
  <si>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</si>
  <si>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</si>
  <si>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</si>
  <si>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</si>
  <si>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</si>
  <si>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</si>
  <si>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</si>
  <si>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</si>
  <si>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</si>
  <si>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</si>
  <si>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</si>
  <si>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</si>
  <si>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</si>
  <si>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</si>
  <si>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</si>
  <si>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</si>
  <si>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</si>
  <si>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</si>
  <si>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</si>
  <si>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</si>
  <si>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</si>
  <si>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</si>
  <si>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</si>
  <si>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</si>
  <si>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</si>
  <si>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</si>
  <si>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</si>
  <si>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</si>
  <si>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</si>
  <si>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</si>
  <si>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</si>
  <si>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</si>
  <si>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</si>
  <si>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</si>
  <si>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</si>
  <si>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</si>
  <si>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</si>
  <si>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</si>
  <si>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</si>
  <si>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</si>
  <si>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</si>
  <si>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</si>
  <si>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</si>
  <si>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</si>
  <si>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</si>
  <si>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</si>
  <si>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</si>
  <si>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</si>
  <si>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</si>
  <si>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</si>
  <si>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</si>
  <si>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</si>
  <si>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</si>
  <si>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</si>
  <si>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</si>
  <si>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</si>
  <si>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</si>
  <si>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</si>
  <si>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</si>
  <si>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</si>
  <si>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</si>
  <si>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</si>
  <si>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</si>
  <si>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</si>
  <si>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</si>
  <si>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</si>
  <si>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</si>
  <si>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</si>
  <si>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</si>
  <si>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</si>
  <si>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</si>
  <si>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</si>
  <si>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</si>
  <si>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</si>
  <si>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</si>
  <si>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</si>
  <si>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</si>
  <si>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</si>
  <si>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</si>
  <si>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</si>
  <si>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</si>
  <si>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</si>
  <si>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</si>
  <si>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</si>
  <si>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</si>
  <si>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</si>
  <si>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</si>
  <si>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</si>
  <si>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</si>
  <si>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</si>
  <si>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</si>
  <si>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</si>
  <si>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</si>
  <si>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</si>
  <si>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</si>
  <si>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</si>
  <si>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</si>
  <si>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</si>
  <si>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</si>
  <si>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</si>
  <si>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</si>
  <si>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</si>
  <si>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</si>
  <si>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</si>
  <si>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</si>
  <si>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</si>
  <si>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</si>
  <si>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</si>
  <si>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</si>
  <si>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</si>
  <si>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</si>
  <si>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</si>
  <si>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</si>
  <si>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</si>
  <si>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</si>
  <si>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</si>
  <si>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</si>
  <si>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</si>
  <si>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</si>
  <si>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</si>
  <si>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</si>
  <si>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</si>
  <si>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</si>
  <si>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</si>
  <si>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</si>
  <si>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</si>
  <si>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</si>
  <si>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</si>
  <si>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</si>
  <si>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</si>
  <si>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</si>
  <si>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</si>
  <si>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</si>
  <si>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</si>
  <si>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</si>
  <si>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</si>
  <si>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</si>
  <si>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</si>
  <si>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</si>
  <si>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</si>
  <si>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</si>
  <si>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</si>
  <si>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</si>
  <si>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</si>
  <si>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</si>
  <si>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</si>
  <si>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</si>
  <si>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</si>
  <si>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</si>
  <si>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</si>
  <si>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</si>
  <si>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</si>
  <si>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</si>
  <si>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</si>
  <si>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</si>
  <si>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</si>
  <si>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</si>
  <si>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</si>
  <si>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</si>
  <si>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</si>
  <si>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</si>
  <si>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</si>
  <si>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</si>
  <si>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</si>
  <si>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</si>
  <si>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</si>
  <si>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</si>
  <si>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</si>
  <si>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</si>
  <si>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</si>
  <si>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</si>
  <si>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</si>
  <si>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</si>
  <si>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</si>
  <si>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</si>
  <si>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</si>
  <si>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</si>
  <si>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</si>
  <si>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</si>
  <si>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</si>
  <si>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</si>
  <si>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</si>
  <si>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</si>
  <si>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</si>
  <si>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</si>
  <si>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</si>
  <si>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</si>
  <si>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</si>
  <si>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</si>
  <si>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</si>
  <si>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</si>
  <si>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</si>
  <si>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</si>
  <si>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</si>
  <si>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</si>
  <si>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</si>
  <si>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</si>
  <si>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</si>
  <si>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</si>
  <si>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</si>
  <si>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</si>
  <si>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</si>
  <si>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</si>
  <si>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</si>
  <si>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</si>
  <si>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</si>
  <si>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</si>
  <si>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</si>
  <si>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</si>
  <si>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</si>
  <si>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</si>
  <si>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</si>
  <si>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</si>
  <si>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</si>
  <si>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</si>
  <si>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</si>
  <si>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</si>
  <si>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</si>
  <si>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</si>
  <si>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</si>
  <si>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</si>
  <si>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</si>
  <si>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</si>
  <si>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</si>
  <si>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</si>
  <si>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</si>
  <si>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</si>
  <si>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</si>
  <si>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</si>
  <si>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</si>
  <si>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</si>
  <si>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</si>
  <si>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</si>
  <si>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</si>
  <si>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</si>
  <si>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</si>
  <si>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</si>
  <si>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</si>
  <si>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</si>
  <si>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</si>
  <si>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</si>
  <si>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</si>
  <si>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</si>
  <si>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</si>
  <si>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</si>
  <si>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</si>
  <si>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</si>
  <si>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</si>
  <si>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</si>
  <si>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</si>
  <si>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</si>
  <si>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</si>
  <si>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</si>
  <si>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</si>
  <si>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</si>
  <si>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</si>
  <si>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</si>
  <si>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</si>
  <si>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</si>
  <si>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</si>
  <si>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</si>
  <si>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</si>
  <si>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</si>
  <si>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</si>
  <si>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</si>
  <si>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</si>
  <si>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</si>
  <si>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</si>
  <si>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</si>
  <si>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</si>
  <si>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</si>
  <si>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</si>
  <si>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</si>
  <si>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</si>
  <si>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</si>
  <si>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</si>
  <si>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</si>
  <si>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</si>
  <si>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</si>
  <si>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</si>
  <si>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</si>
  <si>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</si>
  <si>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</si>
  <si>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</si>
  <si>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</si>
  <si>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</si>
  <si>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</si>
  <si>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</si>
  <si>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</si>
  <si>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</si>
  <si>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</si>
  <si>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</si>
  <si>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</si>
  <si>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</si>
  <si>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</si>
  <si>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</si>
  <si>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</si>
  <si>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</si>
  <si>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</si>
  <si>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</si>
  <si>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</si>
  <si>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</si>
  <si>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</si>
  <si>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</si>
  <si>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</si>
  <si>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</si>
  <si>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</si>
  <si>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</si>
  <si>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</si>
  <si>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</si>
  <si>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</si>
  <si>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</si>
  <si>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</si>
  <si>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</si>
  <si>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</si>
  <si>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</si>
  <si>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</si>
  <si>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</si>
  <si>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</si>
  <si>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</si>
  <si>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</si>
  <si>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</si>
  <si>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</si>
  <si>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</si>
  <si>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</si>
  <si>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</si>
  <si>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</si>
  <si>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</si>
  <si>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</si>
  <si>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</si>
  <si>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</si>
  <si>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</si>
  <si>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</si>
  <si>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</si>
  <si>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</si>
  <si>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</si>
  <si>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</si>
  <si>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</si>
  <si>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</si>
  <si>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</si>
  <si>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</si>
  <si>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</si>
  <si>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</si>
  <si>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</si>
  <si>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</si>
  <si>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</si>
  <si>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</si>
  <si>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</si>
  <si>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</si>
  <si>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</si>
  <si>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</si>
  <si>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</si>
  <si>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</si>
  <si>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</si>
  <si>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</si>
  <si>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</si>
  <si>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</si>
  <si>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</si>
  <si>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</si>
  <si>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</si>
  <si>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</si>
  <si>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</si>
  <si>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</si>
  <si>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</si>
  <si>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</si>
  <si>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</si>
  <si>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</si>
  <si>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</si>
  <si>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</si>
  <si>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</si>
  <si>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</si>
  <si>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</si>
  <si>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</si>
  <si>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</si>
  <si>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</si>
  <si>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</si>
  <si>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</si>
  <si>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</si>
  <si>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</si>
  <si>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</si>
  <si>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</si>
  <si>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</si>
  <si>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</si>
  <si>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</si>
  <si>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</si>
  <si>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</si>
  <si>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</si>
  <si>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</si>
  <si>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</si>
  <si>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</si>
  <si>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</si>
  <si>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</si>
  <si>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</si>
  <si>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</si>
  <si>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</si>
  <si>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</si>
  <si>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</si>
  <si>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</si>
  <si>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</si>
  <si>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</si>
  <si>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</si>
  <si>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</si>
  <si>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</si>
  <si>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</si>
  <si>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</si>
  <si>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</si>
  <si>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</si>
  <si>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</si>
  <si>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</si>
  <si>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</si>
  <si>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</si>
  <si>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</si>
  <si>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</si>
  <si>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</si>
  <si>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</si>
  <si>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</si>
  <si>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</si>
  <si>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</si>
  <si>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</si>
  <si>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</si>
  <si>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</si>
  <si>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</si>
  <si>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</si>
  <si>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</si>
  <si>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</si>
  <si>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</si>
  <si>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</si>
  <si>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</si>
  <si>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</si>
  <si>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</si>
  <si>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</si>
  <si>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</si>
  <si>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</si>
  <si>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</si>
  <si>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</si>
  <si>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</si>
  <si>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</si>
  <si>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</si>
  <si>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</si>
  <si>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</si>
  <si>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</si>
  <si>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</si>
  <si>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</si>
  <si>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</si>
  <si>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</si>
  <si>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</si>
  <si>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</si>
  <si>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</si>
  <si>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</si>
  <si>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</si>
  <si>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</si>
  <si>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</si>
  <si>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</si>
  <si>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</si>
  <si>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</si>
  <si>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</si>
  <si>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</si>
  <si>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</si>
  <si>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</si>
  <si>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</si>
  <si>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</si>
  <si>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</si>
  <si>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</si>
  <si>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</si>
  <si>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</si>
  <si>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</si>
  <si>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</si>
  <si>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</si>
  <si>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</si>
  <si>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</si>
  <si>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</si>
  <si>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</si>
  <si>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</si>
  <si>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</si>
  <si>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</si>
  <si>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</si>
  <si>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</si>
  <si>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</si>
  <si>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</si>
  <si>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</si>
  <si>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</si>
  <si>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</si>
  <si>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</si>
  <si>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</si>
  <si>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</si>
  <si>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</si>
  <si>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</si>
  <si>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</si>
  <si>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</si>
  <si>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</si>
  <si>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</si>
  <si>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</si>
  <si>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</si>
  <si>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</si>
  <si>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</si>
  <si>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</si>
  <si>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</si>
  <si>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</si>
  <si>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</si>
  <si>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</si>
  <si>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</si>
  <si>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</si>
  <si>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</si>
  <si>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</si>
  <si>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</si>
  <si>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</si>
  <si>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</si>
  <si>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</si>
  <si>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</si>
  <si>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</si>
  <si>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</si>
  <si>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</si>
  <si>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</si>
  <si>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</si>
  <si>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</si>
  <si>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</si>
  <si>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</si>
  <si>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</si>
  <si>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</si>
  <si>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</si>
  <si>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</si>
  <si>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</si>
  <si>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</si>
  <si>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</si>
  <si>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</si>
  <si>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</si>
  <si>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</si>
  <si>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</si>
  <si>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</si>
  <si>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</si>
  <si>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</si>
  <si>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</si>
  <si>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</si>
  <si>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</si>
  <si>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</si>
  <si>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</si>
  <si>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</si>
  <si>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</si>
  <si>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</si>
  <si>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</si>
  <si>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</si>
  <si>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</si>
  <si>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</si>
  <si>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</si>
  <si>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</si>
  <si>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</si>
  <si>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</si>
  <si>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</si>
  <si>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</si>
  <si>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</si>
  <si>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</si>
  <si>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</si>
  <si>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</si>
  <si>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</si>
  <si>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</si>
  <si>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</si>
  <si>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</si>
  <si>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</si>
  <si>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</si>
  <si>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</si>
  <si>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</si>
  <si>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</si>
  <si>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</si>
  <si>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</si>
  <si>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</si>
  <si>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</si>
  <si>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</si>
  <si>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</si>
  <si>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</si>
  <si>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</si>
  <si>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</si>
  <si>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</si>
  <si>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</si>
  <si>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</si>
  <si>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</si>
  <si>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</si>
  <si>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</si>
  <si>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</si>
  <si>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</si>
  <si>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</si>
  <si>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</si>
  <si>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</si>
  <si>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</si>
  <si>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</si>
  <si>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</si>
  <si>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</si>
  <si>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</si>
  <si>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</si>
  <si>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</si>
  <si>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</si>
  <si>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</si>
  <si>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</si>
  <si>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</si>
  <si>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</si>
  <si>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</si>
  <si>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</si>
  <si>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</si>
  <si>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</si>
  <si>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</si>
  <si>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</si>
  <si>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</si>
  <si>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</si>
  <si>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</si>
  <si>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</si>
  <si>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</si>
  <si>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</si>
  <si>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</si>
  <si>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</si>
  <si>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</si>
  <si>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</si>
  <si>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</si>
  <si>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</si>
  <si>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</si>
  <si>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</si>
  <si>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</si>
  <si>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</si>
  <si>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</si>
  <si>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</si>
  <si>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</si>
  <si>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</si>
  <si>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</si>
  <si>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</si>
  <si>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</si>
  <si>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</si>
  <si>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</si>
  <si>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</si>
  <si>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</si>
  <si>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</si>
  <si>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</si>
  <si>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</si>
  <si>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</si>
  <si>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</si>
  <si>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</si>
  <si>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</si>
  <si>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</si>
  <si>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</si>
  <si>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</si>
  <si>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</si>
  <si>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</si>
  <si>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</si>
  <si>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</si>
  <si>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</si>
  <si>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</si>
  <si>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</si>
  <si>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</si>
  <si>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</si>
  <si>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</si>
  <si>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</si>
  <si>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</si>
  <si>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</si>
  <si>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</si>
  <si>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</si>
  <si>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</si>
  <si>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</si>
  <si>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</si>
  <si>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</si>
  <si>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</si>
  <si>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</si>
  <si>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</si>
  <si>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</si>
  <si>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</si>
  <si>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</si>
  <si>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</si>
  <si>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</si>
  <si>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</si>
  <si>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</si>
  <si>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</si>
  <si>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</si>
  <si>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</si>
  <si>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</si>
  <si>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</si>
  <si>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</si>
  <si>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</si>
  <si>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</si>
  <si>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</si>
  <si>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</si>
  <si>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</si>
  <si>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</si>
  <si>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</si>
  <si>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</si>
  <si>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</si>
  <si>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</si>
  <si>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</si>
  <si>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</si>
  <si>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</si>
  <si>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</si>
  <si>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</si>
  <si>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</si>
  <si>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</si>
  <si>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</si>
  <si>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</si>
  <si>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</si>
  <si>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</si>
  <si>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</si>
  <si>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</si>
  <si>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</si>
  <si>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</si>
  <si>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</si>
  <si>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</si>
  <si>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</si>
  <si>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</si>
  <si>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</si>
  <si>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</si>
  <si>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</si>
  <si>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</si>
  <si>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</si>
  <si>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</si>
  <si>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</si>
  <si>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</si>
  <si>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</si>
  <si>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</si>
  <si>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</si>
  <si>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</si>
  <si>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</si>
  <si>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</si>
  <si>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</si>
  <si>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</si>
  <si>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</si>
  <si>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</si>
  <si>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</si>
  <si>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</si>
  <si>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</si>
  <si>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</si>
  <si>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</si>
  <si>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</si>
  <si>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</si>
  <si>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</si>
  <si>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</si>
  <si>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</si>
  <si>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</si>
  <si>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</si>
  <si>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</si>
  <si>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</si>
  <si>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</si>
  <si>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</si>
  <si>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</si>
  <si>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</si>
  <si>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</si>
  <si>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</si>
  <si>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</si>
  <si>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</si>
  <si>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</si>
  <si>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</si>
  <si>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</si>
  <si>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</si>
  <si>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</si>
  <si>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</si>
  <si>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</si>
  <si>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</si>
  <si>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</si>
  <si>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</si>
  <si>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</si>
  <si>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</si>
  <si>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</si>
  <si>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</si>
  <si>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</si>
  <si>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</si>
  <si>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</si>
  <si>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</si>
  <si>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</si>
  <si>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</si>
  <si>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</si>
  <si>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</si>
  <si>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</si>
  <si>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</si>
  <si>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</si>
  <si>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</si>
  <si>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</si>
  <si>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</si>
  <si>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</si>
  <si>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</si>
  <si>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</si>
  <si>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</si>
  <si>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</si>
  <si>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</si>
  <si>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</si>
  <si>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</si>
  <si>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</si>
  <si>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</si>
  <si>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</si>
  <si>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</si>
  <si>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</si>
  <si>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</si>
  <si>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</si>
  <si>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</si>
  <si>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</si>
  <si>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</si>
  <si>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</si>
  <si>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</si>
  <si>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</si>
  <si>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</si>
  <si>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Pleadged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</si>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</sst>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3-4F45-8757-E794F02FA5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23-4F45-8757-E794F02FA5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23-4F45-8757-E794F02FA5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23-4F45-8757-E794F02F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2143231"/>
        <c:axId val="967834671"/>
      </c:barChart>
      <c:catAx>
        <c:axId val="95214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4671"/>
        <c:crosses val="autoZero"/>
        <c:auto val="1"/>
        <c:lblAlgn val="ctr"/>
        <c:lblOffset val="100"/>
        <c:noMultiLvlLbl val="0"/>
      </c:catAx>
      <c:valAx>
        <c:axId val="9678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14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D-0746-B1AE-07D417FFFC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80D-0746-B1AE-07D417FFFC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0D-0746-B1AE-07D417FFF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503695"/>
        <c:axId val="966505327"/>
      </c:barChart>
      <c:catAx>
        <c:axId val="96650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5327"/>
        <c:crosses val="autoZero"/>
        <c:auto val="1"/>
        <c:lblAlgn val="ctr"/>
        <c:lblOffset val="100"/>
        <c:noMultiLvlLbl val="0"/>
      </c:catAx>
      <c:valAx>
        <c:axId val="9665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E-1141-84C7-20A5B5A404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E-1141-84C7-20A5B5A404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0E-1141-84C7-20A5B5A404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0E-1141-84C7-20A5B5A40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300863"/>
        <c:axId val="939302495"/>
      </c:lineChart>
      <c:catAx>
        <c:axId val="93930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02495"/>
        <c:crosses val="autoZero"/>
        <c:auto val="1"/>
        <c:lblAlgn val="ctr"/>
        <c:lblOffset val="100"/>
        <c:noMultiLvlLbl val="0"/>
      </c:catAx>
      <c:valAx>
        <c:axId val="9393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30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Kickstarter Goals and Pledged for Musicals in Great Britian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Goals and Pledged for Musicals in Great Britian</a:t>
          </a:r>
        </a:p>
      </cx:txPr>
    </cx:title>
    <cx:plotArea>
      <cx:plotAreaRegion>
        <cx:series layoutId="boxWhisker" uniqueId="{C299B78A-ED61-674D-B377-D4611ADC680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029A04-62AF-3540-954C-77D90CECF1B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F6F228-1098-7147-8516-1DDADC21D0E7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4</xdr:row>
      <xdr:rowOff>114300</xdr:rowOff>
    </xdr:from>
    <xdr:to>
      <xdr:col>14</xdr:col>
      <xdr:colOff>101600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442B2-67A8-B24F-8F90-FF0DAEF75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3</xdr:row>
      <xdr:rowOff>25400</xdr:rowOff>
    </xdr:from>
    <xdr:to>
      <xdr:col>15</xdr:col>
      <xdr:colOff>635000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439F1-ECD9-864B-A6D6-6C1AB8184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</xdr:row>
      <xdr:rowOff>152400</xdr:rowOff>
    </xdr:from>
    <xdr:to>
      <xdr:col>13</xdr:col>
      <xdr:colOff>787400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1FECE-D5BF-9E4B-85CA-F211C7DC1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F8CCC2-5929-974C-8268-68D01D5032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0B6E102-2033-F343-A398-79F337C1A92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983" cy="62854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525249537037" createdVersion="6" refreshedVersion="6" minRefreshableVersion="3" recordCount="4115" xr:uid="{BD0F51EA-7910-7643-B594-EA5357F404C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534299421299" createdVersion="6" refreshedVersion="6" minRefreshableVersion="3" recordCount="4115" xr:uid="{308CC2DA-8E18-5F41-A418-E9AEFA3B02E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31C37-AE0D-6545-8196-9587E7FF5598}" name="PivotTable4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B1EA1-7180-1147-916B-25ED7D27B187}" name="PivotTable5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62E3E-6769-3A48-89B9-FBE17CFB8A06}" name="PivotTable6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N1" zoomScale="120" zoomScaleNormal="120" workbookViewId="0">
      <selection activeCell="C3" sqref="C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 2), 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 2), 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 2), 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 2), 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 2), 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 2), 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 2), 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 2), 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 2), 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 2), 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 2), 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 2), 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 2), 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 2), 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 2), 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 2), 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 2), 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 2), 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 2), 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 2), 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 2), 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 2), 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 2), 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 2), 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 2), 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 2), 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 2), 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 2), 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 2), 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 2), 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 2), 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 2), 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 2), 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 2), 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 2), 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 2), 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 2), 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 2), 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 2), 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 2), 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 2), 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 2), 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 2), 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 2), 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 2), 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 2), 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 2), 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 2), 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 2), 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 2), 0)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 2), 0)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 2), 0)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 2), 0)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 2), 0)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 2), 0)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 2), 0)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 2), 0)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 2), 0)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 2), 0)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 2), 0)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 2), 0)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 2), 0)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 2), 0)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 2), 0)</f>
        <v>0</v>
      </c>
      <c r="Q4099" s="10" t="s">
        <v>8316</v>
      </c>
      <c r="R4099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3994AB94-BCC6-DA40-80D5-72FC75A6BD16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5047-B88A-6743-B1FC-B4248680E4B7}">
  <dimension ref="A1:T413"/>
  <sheetViews>
    <sheetView topLeftCell="C1" zoomScale="120" zoomScaleNormal="120" workbookViewId="0">
      <selection activeCell="U2" sqref="U2"/>
    </sheetView>
  </sheetViews>
  <sheetFormatPr baseColWidth="10" defaultRowHeight="15" x14ac:dyDescent="0.2"/>
  <cols>
    <col min="12" max="12" width="12.33203125" bestFit="1" customWidth="1"/>
    <col min="14" max="14" width="21.1640625" bestFit="1" customWidth="1"/>
    <col min="15" max="15" width="15.83203125" bestFit="1" customWidth="1"/>
    <col min="16" max="16" width="14.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8316</v>
      </c>
      <c r="R2" t="s">
        <v>8317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8316</v>
      </c>
      <c r="R3" t="s">
        <v>8317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8316</v>
      </c>
      <c r="R4" t="s">
        <v>8317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8316</v>
      </c>
      <c r="R5" t="s">
        <v>8317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8316</v>
      </c>
      <c r="R6" t="s">
        <v>8317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8316</v>
      </c>
      <c r="R7" t="s">
        <v>8317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8316</v>
      </c>
      <c r="R8" t="s">
        <v>8317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8316</v>
      </c>
      <c r="R9" t="s">
        <v>8317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8316</v>
      </c>
      <c r="R10" t="s">
        <v>8317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8316</v>
      </c>
      <c r="R11" t="s">
        <v>8317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8316</v>
      </c>
      <c r="R12" t="s">
        <v>8317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8316</v>
      </c>
      <c r="R13" t="s">
        <v>8317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8316</v>
      </c>
      <c r="R14" t="s">
        <v>8317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8316</v>
      </c>
      <c r="R15" t="s">
        <v>8317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8316</v>
      </c>
      <c r="R16" t="s">
        <v>8317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8316</v>
      </c>
      <c r="R17" t="s">
        <v>8317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8316</v>
      </c>
      <c r="R18" t="s">
        <v>8317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8316</v>
      </c>
      <c r="R19" t="s">
        <v>8317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8316</v>
      </c>
      <c r="R20" t="s">
        <v>8317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8316</v>
      </c>
      <c r="R21" t="s">
        <v>8317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8316</v>
      </c>
      <c r="R22" t="s">
        <v>8317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8316</v>
      </c>
      <c r="R23" t="s">
        <v>8317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8316</v>
      </c>
      <c r="R24" t="s">
        <v>8317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8316</v>
      </c>
      <c r="R25" t="s">
        <v>8317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8316</v>
      </c>
      <c r="R26" t="s">
        <v>8317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8316</v>
      </c>
      <c r="R27" t="s">
        <v>8317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8316</v>
      </c>
      <c r="R28" t="s">
        <v>8317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8316</v>
      </c>
      <c r="R29" t="s">
        <v>8317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8316</v>
      </c>
      <c r="R30" t="s">
        <v>8317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8316</v>
      </c>
      <c r="R31" t="s">
        <v>8317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8316</v>
      </c>
      <c r="R32" t="s">
        <v>8317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8316</v>
      </c>
      <c r="R33" t="s">
        <v>8317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8316</v>
      </c>
      <c r="R34" t="s">
        <v>8317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8316</v>
      </c>
      <c r="R35" t="s">
        <v>8317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8316</v>
      </c>
      <c r="R36" t="s">
        <v>8317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8316</v>
      </c>
      <c r="R37" t="s">
        <v>8317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8316</v>
      </c>
      <c r="R38" t="s">
        <v>8317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8316</v>
      </c>
      <c r="R39" t="s">
        <v>8317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8316</v>
      </c>
      <c r="R40" t="s">
        <v>8317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8316</v>
      </c>
      <c r="R41" t="s">
        <v>8317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8316</v>
      </c>
      <c r="R42" t="s">
        <v>8317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8316</v>
      </c>
      <c r="R43" t="s">
        <v>8317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8316</v>
      </c>
      <c r="R44" t="s">
        <v>8317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8316</v>
      </c>
      <c r="R45" t="s">
        <v>8317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8316</v>
      </c>
      <c r="R46" t="s">
        <v>8317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8316</v>
      </c>
      <c r="R47" t="s">
        <v>8317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8316</v>
      </c>
      <c r="R48" t="s">
        <v>8317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8316</v>
      </c>
      <c r="R49" t="s">
        <v>8317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8316</v>
      </c>
      <c r="R50" t="s">
        <v>8317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8316</v>
      </c>
      <c r="R51" t="s">
        <v>8317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8316</v>
      </c>
      <c r="R52" t="s">
        <v>8317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8316</v>
      </c>
      <c r="R53" t="s">
        <v>8317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8316</v>
      </c>
      <c r="R54" t="s">
        <v>8317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8316</v>
      </c>
      <c r="R55" t="s">
        <v>8317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8316</v>
      </c>
      <c r="R56" t="s">
        <v>8317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8316</v>
      </c>
      <c r="R57" t="s">
        <v>8317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8316</v>
      </c>
      <c r="R58" t="s">
        <v>8317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8316</v>
      </c>
      <c r="R59" t="s">
        <v>8317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8316</v>
      </c>
      <c r="R60" t="s">
        <v>8317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8316</v>
      </c>
      <c r="R61" t="s">
        <v>8317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8316</v>
      </c>
      <c r="R62" t="s">
        <v>8317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8316</v>
      </c>
      <c r="R63" t="s">
        <v>8317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8316</v>
      </c>
      <c r="R64" t="s">
        <v>8317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8316</v>
      </c>
      <c r="R65" t="s">
        <v>8317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8316</v>
      </c>
      <c r="R66" t="s">
        <v>8317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8316</v>
      </c>
      <c r="R67" t="s">
        <v>8317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8316</v>
      </c>
      <c r="R68" t="s">
        <v>8317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8316</v>
      </c>
      <c r="R69" t="s">
        <v>8317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8316</v>
      </c>
      <c r="R70" t="s">
        <v>8317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8316</v>
      </c>
      <c r="R71" t="s">
        <v>8317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8316</v>
      </c>
      <c r="R72" t="s">
        <v>8317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8316</v>
      </c>
      <c r="R73" t="s">
        <v>8317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8316</v>
      </c>
      <c r="R74" t="s">
        <v>8317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8316</v>
      </c>
      <c r="R75" t="s">
        <v>8317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8316</v>
      </c>
      <c r="R76" t="s">
        <v>8317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8316</v>
      </c>
      <c r="R77" t="s">
        <v>8317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8316</v>
      </c>
      <c r="R78" t="s">
        <v>8317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8316</v>
      </c>
      <c r="R79" t="s">
        <v>8317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8316</v>
      </c>
      <c r="R80" t="s">
        <v>8317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8316</v>
      </c>
      <c r="R81" t="s">
        <v>8317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8316</v>
      </c>
      <c r="R82" t="s">
        <v>8317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8316</v>
      </c>
      <c r="R83" t="s">
        <v>8317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8316</v>
      </c>
      <c r="R84" t="s">
        <v>8317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8316</v>
      </c>
      <c r="R85" t="s">
        <v>8317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8316</v>
      </c>
      <c r="R86" t="s">
        <v>8317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8316</v>
      </c>
      <c r="R87" t="s">
        <v>8317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8316</v>
      </c>
      <c r="R88" t="s">
        <v>8317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8316</v>
      </c>
      <c r="R89" t="s">
        <v>8317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8316</v>
      </c>
      <c r="R90" t="s">
        <v>8317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8316</v>
      </c>
      <c r="R91" t="s">
        <v>8317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8316</v>
      </c>
      <c r="R92" t="s">
        <v>8317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8316</v>
      </c>
      <c r="R93" t="s">
        <v>8317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8316</v>
      </c>
      <c r="R94" t="s">
        <v>8317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8316</v>
      </c>
      <c r="R95" t="s">
        <v>8317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8316</v>
      </c>
      <c r="R96" t="s">
        <v>8317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8316</v>
      </c>
      <c r="R97" t="s">
        <v>8317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8316</v>
      </c>
      <c r="R98" t="s">
        <v>8317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8316</v>
      </c>
      <c r="R99" t="s">
        <v>8317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8316</v>
      </c>
      <c r="R100" t="s">
        <v>8317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8316</v>
      </c>
      <c r="R101" t="s">
        <v>8317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8316</v>
      </c>
      <c r="R102" t="s">
        <v>8317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8316</v>
      </c>
      <c r="R103" t="s">
        <v>8317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8316</v>
      </c>
      <c r="R104" t="s">
        <v>8317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8316</v>
      </c>
      <c r="R105" t="s">
        <v>8317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8316</v>
      </c>
      <c r="R106" t="s">
        <v>8317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8316</v>
      </c>
      <c r="R107" t="s">
        <v>8317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8316</v>
      </c>
      <c r="R108" t="s">
        <v>8317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8316</v>
      </c>
      <c r="R109" t="s">
        <v>8317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8316</v>
      </c>
      <c r="R110" t="s">
        <v>8317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8316</v>
      </c>
      <c r="R111" t="s">
        <v>8317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8316</v>
      </c>
      <c r="R112" t="s">
        <v>8317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8316</v>
      </c>
      <c r="R113" t="s">
        <v>8317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8316</v>
      </c>
      <c r="R114" t="s">
        <v>8317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8316</v>
      </c>
      <c r="R115" t="s">
        <v>8317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8316</v>
      </c>
      <c r="R116" t="s">
        <v>8317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8316</v>
      </c>
      <c r="R117" t="s">
        <v>8317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8316</v>
      </c>
      <c r="R118" t="s">
        <v>8317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8316</v>
      </c>
      <c r="R119" t="s">
        <v>8317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8316</v>
      </c>
      <c r="R120" t="s">
        <v>8317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8316</v>
      </c>
      <c r="R121" t="s">
        <v>8317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8316</v>
      </c>
      <c r="R122" t="s">
        <v>8317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8316</v>
      </c>
      <c r="R123" t="s">
        <v>8317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8316</v>
      </c>
      <c r="R124" t="s">
        <v>8317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8316</v>
      </c>
      <c r="R125" t="s">
        <v>8317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8316</v>
      </c>
      <c r="R126" t="s">
        <v>8317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8316</v>
      </c>
      <c r="R127" t="s">
        <v>8317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8316</v>
      </c>
      <c r="R128" t="s">
        <v>8317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8316</v>
      </c>
      <c r="R129" t="s">
        <v>8317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8316</v>
      </c>
      <c r="R130" t="s">
        <v>8317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8316</v>
      </c>
      <c r="R131" t="s">
        <v>8317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8316</v>
      </c>
      <c r="R132" t="s">
        <v>8317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8316</v>
      </c>
      <c r="R133" t="s">
        <v>8317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8316</v>
      </c>
      <c r="R134" t="s">
        <v>8317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8316</v>
      </c>
      <c r="R135" t="s">
        <v>8317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8316</v>
      </c>
      <c r="R136" t="s">
        <v>8317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8316</v>
      </c>
      <c r="R137" t="s">
        <v>8317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8316</v>
      </c>
      <c r="R138" t="s">
        <v>8317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8316</v>
      </c>
      <c r="R139" t="s">
        <v>8317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8316</v>
      </c>
      <c r="R140" t="s">
        <v>8317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8316</v>
      </c>
      <c r="R141" t="s">
        <v>8317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8316</v>
      </c>
      <c r="R142" t="s">
        <v>8317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8316</v>
      </c>
      <c r="R143" t="s">
        <v>8317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8316</v>
      </c>
      <c r="R144" t="s">
        <v>8317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8316</v>
      </c>
      <c r="R145" t="s">
        <v>8317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8316</v>
      </c>
      <c r="R146" t="s">
        <v>8317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8316</v>
      </c>
      <c r="R147" t="s">
        <v>8317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8316</v>
      </c>
      <c r="R148" t="s">
        <v>8317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8316</v>
      </c>
      <c r="R149" t="s">
        <v>8317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8316</v>
      </c>
      <c r="R150" t="s">
        <v>8317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8316</v>
      </c>
      <c r="R151" t="s">
        <v>8317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8316</v>
      </c>
      <c r="R152" t="s">
        <v>8317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8316</v>
      </c>
      <c r="R153" t="s">
        <v>8317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8316</v>
      </c>
      <c r="R154" t="s">
        <v>8317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8316</v>
      </c>
      <c r="R155" t="s">
        <v>8317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8316</v>
      </c>
      <c r="R156" t="s">
        <v>8317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8316</v>
      </c>
      <c r="R157" t="s">
        <v>8317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8316</v>
      </c>
      <c r="R158" t="s">
        <v>8317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8316</v>
      </c>
      <c r="R159" t="s">
        <v>8317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8316</v>
      </c>
      <c r="R160" t="s">
        <v>8317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8316</v>
      </c>
      <c r="R161" t="s">
        <v>8317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8316</v>
      </c>
      <c r="R162" t="s">
        <v>8317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8316</v>
      </c>
      <c r="R163" t="s">
        <v>8317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8316</v>
      </c>
      <c r="R164" t="s">
        <v>8317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8316</v>
      </c>
      <c r="R165" t="s">
        <v>8317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8316</v>
      </c>
      <c r="R166" t="s">
        <v>8317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8316</v>
      </c>
      <c r="R167" t="s">
        <v>8317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8316</v>
      </c>
      <c r="R168" t="s">
        <v>8317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8316</v>
      </c>
      <c r="R169" t="s">
        <v>8317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8316</v>
      </c>
      <c r="R170" t="s">
        <v>8317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8316</v>
      </c>
      <c r="R171" t="s">
        <v>8317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8316</v>
      </c>
      <c r="R172" t="s">
        <v>8317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8316</v>
      </c>
      <c r="R173" t="s">
        <v>8317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8316</v>
      </c>
      <c r="R174" t="s">
        <v>8317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8316</v>
      </c>
      <c r="R175" t="s">
        <v>8317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8316</v>
      </c>
      <c r="R176" t="s">
        <v>8317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8316</v>
      </c>
      <c r="R177" t="s">
        <v>8317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8316</v>
      </c>
      <c r="R178" t="s">
        <v>8317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8316</v>
      </c>
      <c r="R179" t="s">
        <v>8317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8316</v>
      </c>
      <c r="R180" t="s">
        <v>8317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8316</v>
      </c>
      <c r="R181" t="s">
        <v>8317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8316</v>
      </c>
      <c r="R182" t="s">
        <v>8317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8316</v>
      </c>
      <c r="R183" t="s">
        <v>8317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8316</v>
      </c>
      <c r="R184" t="s">
        <v>8317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8316</v>
      </c>
      <c r="R185" t="s">
        <v>8317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8316</v>
      </c>
      <c r="R186" t="s">
        <v>8317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8316</v>
      </c>
      <c r="R187" t="s">
        <v>8317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8316</v>
      </c>
      <c r="R188" t="s">
        <v>8317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8316</v>
      </c>
      <c r="R189" t="s">
        <v>8317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8316</v>
      </c>
      <c r="R190" t="s">
        <v>8317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8316</v>
      </c>
      <c r="R191" t="s">
        <v>8317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8316</v>
      </c>
      <c r="R192" t="s">
        <v>8317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8316</v>
      </c>
      <c r="R193" t="s">
        <v>8317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8316</v>
      </c>
      <c r="R194" t="s">
        <v>8317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8316</v>
      </c>
      <c r="R195" t="s">
        <v>8317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8316</v>
      </c>
      <c r="R196" t="s">
        <v>8317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8316</v>
      </c>
      <c r="R197" t="s">
        <v>8317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8316</v>
      </c>
      <c r="R198" t="s">
        <v>8317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8316</v>
      </c>
      <c r="R199" t="s">
        <v>8317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8316</v>
      </c>
      <c r="R200" t="s">
        <v>8317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8316</v>
      </c>
      <c r="R201" t="s">
        <v>8317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8316</v>
      </c>
      <c r="R202" t="s">
        <v>8317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8316</v>
      </c>
      <c r="R203" t="s">
        <v>8317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8316</v>
      </c>
      <c r="R204" t="s">
        <v>8317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8316</v>
      </c>
      <c r="R205" t="s">
        <v>8317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8316</v>
      </c>
      <c r="R206" t="s">
        <v>8317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8316</v>
      </c>
      <c r="R207" t="s">
        <v>8317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8316</v>
      </c>
      <c r="R208" t="s">
        <v>8317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8316</v>
      </c>
      <c r="R209" t="s">
        <v>8317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8316</v>
      </c>
      <c r="R210" t="s">
        <v>8317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8316</v>
      </c>
      <c r="R211" t="s">
        <v>8317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8316</v>
      </c>
      <c r="R212" t="s">
        <v>8317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8316</v>
      </c>
      <c r="R213" t="s">
        <v>8317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8316</v>
      </c>
      <c r="R214" t="s">
        <v>8317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8316</v>
      </c>
      <c r="R215" t="s">
        <v>8317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8316</v>
      </c>
      <c r="R216" t="s">
        <v>8317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8316</v>
      </c>
      <c r="R217" t="s">
        <v>8317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8316</v>
      </c>
      <c r="R218" t="s">
        <v>8317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8316</v>
      </c>
      <c r="R219" t="s">
        <v>8317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8316</v>
      </c>
      <c r="R220" t="s">
        <v>8317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8316</v>
      </c>
      <c r="R221" t="s">
        <v>8317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8316</v>
      </c>
      <c r="R222" t="s">
        <v>8317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8316</v>
      </c>
      <c r="R223" t="s">
        <v>8317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8316</v>
      </c>
      <c r="R224" t="s">
        <v>8317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8316</v>
      </c>
      <c r="R225" t="s">
        <v>8317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8316</v>
      </c>
      <c r="R226" t="s">
        <v>8317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8316</v>
      </c>
      <c r="R227" t="s">
        <v>8317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8316</v>
      </c>
      <c r="R228" t="s">
        <v>8317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8316</v>
      </c>
      <c r="R229" t="s">
        <v>8317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8316</v>
      </c>
      <c r="R230" t="s">
        <v>8317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8316</v>
      </c>
      <c r="R231" t="s">
        <v>8317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8316</v>
      </c>
      <c r="R232" t="s">
        <v>8317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8316</v>
      </c>
      <c r="R233" t="s">
        <v>8317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8316</v>
      </c>
      <c r="R234" t="s">
        <v>8317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8316</v>
      </c>
      <c r="R235" t="s">
        <v>8317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8316</v>
      </c>
      <c r="R236" t="s">
        <v>8317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8316</v>
      </c>
      <c r="R237" t="s">
        <v>8317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8316</v>
      </c>
      <c r="R238" t="s">
        <v>8317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8316</v>
      </c>
      <c r="R239" t="s">
        <v>8317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8316</v>
      </c>
      <c r="R240" t="s">
        <v>8317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8316</v>
      </c>
      <c r="R241" t="s">
        <v>8317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8316</v>
      </c>
      <c r="R242" t="s">
        <v>8317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8316</v>
      </c>
      <c r="R243" t="s">
        <v>8317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8316</v>
      </c>
      <c r="R244" t="s">
        <v>8317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8316</v>
      </c>
      <c r="R245" t="s">
        <v>8317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8316</v>
      </c>
      <c r="R246" t="s">
        <v>8317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8316</v>
      </c>
      <c r="R247" t="s">
        <v>8317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8316</v>
      </c>
      <c r="R248" t="s">
        <v>8317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8316</v>
      </c>
      <c r="R249" t="s">
        <v>8317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8316</v>
      </c>
      <c r="R250" t="s">
        <v>8317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8316</v>
      </c>
      <c r="R251" t="s">
        <v>8317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8316</v>
      </c>
      <c r="R252" t="s">
        <v>8317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8316</v>
      </c>
      <c r="R253" t="s">
        <v>8317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8316</v>
      </c>
      <c r="R254" t="s">
        <v>8317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8316</v>
      </c>
      <c r="R255" t="s">
        <v>8317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8316</v>
      </c>
      <c r="R256" t="s">
        <v>8317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8316</v>
      </c>
      <c r="R257" t="s">
        <v>8317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8316</v>
      </c>
      <c r="R258" t="s">
        <v>8317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8316</v>
      </c>
      <c r="R259" t="s">
        <v>8317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8316</v>
      </c>
      <c r="R260" t="s">
        <v>8317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8316</v>
      </c>
      <c r="R261" t="s">
        <v>8317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8316</v>
      </c>
      <c r="R262" t="s">
        <v>8317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8316</v>
      </c>
      <c r="R263" t="s">
        <v>8317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8316</v>
      </c>
      <c r="R264" t="s">
        <v>8317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8316</v>
      </c>
      <c r="R265" t="s">
        <v>8317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8316</v>
      </c>
      <c r="R266" t="s">
        <v>8317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8316</v>
      </c>
      <c r="R267" t="s">
        <v>8317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8316</v>
      </c>
      <c r="R268" t="s">
        <v>8317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8316</v>
      </c>
      <c r="R269" t="s">
        <v>8317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8316</v>
      </c>
      <c r="R270" t="s">
        <v>8317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8316</v>
      </c>
      <c r="R271" t="s">
        <v>8317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8316</v>
      </c>
      <c r="R272" t="s">
        <v>8317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8316</v>
      </c>
      <c r="R273" t="s">
        <v>8317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8316</v>
      </c>
      <c r="R274" t="s">
        <v>8317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8316</v>
      </c>
      <c r="R275" t="s">
        <v>8317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8316</v>
      </c>
      <c r="R276" t="s">
        <v>8317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8316</v>
      </c>
      <c r="R277" t="s">
        <v>8317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8316</v>
      </c>
      <c r="R278" t="s">
        <v>8317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8316</v>
      </c>
      <c r="R279" t="s">
        <v>8317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8316</v>
      </c>
      <c r="R280" t="s">
        <v>8317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8316</v>
      </c>
      <c r="R281" t="s">
        <v>8317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8316</v>
      </c>
      <c r="R282" t="s">
        <v>8317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8316</v>
      </c>
      <c r="R283" t="s">
        <v>8317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8316</v>
      </c>
      <c r="R284" t="s">
        <v>8317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8316</v>
      </c>
      <c r="R285" t="s">
        <v>8317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8316</v>
      </c>
      <c r="R286" t="s">
        <v>8317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8316</v>
      </c>
      <c r="R287" t="s">
        <v>8317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8316</v>
      </c>
      <c r="R288" t="s">
        <v>8317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8316</v>
      </c>
      <c r="R289" t="s">
        <v>8317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8316</v>
      </c>
      <c r="R290" t="s">
        <v>8317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8316</v>
      </c>
      <c r="R291" t="s">
        <v>8317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8316</v>
      </c>
      <c r="R292" t="s">
        <v>8317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8316</v>
      </c>
      <c r="R293" t="s">
        <v>8317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8316</v>
      </c>
      <c r="R294" t="s">
        <v>8317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8316</v>
      </c>
      <c r="R295" t="s">
        <v>8317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8316</v>
      </c>
      <c r="R296" t="s">
        <v>8317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8316</v>
      </c>
      <c r="R297" t="s">
        <v>8317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8316</v>
      </c>
      <c r="R298" t="s">
        <v>8317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8316</v>
      </c>
      <c r="R299" t="s">
        <v>8317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8316</v>
      </c>
      <c r="R300" t="s">
        <v>8317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8316</v>
      </c>
      <c r="R301" t="s">
        <v>8317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8316</v>
      </c>
      <c r="R302" t="s">
        <v>8317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8316</v>
      </c>
      <c r="R303" t="s">
        <v>8317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8316</v>
      </c>
      <c r="R304" t="s">
        <v>8317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8316</v>
      </c>
      <c r="R305" t="s">
        <v>8317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8316</v>
      </c>
      <c r="R306" t="s">
        <v>8317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8316</v>
      </c>
      <c r="R307" t="s">
        <v>8317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8316</v>
      </c>
      <c r="R308" t="s">
        <v>8317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8316</v>
      </c>
      <c r="R309" t="s">
        <v>8317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8316</v>
      </c>
      <c r="R310" t="s">
        <v>8317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8316</v>
      </c>
      <c r="R311" t="s">
        <v>8317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8316</v>
      </c>
      <c r="R312" t="s">
        <v>8317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8316</v>
      </c>
      <c r="R313" t="s">
        <v>8317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8316</v>
      </c>
      <c r="R314" t="s">
        <v>8317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8316</v>
      </c>
      <c r="R315" t="s">
        <v>8317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8316</v>
      </c>
      <c r="R316" t="s">
        <v>8317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8316</v>
      </c>
      <c r="R317" t="s">
        <v>8317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8316</v>
      </c>
      <c r="R318" t="s">
        <v>8317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8316</v>
      </c>
      <c r="R319" t="s">
        <v>8317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8316</v>
      </c>
      <c r="R320" t="s">
        <v>8317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8316</v>
      </c>
      <c r="R321" t="s">
        <v>8317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8316</v>
      </c>
      <c r="R322" t="s">
        <v>8317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8316</v>
      </c>
      <c r="R323" t="s">
        <v>8317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8316</v>
      </c>
      <c r="R324" t="s">
        <v>8317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8316</v>
      </c>
      <c r="R325" t="s">
        <v>8317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8316</v>
      </c>
      <c r="R326" t="s">
        <v>8317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8316</v>
      </c>
      <c r="R327" t="s">
        <v>8317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8316</v>
      </c>
      <c r="R328" t="s">
        <v>8317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8316</v>
      </c>
      <c r="R329" t="s">
        <v>8317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8316</v>
      </c>
      <c r="R330" t="s">
        <v>8317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8316</v>
      </c>
      <c r="R331" t="s">
        <v>8317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8316</v>
      </c>
      <c r="R332" t="s">
        <v>8317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8316</v>
      </c>
      <c r="R333" t="s">
        <v>8317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8316</v>
      </c>
      <c r="R334" t="s">
        <v>8317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8316</v>
      </c>
      <c r="R335" t="s">
        <v>8317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8316</v>
      </c>
      <c r="R336" t="s">
        <v>8317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8316</v>
      </c>
      <c r="R337" t="s">
        <v>8317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8316</v>
      </c>
      <c r="R338" t="s">
        <v>8317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8316</v>
      </c>
      <c r="R339" t="s">
        <v>8317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8316</v>
      </c>
      <c r="R340" t="s">
        <v>8317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8316</v>
      </c>
      <c r="R341" t="s">
        <v>8317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8316</v>
      </c>
      <c r="R342" t="s">
        <v>8317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8316</v>
      </c>
      <c r="R343" t="s">
        <v>8317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8316</v>
      </c>
      <c r="R344" t="s">
        <v>8317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8316</v>
      </c>
      <c r="R345" t="s">
        <v>8317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8316</v>
      </c>
      <c r="R346" t="s">
        <v>8317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8316</v>
      </c>
      <c r="R347" t="s">
        <v>8317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8316</v>
      </c>
      <c r="R348" t="s">
        <v>8317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8316</v>
      </c>
      <c r="R349" t="s">
        <v>8317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8316</v>
      </c>
      <c r="R350" t="s">
        <v>8317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8316</v>
      </c>
      <c r="R351" t="s">
        <v>8317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8316</v>
      </c>
      <c r="R352" t="s">
        <v>8317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8316</v>
      </c>
      <c r="R353" t="s">
        <v>8317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8316</v>
      </c>
      <c r="R354" t="s">
        <v>8317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8316</v>
      </c>
      <c r="R355" t="s">
        <v>8317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8316</v>
      </c>
      <c r="R356" t="s">
        <v>8317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8316</v>
      </c>
      <c r="R357" t="s">
        <v>8317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8316</v>
      </c>
      <c r="R358" t="s">
        <v>8317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8316</v>
      </c>
      <c r="R359" t="s">
        <v>8317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8316</v>
      </c>
      <c r="R360" t="s">
        <v>8317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8316</v>
      </c>
      <c r="R361" t="s">
        <v>8317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8316</v>
      </c>
      <c r="R362" t="s">
        <v>8317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8316</v>
      </c>
      <c r="R363" t="s">
        <v>8317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8316</v>
      </c>
      <c r="R364" t="s">
        <v>8317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8316</v>
      </c>
      <c r="R365" t="s">
        <v>8317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8316</v>
      </c>
      <c r="R366" t="s">
        <v>8317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8316</v>
      </c>
      <c r="R367" t="s">
        <v>8317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8316</v>
      </c>
      <c r="R368" t="s">
        <v>8317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8316</v>
      </c>
      <c r="R369" t="s">
        <v>8317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8316</v>
      </c>
      <c r="R370" t="s">
        <v>8317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8316</v>
      </c>
      <c r="R371" t="s">
        <v>8317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8316</v>
      </c>
      <c r="R372" t="s">
        <v>8317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8316</v>
      </c>
      <c r="R373" t="s">
        <v>8317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8316</v>
      </c>
      <c r="R374" t="s">
        <v>8317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8316</v>
      </c>
      <c r="R375" t="s">
        <v>8317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8316</v>
      </c>
      <c r="R376" t="s">
        <v>8317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8316</v>
      </c>
      <c r="R377" t="s">
        <v>8317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8316</v>
      </c>
      <c r="R378" t="s">
        <v>8317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8316</v>
      </c>
      <c r="R379" t="s">
        <v>8317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8316</v>
      </c>
      <c r="R380" t="s">
        <v>8317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8316</v>
      </c>
      <c r="R381" t="s">
        <v>8317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8316</v>
      </c>
      <c r="R382" t="s">
        <v>8317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8316</v>
      </c>
      <c r="R383" t="s">
        <v>8317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8316</v>
      </c>
      <c r="R384" t="s">
        <v>8317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8316</v>
      </c>
      <c r="R385" t="s">
        <v>8317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8316</v>
      </c>
      <c r="R386" t="s">
        <v>8317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8316</v>
      </c>
      <c r="R387" t="s">
        <v>8317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8316</v>
      </c>
      <c r="R388" t="s">
        <v>8317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8316</v>
      </c>
      <c r="R389" t="s">
        <v>8317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8316</v>
      </c>
      <c r="R390" t="s">
        <v>8317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8316</v>
      </c>
      <c r="R391" t="s">
        <v>8317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8316</v>
      </c>
      <c r="R392" t="s">
        <v>8317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8316</v>
      </c>
      <c r="R393" t="s">
        <v>8317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8316</v>
      </c>
      <c r="R394" t="s">
        <v>8317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8316</v>
      </c>
      <c r="R395" t="s">
        <v>8317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8316</v>
      </c>
      <c r="R396" t="s">
        <v>8317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8316</v>
      </c>
      <c r="R397" t="s">
        <v>8317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8316</v>
      </c>
      <c r="R398" t="s">
        <v>8317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8316</v>
      </c>
      <c r="R399" t="s">
        <v>8317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8316</v>
      </c>
      <c r="R400" t="s">
        <v>8317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8316</v>
      </c>
      <c r="R401" t="s">
        <v>8317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8316</v>
      </c>
      <c r="R402" t="s">
        <v>8317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8316</v>
      </c>
      <c r="R403" t="s">
        <v>8317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8316</v>
      </c>
      <c r="R404" t="s">
        <v>8317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8316</v>
      </c>
      <c r="R405" t="s">
        <v>8317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8316</v>
      </c>
      <c r="R406" t="s">
        <v>8317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8316</v>
      </c>
      <c r="R407" t="s">
        <v>8317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8316</v>
      </c>
      <c r="R408" t="s">
        <v>8317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8316</v>
      </c>
      <c r="R409" t="s">
        <v>8317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8316</v>
      </c>
      <c r="R410" t="s">
        <v>8317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8316</v>
      </c>
      <c r="R411" t="s">
        <v>8317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8316</v>
      </c>
      <c r="R412" t="s">
        <v>8317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8316</v>
      </c>
      <c r="R413" t="s">
        <v>8317</v>
      </c>
      <c r="S413" s="14">
        <v>42155.142638888887</v>
      </c>
      <c r="T413" s="14">
        <v>42215.142638888887</v>
      </c>
    </row>
  </sheetData>
  <conditionalFormatting sqref="F2:F413">
    <cfRule type="containsText" dxfId="15" priority="7" operator="containsText" text="live">
      <formula>NOT(ISERROR(SEARCH("live",F2)))</formula>
    </cfRule>
    <cfRule type="containsText" dxfId="14" priority="8" operator="containsText" text="canceled">
      <formula>NOT(ISERROR(SEARCH("canceled",F2)))</formula>
    </cfRule>
    <cfRule type="containsText" dxfId="13" priority="9" operator="containsText" text="failed">
      <formula>NOT(ISERROR(SEARCH("failed",F2)))</formula>
    </cfRule>
    <cfRule type="containsText" dxfId="12" priority="10" operator="containsText" text="successful">
      <formula>NOT(ISERROR(SEARCH("successful",F2)))</formula>
    </cfRule>
  </conditionalFormatting>
  <conditionalFormatting sqref="O2:O413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F1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32615-69AA-FF46-BF01-5B7FE6277772}">
  <dimension ref="A1:T251"/>
  <sheetViews>
    <sheetView zoomScale="130" zoomScaleNormal="130" workbookViewId="0">
      <selection sqref="A1:T1"/>
    </sheetView>
  </sheetViews>
  <sheetFormatPr baseColWidth="10" defaultRowHeight="15" x14ac:dyDescent="0.2"/>
  <cols>
    <col min="12" max="12" width="12.33203125" bestFit="1" customWidth="1"/>
    <col min="14" max="14" width="21.33203125" bestFit="1" customWidth="1"/>
    <col min="15" max="15" width="15.83203125" bestFit="1" customWidth="1"/>
    <col min="16" max="16" width="14.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8316</v>
      </c>
      <c r="R2" t="s">
        <v>8317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8316</v>
      </c>
      <c r="R3" t="s">
        <v>8317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8316</v>
      </c>
      <c r="R4" t="s">
        <v>8317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8316</v>
      </c>
      <c r="R5" t="s">
        <v>8317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8316</v>
      </c>
      <c r="R6" t="s">
        <v>8317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8316</v>
      </c>
      <c r="R7" t="s">
        <v>8317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8316</v>
      </c>
      <c r="R8" t="s">
        <v>8317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8316</v>
      </c>
      <c r="R9" t="s">
        <v>8317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8316</v>
      </c>
      <c r="R10" t="s">
        <v>8317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8316</v>
      </c>
      <c r="R11" t="s">
        <v>8317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8316</v>
      </c>
      <c r="R12" t="s">
        <v>8317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8316</v>
      </c>
      <c r="R13" t="s">
        <v>8317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8316</v>
      </c>
      <c r="R14" t="s">
        <v>8317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8316</v>
      </c>
      <c r="R15" t="s">
        <v>8317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8316</v>
      </c>
      <c r="R16" t="s">
        <v>8317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8316</v>
      </c>
      <c r="R17" t="s">
        <v>8317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8316</v>
      </c>
      <c r="R18" t="s">
        <v>8317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8316</v>
      </c>
      <c r="R19" t="s">
        <v>8317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8316</v>
      </c>
      <c r="R20" t="s">
        <v>8317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8316</v>
      </c>
      <c r="R21" t="s">
        <v>8317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8316</v>
      </c>
      <c r="R22" t="s">
        <v>8317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8316</v>
      </c>
      <c r="R23" t="s">
        <v>8317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8316</v>
      </c>
      <c r="R24" t="s">
        <v>8317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8316</v>
      </c>
      <c r="R25" t="s">
        <v>8317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8316</v>
      </c>
      <c r="R26" t="s">
        <v>8317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8316</v>
      </c>
      <c r="R27" t="s">
        <v>8317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8316</v>
      </c>
      <c r="R28" t="s">
        <v>8317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8316</v>
      </c>
      <c r="R29" t="s">
        <v>8317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8316</v>
      </c>
      <c r="R30" t="s">
        <v>8317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8316</v>
      </c>
      <c r="R31" t="s">
        <v>8317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8316</v>
      </c>
      <c r="R32" t="s">
        <v>8317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8316</v>
      </c>
      <c r="R33" t="s">
        <v>8317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8316</v>
      </c>
      <c r="R34" t="s">
        <v>8317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8316</v>
      </c>
      <c r="R35" t="s">
        <v>8317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8316</v>
      </c>
      <c r="R36" t="s">
        <v>8317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8316</v>
      </c>
      <c r="R37" t="s">
        <v>8317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8316</v>
      </c>
      <c r="R38" t="s">
        <v>8317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8316</v>
      </c>
      <c r="R39" t="s">
        <v>8317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8316</v>
      </c>
      <c r="R40" t="s">
        <v>8317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8316</v>
      </c>
      <c r="R41" t="s">
        <v>8317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8316</v>
      </c>
      <c r="R42" t="s">
        <v>8317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8316</v>
      </c>
      <c r="R43" t="s">
        <v>8317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8316</v>
      </c>
      <c r="R44" t="s">
        <v>8317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8316</v>
      </c>
      <c r="R45" t="s">
        <v>8317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8316</v>
      </c>
      <c r="R46" t="s">
        <v>8317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8316</v>
      </c>
      <c r="R47" t="s">
        <v>8317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8316</v>
      </c>
      <c r="R48" t="s">
        <v>8317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8316</v>
      </c>
      <c r="R49" t="s">
        <v>8317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8316</v>
      </c>
      <c r="R50" t="s">
        <v>8317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8316</v>
      </c>
      <c r="R51" t="s">
        <v>8317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8316</v>
      </c>
      <c r="R52" t="s">
        <v>8317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8316</v>
      </c>
      <c r="R53" t="s">
        <v>8317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8316</v>
      </c>
      <c r="R54" t="s">
        <v>8317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8316</v>
      </c>
      <c r="R55" t="s">
        <v>8317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8316</v>
      </c>
      <c r="R56" t="s">
        <v>8317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8316</v>
      </c>
      <c r="R57" t="s">
        <v>8317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8316</v>
      </c>
      <c r="R58" t="s">
        <v>8317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8316</v>
      </c>
      <c r="R59" t="s">
        <v>8317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8316</v>
      </c>
      <c r="R60" t="s">
        <v>8317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8316</v>
      </c>
      <c r="R61" t="s">
        <v>8317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8316</v>
      </c>
      <c r="R62" t="s">
        <v>8317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8316</v>
      </c>
      <c r="R63" t="s">
        <v>8317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8316</v>
      </c>
      <c r="R64" t="s">
        <v>8317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8316</v>
      </c>
      <c r="R65" t="s">
        <v>8317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8316</v>
      </c>
      <c r="R66" t="s">
        <v>8317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8316</v>
      </c>
      <c r="R67" t="s">
        <v>8317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8316</v>
      </c>
      <c r="R68" t="s">
        <v>8317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8316</v>
      </c>
      <c r="R69" t="s">
        <v>8317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8316</v>
      </c>
      <c r="R70" t="s">
        <v>8317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8316</v>
      </c>
      <c r="R71" t="s">
        <v>8317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8316</v>
      </c>
      <c r="R72" t="s">
        <v>8317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8316</v>
      </c>
      <c r="R73" t="s">
        <v>8317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8316</v>
      </c>
      <c r="R74" t="s">
        <v>8317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8316</v>
      </c>
      <c r="R75" t="s">
        <v>8317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8316</v>
      </c>
      <c r="R76" t="s">
        <v>8317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8316</v>
      </c>
      <c r="R77" t="s">
        <v>8317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8316</v>
      </c>
      <c r="R78" t="s">
        <v>8317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8316</v>
      </c>
      <c r="R79" t="s">
        <v>8317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8316</v>
      </c>
      <c r="R80" t="s">
        <v>8317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8316</v>
      </c>
      <c r="R81" t="s">
        <v>8317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8316</v>
      </c>
      <c r="R82" t="s">
        <v>8317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8316</v>
      </c>
      <c r="R83" t="s">
        <v>8317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8316</v>
      </c>
      <c r="R84" t="s">
        <v>8317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8316</v>
      </c>
      <c r="R85" t="s">
        <v>8317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8316</v>
      </c>
      <c r="R86" t="s">
        <v>8317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8316</v>
      </c>
      <c r="R87" t="s">
        <v>8317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8316</v>
      </c>
      <c r="R88" t="s">
        <v>8317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8316</v>
      </c>
      <c r="R89" t="s">
        <v>8317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8316</v>
      </c>
      <c r="R90" t="s">
        <v>8317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8316</v>
      </c>
      <c r="R91" t="s">
        <v>8317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8316</v>
      </c>
      <c r="R92" t="s">
        <v>8317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8316</v>
      </c>
      <c r="R93" t="s">
        <v>8317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8316</v>
      </c>
      <c r="R94" t="s">
        <v>8317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8316</v>
      </c>
      <c r="R95" t="s">
        <v>8317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8316</v>
      </c>
      <c r="R96" t="s">
        <v>8317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8316</v>
      </c>
      <c r="R97" t="s">
        <v>8317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8316</v>
      </c>
      <c r="R98" t="s">
        <v>8317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8316</v>
      </c>
      <c r="R99" t="s">
        <v>8317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8316</v>
      </c>
      <c r="R100" t="s">
        <v>8317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8316</v>
      </c>
      <c r="R101" t="s">
        <v>8317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8316</v>
      </c>
      <c r="R102" t="s">
        <v>8317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8316</v>
      </c>
      <c r="R103" t="s">
        <v>8317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8316</v>
      </c>
      <c r="R104" t="s">
        <v>8317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8316</v>
      </c>
      <c r="R105" t="s">
        <v>8317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8316</v>
      </c>
      <c r="R106" t="s">
        <v>8317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8316</v>
      </c>
      <c r="R107" t="s">
        <v>8317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8316</v>
      </c>
      <c r="R108" t="s">
        <v>8317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8316</v>
      </c>
      <c r="R109" t="s">
        <v>8317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8316</v>
      </c>
      <c r="R110" t="s">
        <v>8317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8316</v>
      </c>
      <c r="R111" t="s">
        <v>8317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8316</v>
      </c>
      <c r="R112" t="s">
        <v>8317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8316</v>
      </c>
      <c r="R113" t="s">
        <v>8317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8316</v>
      </c>
      <c r="R114" t="s">
        <v>8317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8316</v>
      </c>
      <c r="R115" t="s">
        <v>8317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8316</v>
      </c>
      <c r="R116" t="s">
        <v>8317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8316</v>
      </c>
      <c r="R117" t="s">
        <v>8317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8316</v>
      </c>
      <c r="R118" t="s">
        <v>8317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8316</v>
      </c>
      <c r="R119" t="s">
        <v>8317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8316</v>
      </c>
      <c r="R120" t="s">
        <v>8317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8316</v>
      </c>
      <c r="R121" t="s">
        <v>8317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8316</v>
      </c>
      <c r="R122" t="s">
        <v>8317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8316</v>
      </c>
      <c r="R123" t="s">
        <v>8317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8316</v>
      </c>
      <c r="R124" t="s">
        <v>8317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8316</v>
      </c>
      <c r="R125" t="s">
        <v>8317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8316</v>
      </c>
      <c r="R126" t="s">
        <v>8317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8316</v>
      </c>
      <c r="R127" t="s">
        <v>8317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8316</v>
      </c>
      <c r="R128" t="s">
        <v>8317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8316</v>
      </c>
      <c r="R129" t="s">
        <v>8317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8316</v>
      </c>
      <c r="R130" t="s">
        <v>8317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8316</v>
      </c>
      <c r="R131" t="s">
        <v>8317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8316</v>
      </c>
      <c r="R132" t="s">
        <v>8317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8316</v>
      </c>
      <c r="R133" t="s">
        <v>8317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8316</v>
      </c>
      <c r="R134" t="s">
        <v>8317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8316</v>
      </c>
      <c r="R135" t="s">
        <v>8317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8316</v>
      </c>
      <c r="R136" t="s">
        <v>8317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8316</v>
      </c>
      <c r="R137" t="s">
        <v>8317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8316</v>
      </c>
      <c r="R138" t="s">
        <v>8317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8316</v>
      </c>
      <c r="R139" t="s">
        <v>8317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8316</v>
      </c>
      <c r="R140" t="s">
        <v>8317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8316</v>
      </c>
      <c r="R141" t="s">
        <v>8317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8316</v>
      </c>
      <c r="R142" t="s">
        <v>8317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8316</v>
      </c>
      <c r="R143" t="s">
        <v>8317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8316</v>
      </c>
      <c r="R144" t="s">
        <v>8317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8316</v>
      </c>
      <c r="R145" t="s">
        <v>8317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8316</v>
      </c>
      <c r="R146" t="s">
        <v>8317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8316</v>
      </c>
      <c r="R147" t="s">
        <v>8317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8316</v>
      </c>
      <c r="R148" t="s">
        <v>8317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8316</v>
      </c>
      <c r="R149" t="s">
        <v>8317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8316</v>
      </c>
      <c r="R150" t="s">
        <v>8317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8316</v>
      </c>
      <c r="R151" t="s">
        <v>8317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8316</v>
      </c>
      <c r="R152" t="s">
        <v>8317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8316</v>
      </c>
      <c r="R153" t="s">
        <v>8317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8316</v>
      </c>
      <c r="R154" t="s">
        <v>8317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8316</v>
      </c>
      <c r="R155" t="s">
        <v>8317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8316</v>
      </c>
      <c r="R156" t="s">
        <v>8317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8316</v>
      </c>
      <c r="R157" t="s">
        <v>8317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8316</v>
      </c>
      <c r="R158" t="s">
        <v>8317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8316</v>
      </c>
      <c r="R159" t="s">
        <v>8317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8316</v>
      </c>
      <c r="R160" t="s">
        <v>8317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8316</v>
      </c>
      <c r="R161" t="s">
        <v>8317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8316</v>
      </c>
      <c r="R162" t="s">
        <v>8317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8316</v>
      </c>
      <c r="R163" t="s">
        <v>8317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8316</v>
      </c>
      <c r="R164" t="s">
        <v>8317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8316</v>
      </c>
      <c r="R165" t="s">
        <v>8317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8316</v>
      </c>
      <c r="R166" t="s">
        <v>8317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8316</v>
      </c>
      <c r="R167" t="s">
        <v>8317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8316</v>
      </c>
      <c r="R168" t="s">
        <v>8317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8316</v>
      </c>
      <c r="R169" t="s">
        <v>8317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8316</v>
      </c>
      <c r="R170" t="s">
        <v>8317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8316</v>
      </c>
      <c r="R171" t="s">
        <v>8317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8316</v>
      </c>
      <c r="R172" t="s">
        <v>8317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8316</v>
      </c>
      <c r="R173" t="s">
        <v>8317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8316</v>
      </c>
      <c r="R174" t="s">
        <v>8317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8316</v>
      </c>
      <c r="R175" t="s">
        <v>8317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8316</v>
      </c>
      <c r="R176" t="s">
        <v>8317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8316</v>
      </c>
      <c r="R177" t="s">
        <v>8317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8316</v>
      </c>
      <c r="R178" t="s">
        <v>8317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8316</v>
      </c>
      <c r="R179" t="s">
        <v>8317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8316</v>
      </c>
      <c r="R180" t="s">
        <v>8317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8316</v>
      </c>
      <c r="R181" t="s">
        <v>8317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8316</v>
      </c>
      <c r="R182" t="s">
        <v>8317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8316</v>
      </c>
      <c r="R183" t="s">
        <v>8317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8316</v>
      </c>
      <c r="R184" t="s">
        <v>8317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8316</v>
      </c>
      <c r="R185" t="s">
        <v>8317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8316</v>
      </c>
      <c r="R186" t="s">
        <v>8317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8316</v>
      </c>
      <c r="R187" t="s">
        <v>8317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8316</v>
      </c>
      <c r="R188" t="s">
        <v>8317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8316</v>
      </c>
      <c r="R189" t="s">
        <v>8317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8316</v>
      </c>
      <c r="R190" t="s">
        <v>8317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8316</v>
      </c>
      <c r="R191" t="s">
        <v>8317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8316</v>
      </c>
      <c r="R192" t="s">
        <v>8317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8316</v>
      </c>
      <c r="R193" t="s">
        <v>8317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8316</v>
      </c>
      <c r="R194" t="s">
        <v>8317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8316</v>
      </c>
      <c r="R195" t="s">
        <v>8317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8316</v>
      </c>
      <c r="R196" t="s">
        <v>8317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8316</v>
      </c>
      <c r="R197" t="s">
        <v>8317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8316</v>
      </c>
      <c r="R198" t="s">
        <v>8317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8316</v>
      </c>
      <c r="R199" t="s">
        <v>8317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8316</v>
      </c>
      <c r="R200" t="s">
        <v>8317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8316</v>
      </c>
      <c r="R201" t="s">
        <v>8317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8316</v>
      </c>
      <c r="R202" t="s">
        <v>8317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8316</v>
      </c>
      <c r="R203" t="s">
        <v>8317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8316</v>
      </c>
      <c r="R204" t="s">
        <v>8317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8316</v>
      </c>
      <c r="R205" t="s">
        <v>8317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8316</v>
      </c>
      <c r="R206" t="s">
        <v>8317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8316</v>
      </c>
      <c r="R207" t="s">
        <v>8317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8316</v>
      </c>
      <c r="R208" t="s">
        <v>8317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8316</v>
      </c>
      <c r="R209" t="s">
        <v>8317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8316</v>
      </c>
      <c r="R210" t="s">
        <v>8317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8316</v>
      </c>
      <c r="R211" t="s">
        <v>8317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8316</v>
      </c>
      <c r="R212" t="s">
        <v>8317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8316</v>
      </c>
      <c r="R213" t="s">
        <v>8317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8316</v>
      </c>
      <c r="R214" t="s">
        <v>8317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8316</v>
      </c>
      <c r="R215" t="s">
        <v>8317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8316</v>
      </c>
      <c r="R216" t="s">
        <v>8317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8316</v>
      </c>
      <c r="R217" t="s">
        <v>8317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8316</v>
      </c>
      <c r="R218" t="s">
        <v>8317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8316</v>
      </c>
      <c r="R219" t="s">
        <v>8317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8316</v>
      </c>
      <c r="R220" t="s">
        <v>8317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8316</v>
      </c>
      <c r="R221" t="s">
        <v>8317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8316</v>
      </c>
      <c r="R222" t="s">
        <v>8317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8316</v>
      </c>
      <c r="R223" t="s">
        <v>8317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8316</v>
      </c>
      <c r="R224" t="s">
        <v>8317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8316</v>
      </c>
      <c r="R225" t="s">
        <v>8317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8316</v>
      </c>
      <c r="R226" t="s">
        <v>8317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8316</v>
      </c>
      <c r="R227" t="s">
        <v>8317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8316</v>
      </c>
      <c r="R228" t="s">
        <v>8317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8316</v>
      </c>
      <c r="R229" t="s">
        <v>8317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8316</v>
      </c>
      <c r="R230" t="s">
        <v>8317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8316</v>
      </c>
      <c r="R231" t="s">
        <v>8317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8316</v>
      </c>
      <c r="R232" t="s">
        <v>8317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8316</v>
      </c>
      <c r="R233" t="s">
        <v>8317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8316</v>
      </c>
      <c r="R234" t="s">
        <v>8317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8316</v>
      </c>
      <c r="R235" t="s">
        <v>8317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8316</v>
      </c>
      <c r="R236" t="s">
        <v>8317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8316</v>
      </c>
      <c r="R237" t="s">
        <v>8317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8316</v>
      </c>
      <c r="R238" t="s">
        <v>8317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8316</v>
      </c>
      <c r="R239" t="s">
        <v>8317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8316</v>
      </c>
      <c r="R240" t="s">
        <v>8317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8316</v>
      </c>
      <c r="R241" t="s">
        <v>8317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8316</v>
      </c>
      <c r="R242" t="s">
        <v>8317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8316</v>
      </c>
      <c r="R243" t="s">
        <v>8317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8316</v>
      </c>
      <c r="R244" t="s">
        <v>8317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8316</v>
      </c>
      <c r="R245" t="s">
        <v>8317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8316</v>
      </c>
      <c r="R246" t="s">
        <v>8317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8316</v>
      </c>
      <c r="R247" t="s">
        <v>8317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8316</v>
      </c>
      <c r="R248" t="s">
        <v>8317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8316</v>
      </c>
      <c r="R249" t="s">
        <v>8317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8316</v>
      </c>
      <c r="R250" t="s">
        <v>8317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8316</v>
      </c>
      <c r="R251" t="s">
        <v>8317</v>
      </c>
      <c r="S251" s="14">
        <v>42358.573182870372</v>
      </c>
      <c r="T251" s="14">
        <v>42377.273611111115</v>
      </c>
    </row>
  </sheetData>
  <conditionalFormatting sqref="F2:F251">
    <cfRule type="containsText" dxfId="7" priority="7" operator="containsText" text="live">
      <formula>NOT(ISERROR(SEARCH("live",F2)))</formula>
    </cfRule>
    <cfRule type="containsText" dxfId="6" priority="8" operator="containsText" text="canceled">
      <formula>NOT(ISERROR(SEARCH("canceled",F2)))</formula>
    </cfRule>
    <cfRule type="containsText" dxfId="5" priority="9" operator="containsText" text="failed">
      <formula>NOT(ISERROR(SEARCH("failed",F2)))</formula>
    </cfRule>
    <cfRule type="containsText" dxfId="4" priority="10" operator="containsText" text="successful">
      <formula>NOT(ISERROR(SEARCH("successful",F2)))</formula>
    </cfRule>
  </conditionalFormatting>
  <conditionalFormatting sqref="O2:O251">
    <cfRule type="colorScale" priority="6">
      <colorScale>
        <cfvo type="min"/>
        <cfvo type="percent" val="90"/>
        <color rgb="FFFF0000"/>
        <color rgb="FF00B0F0"/>
      </colorScale>
    </cfRule>
  </conditionalFormatting>
  <conditionalFormatting sqref="F1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9E0D3-D984-9B4A-8724-6AB7474D1E5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B9D74-B428-9E41-881F-895511C48EE5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8359</v>
      </c>
      <c r="B2" t="s">
        <v>8365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FA25-DFD6-7241-8101-275073619F6E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8359</v>
      </c>
      <c r="B1" t="s">
        <v>8316</v>
      </c>
    </row>
    <row r="2" spans="1:6" x14ac:dyDescent="0.2">
      <c r="A2" s="11" t="s">
        <v>8380</v>
      </c>
      <c r="B2" t="s">
        <v>8365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35A7-3A88-454B-B423-E578AF52295B}">
  <dimension ref="A1:F6"/>
  <sheetViews>
    <sheetView zoomScale="140" zoomScaleNormal="140" workbookViewId="0">
      <selection activeCell="G6" sqref="G6"/>
    </sheetView>
  </sheetViews>
  <sheetFormatPr baseColWidth="10" defaultRowHeight="15" x14ac:dyDescent="0.2"/>
  <cols>
    <col min="1" max="1" width="28.6640625" bestFit="1" customWidth="1"/>
    <col min="2" max="2" width="32.5" customWidth="1"/>
    <col min="5" max="5" width="15" bestFit="1" customWidth="1"/>
  </cols>
  <sheetData>
    <row r="1" spans="1:6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8306</v>
      </c>
      <c r="F1" s="1" t="s">
        <v>8385</v>
      </c>
    </row>
    <row r="2" spans="1:6" ht="64" x14ac:dyDescent="0.2">
      <c r="A2" t="s">
        <v>3473</v>
      </c>
      <c r="B2" s="3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Kickstarter!B:P, 15,FALSE)</f>
        <v>51.79</v>
      </c>
      <c r="F2">
        <f>VLOOKUP(A2, Kickstarter!B:L, 11,FALSE)</f>
        <v>39</v>
      </c>
    </row>
    <row r="3" spans="1:6" ht="64" x14ac:dyDescent="0.2">
      <c r="A3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Kickstarter!B:P, 15,FALSE)</f>
        <v>36.07</v>
      </c>
      <c r="F3">
        <f>VLOOKUP(A3, Kickstarter!B:L, 11,FALSE)</f>
        <v>56</v>
      </c>
    </row>
    <row r="4" spans="1:6" ht="64" x14ac:dyDescent="0.2">
      <c r="A4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Kickstarter!B:P, 15,FALSE)</f>
        <v>33.03</v>
      </c>
      <c r="F4">
        <f>VLOOKUP(A4, Kickstarter!B:L, 11,FALSE)</f>
        <v>78</v>
      </c>
    </row>
    <row r="5" spans="1:6" ht="48" x14ac:dyDescent="0.2">
      <c r="A5" t="s">
        <v>3329</v>
      </c>
      <c r="B5" s="3" t="str">
        <f>VLOOKUP(A5, Kickstarter!B:C, 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Kickstarter!B:P, 15,FALSE)</f>
        <v>44.92</v>
      </c>
      <c r="F5">
        <f>VLOOKUP(A5, Kickstarter!B:L, 11,FALSE)</f>
        <v>26</v>
      </c>
    </row>
    <row r="6" spans="1:6" ht="64" x14ac:dyDescent="0.2">
      <c r="A6" t="s">
        <v>3221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453F0-34DA-DE4A-AE0B-BA50C8733B22}">
  <dimension ref="A1:C20"/>
  <sheetViews>
    <sheetView zoomScale="130" zoomScaleNormal="130" workbookViewId="0">
      <selection activeCell="D15" sqref="D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5">
        <f>AVERAGE('Successful U.S. Kickstarters'!D:D)</f>
        <v>5048.8786407766993</v>
      </c>
      <c r="C2" s="15">
        <f>AVERAGE('Failed U.S. Kickstarters'!D:D)</f>
        <v>10554.212</v>
      </c>
    </row>
    <row r="3" spans="1:3" x14ac:dyDescent="0.2">
      <c r="A3" t="s">
        <v>8389</v>
      </c>
      <c r="B3" s="15">
        <f>MEDIAN('Successful U.S. Kickstarters'!D:D)</f>
        <v>3000</v>
      </c>
      <c r="C3" s="15">
        <f>MEDIAN('Failed U.S. Kickstarters'!D:D)</f>
        <v>5000</v>
      </c>
    </row>
    <row r="4" spans="1:3" x14ac:dyDescent="0.2">
      <c r="A4" t="s">
        <v>8392</v>
      </c>
      <c r="B4" s="15">
        <f>_xlfn.STDEV.P('Successful U.S. Kickstarters'!D:D)</f>
        <v>7748.7537726373303</v>
      </c>
      <c r="C4" s="15">
        <f>_xlfn.STDEV.P('Failed U.S. Kickstarters'!D:D)</f>
        <v>21967.731061515115</v>
      </c>
    </row>
    <row r="5" spans="1:3" x14ac:dyDescent="0.2">
      <c r="A5" t="s">
        <v>8393</v>
      </c>
      <c r="B5" s="15">
        <f>_xlfn.QUARTILE.EXC('Successful U.S. Kickstarters'!D:D, 3)</f>
        <v>5000</v>
      </c>
      <c r="C5" s="15">
        <f>_xlfn.QUARTILE.EXC('Failed U.S. Kickstarters'!D:D,3)</f>
        <v>10000</v>
      </c>
    </row>
    <row r="6" spans="1:3" x14ac:dyDescent="0.2">
      <c r="A6" t="s">
        <v>8394</v>
      </c>
      <c r="B6" s="15">
        <f>_xlfn.QUARTILE.EXC('Successful U.S. Kickstarters'!D:D, 1)</f>
        <v>1500</v>
      </c>
      <c r="C6" s="15">
        <f>_xlfn.QUARTILE.EXC('Failed U.S. Kickstarters'!D:D, 1)</f>
        <v>2000</v>
      </c>
    </row>
    <row r="7" spans="1:3" x14ac:dyDescent="0.2">
      <c r="A7" t="s">
        <v>8395</v>
      </c>
      <c r="B7" s="15">
        <f>B5-B6</f>
        <v>3500</v>
      </c>
      <c r="C7" s="15">
        <f>C5-C6</f>
        <v>8000</v>
      </c>
    </row>
    <row r="9" spans="1:3" x14ac:dyDescent="0.2">
      <c r="A9" t="s">
        <v>8390</v>
      </c>
      <c r="B9" s="15">
        <f>AVERAGE('Successful U.S. Kickstarters'!E:E)</f>
        <v>5601.5458009708727</v>
      </c>
      <c r="C9" s="15">
        <f>AVERAGE('Failed U.S. Kickstarters'!E:E)</f>
        <v>558.65484000000004</v>
      </c>
    </row>
    <row r="10" spans="1:3" x14ac:dyDescent="0.2">
      <c r="A10" t="s">
        <v>8391</v>
      </c>
      <c r="B10" s="15">
        <f>MEDIAN('Successful U.S. Kickstarters'!E:E)</f>
        <v>3167.5</v>
      </c>
      <c r="C10" s="15">
        <f>MEDIAN('Failed U.S. Kickstarters'!E:E)</f>
        <v>103</v>
      </c>
    </row>
    <row r="11" spans="1:3" x14ac:dyDescent="0.2">
      <c r="A11" t="s">
        <v>8396</v>
      </c>
      <c r="B11" s="15">
        <f>_xlfn.STDEV.P('Successful U.S. Kickstarters'!E:E)</f>
        <v>8334.5731699164608</v>
      </c>
      <c r="C11" s="15">
        <f>_xlfn.STDEV.P('Failed U.S. Kickstarters'!E:E)</f>
        <v>1330.5230280400915</v>
      </c>
    </row>
    <row r="12" spans="1:3" x14ac:dyDescent="0.2">
      <c r="A12" t="s">
        <v>8397</v>
      </c>
      <c r="B12" s="15">
        <f>_xlfn.QUARTILE.EXC('Successful U.S. Kickstarters'!E:E, 3)</f>
        <v>5699</v>
      </c>
      <c r="C12" s="15">
        <f>_xlfn.QUARTILE.EXC('Failed U.S. Kickstarters'!E:E, 3)</f>
        <v>501</v>
      </c>
    </row>
    <row r="13" spans="1:3" x14ac:dyDescent="0.2">
      <c r="A13" t="s">
        <v>8398</v>
      </c>
      <c r="B13" s="15">
        <f>_xlfn.QUARTILE.EXC('Successful U.S. Kickstarters'!E:E, 1)</f>
        <v>1716.5074999999999</v>
      </c>
      <c r="C13" s="15">
        <f>_xlfn.QUARTILE.EXC('Failed U.S. Kickstarters'!E:E,1)</f>
        <v>9.25</v>
      </c>
    </row>
    <row r="14" spans="1:3" x14ac:dyDescent="0.2">
      <c r="A14" t="s">
        <v>8399</v>
      </c>
      <c r="B14" s="15">
        <f>B12-B13</f>
        <v>3982.4925000000003</v>
      </c>
      <c r="C14" s="15">
        <f>C12-C13</f>
        <v>491.75</v>
      </c>
    </row>
    <row r="15" spans="1:3" x14ac:dyDescent="0.2">
      <c r="B15" s="15"/>
      <c r="C15" s="15"/>
    </row>
    <row r="16" spans="1:3" x14ac:dyDescent="0.2">
      <c r="B16" s="15"/>
      <c r="C16" s="15"/>
    </row>
    <row r="17" spans="2:3" x14ac:dyDescent="0.2">
      <c r="B17" s="15"/>
      <c r="C17" s="15"/>
    </row>
    <row r="19" spans="2:3" x14ac:dyDescent="0.2">
      <c r="B19" s="15"/>
      <c r="C19" s="15"/>
    </row>
    <row r="20" spans="2:3" x14ac:dyDescent="0.2">
      <c r="B20" s="15"/>
      <c r="C2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Category Statistics</vt:lpstr>
      <vt:lpstr>Subcategory Statistics</vt:lpstr>
      <vt:lpstr>Outcomes Based on Launch Date</vt:lpstr>
      <vt:lpstr>Edinburgh Research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2020-09-14T21:11:14Z</dcterms:modified>
</cp:coreProperties>
</file>